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2095" windowHeight="13815" activeTab="1"/>
  </bookViews>
  <sheets>
    <sheet name="Skadeförsäkring 2016" sheetId="1" r:id="rId1"/>
    <sheet name="Livförsäkring 2016" sheetId="2" r:id="rId2"/>
    <sheet name="Kompositbolag 2016" sheetId="3" r:id="rId3"/>
  </sheets>
  <definedNames>
    <definedName name="_xlnm.Print_Area" localSheetId="2">'Kompositbolag 2016'!$A$3:$H$47</definedName>
    <definedName name="_xlnm.Print_Area" localSheetId="1">'Livförsäkring 2016'!$A$1:$F$45</definedName>
    <definedName name="_xlnm.Print_Area" localSheetId="0">'Skadeförsäkring 2016'!$A$2:$H$47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3" l="1"/>
  <c r="B29" i="3"/>
  <c r="B42" i="2"/>
  <c r="B17" i="2"/>
  <c r="B22" i="2"/>
  <c r="B31" i="2"/>
  <c r="B34" i="1"/>
  <c r="B32" i="1"/>
  <c r="B15" i="1"/>
  <c r="B23" i="1"/>
  <c r="B36" i="1"/>
  <c r="B17" i="1"/>
  <c r="B40" i="1"/>
  <c r="B39" i="1"/>
  <c r="B38" i="1"/>
  <c r="B35" i="3" l="1"/>
  <c r="B34" i="3"/>
  <c r="B32" i="3"/>
  <c r="B26" i="3"/>
  <c r="B25" i="3"/>
  <c r="B18" i="3"/>
  <c r="B28" i="3"/>
  <c r="B27" i="3"/>
  <c r="B24" i="3"/>
  <c r="B23" i="3"/>
  <c r="B22" i="3"/>
  <c r="B21" i="3"/>
  <c r="B20" i="3"/>
  <c r="B19" i="3"/>
  <c r="B17" i="3"/>
  <c r="B16" i="3"/>
  <c r="B15" i="3"/>
  <c r="B14" i="3"/>
  <c r="B13" i="3"/>
  <c r="B12" i="3"/>
  <c r="B11" i="3"/>
  <c r="E8" i="3"/>
  <c r="B35" i="1"/>
  <c r="B27" i="1"/>
  <c r="B29" i="1"/>
  <c r="B28" i="1"/>
  <c r="B26" i="1"/>
  <c r="B21" i="1"/>
  <c r="B20" i="1"/>
  <c r="B25" i="1"/>
  <c r="B24" i="1"/>
  <c r="B22" i="1"/>
  <c r="B19" i="1"/>
  <c r="B18" i="1"/>
  <c r="B14" i="1"/>
  <c r="B12" i="1"/>
  <c r="B13" i="1"/>
  <c r="E9" i="1"/>
  <c r="B30" i="2" l="1"/>
  <c r="B28" i="2"/>
  <c r="B26" i="2"/>
  <c r="B32" i="2"/>
  <c r="B21" i="2"/>
  <c r="B20" i="2"/>
  <c r="B15" i="2"/>
  <c r="D42" i="1" l="1"/>
  <c r="H42" i="3"/>
  <c r="G42" i="3"/>
  <c r="F42" i="3"/>
  <c r="E42" i="3"/>
  <c r="D42" i="3"/>
  <c r="C42" i="3"/>
  <c r="B40" i="3"/>
  <c r="B39" i="3"/>
  <c r="B38" i="3"/>
  <c r="B31" i="3"/>
  <c r="B30" i="3"/>
  <c r="B10" i="3"/>
  <c r="B9" i="3"/>
  <c r="B42" i="3" l="1"/>
  <c r="D42" i="2" l="1"/>
  <c r="C42" i="2"/>
  <c r="B40" i="2"/>
  <c r="B39" i="2"/>
  <c r="B38" i="2"/>
  <c r="B36" i="2"/>
  <c r="B11" i="2"/>
  <c r="H42" i="1"/>
  <c r="G42" i="1"/>
  <c r="F42" i="1"/>
  <c r="E42" i="1"/>
  <c r="C42" i="1"/>
  <c r="B31" i="1"/>
  <c r="B30" i="1"/>
  <c r="B11" i="1"/>
  <c r="B10" i="1"/>
  <c r="B42" i="1" l="1"/>
</calcChain>
</file>

<file path=xl/sharedStrings.xml><?xml version="1.0" encoding="utf-8"?>
<sst xmlns="http://schemas.openxmlformats.org/spreadsheetml/2006/main" count="140" uniqueCount="54">
  <si>
    <t xml:space="preserve"> </t>
  </si>
  <si>
    <t>Luxemburg</t>
  </si>
  <si>
    <t>Malta</t>
  </si>
  <si>
    <t>Liechtenstein</t>
  </si>
  <si>
    <t>De utländska försäkringsbolagets verksamhet i Finland 2016</t>
  </si>
  <si>
    <t>Livförsäkring</t>
  </si>
  <si>
    <t>Premieinkomst</t>
  </si>
  <si>
    <t>Tusen euro</t>
  </si>
  <si>
    <t>Totalt</t>
  </si>
  <si>
    <t>Med stöd av 
etableringsrätten</t>
  </si>
  <si>
    <t>Med stöd av fritt 
utbud av tjänster</t>
  </si>
  <si>
    <t>Belgien</t>
  </si>
  <si>
    <t>Nederländerna</t>
  </si>
  <si>
    <t>Bulgarien</t>
  </si>
  <si>
    <t>Spanien</t>
  </si>
  <si>
    <t>Irland</t>
  </si>
  <si>
    <t>Storbritannien</t>
  </si>
  <si>
    <t>Italien</t>
  </si>
  <si>
    <t>Österrike</t>
  </si>
  <si>
    <t>Grekland</t>
  </si>
  <si>
    <t>Kroatien</t>
  </si>
  <si>
    <t>Cypern</t>
  </si>
  <si>
    <t>Lettland</t>
  </si>
  <si>
    <t>Litauen</t>
  </si>
  <si>
    <t>Portugal</t>
  </si>
  <si>
    <t>Polen</t>
  </si>
  <si>
    <t>Frankrike</t>
  </si>
  <si>
    <t>Rumänien</t>
  </si>
  <si>
    <t>Sverige</t>
  </si>
  <si>
    <t>Tyskland</t>
  </si>
  <si>
    <t>Slovakien</t>
  </si>
  <si>
    <t>Slovenien</t>
  </si>
  <si>
    <t>Danmark</t>
  </si>
  <si>
    <t>Tjeckien</t>
  </si>
  <si>
    <t>Ungern</t>
  </si>
  <si>
    <t>Estland</t>
  </si>
  <si>
    <t>Island</t>
  </si>
  <si>
    <t>Norge</t>
  </si>
  <si>
    <t>EU-länder</t>
  </si>
  <si>
    <t>Övriga EES-stater</t>
  </si>
  <si>
    <t>Utbetalda ersättningar (*</t>
  </si>
  <si>
    <t>Utbetalda 
- erhållna provisioner (*</t>
  </si>
  <si>
    <t>Med stöd av etableringsrätten</t>
  </si>
  <si>
    <t>Med stöd av fritt utbud av tjänster</t>
  </si>
  <si>
    <t>Utbetalda ersättningar</t>
  </si>
  <si>
    <t>Utbetalda - erhållna provisioner</t>
  </si>
  <si>
    <t>Skadeförsäkring</t>
  </si>
  <si>
    <t>Storbritannien (Gibraltar)</t>
  </si>
  <si>
    <t>Utbetalda - erhållna provisioner (*</t>
  </si>
  <si>
    <t>De utländska både livförsäkrings- och skadeförsäkringsbolagets verksamhet  i Finland  2016</t>
  </si>
  <si>
    <t>Tabellen innehåller Solvens II datainsamlingsblankett S.04.01 raporterade premieinkomst och  återförsäkrarnas andel före redusering återförsäkrarnas andel.</t>
  </si>
  <si>
    <t xml:space="preserve">(* Med stöd av fritt utbud av tjänster: Utbetalda ersättningar och  Utbetalda - erhållna provisioner kan vi inte få. </t>
  </si>
  <si>
    <t>Tabellen innehåller Solvens II datainsamlingsblankett S.04.01 raporterade 
premieinkomst och  återförsäkrarnas andel före redusering återförsäkrarnas andel.</t>
  </si>
  <si>
    <t>Totalt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</si>
</sst>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sz val="10"/>
      <color theme="8" tint="-0.249977111117893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3" fontId="10" fillId="0" borderId="0" xfId="2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3" fontId="10" fillId="0" borderId="20" xfId="2" applyNumberFormat="1" applyFont="1" applyFill="1" applyBorder="1" applyAlignment="1">
      <alignment vertical="center"/>
    </xf>
    <xf numFmtId="3" fontId="18" fillId="0" borderId="19" xfId="2" applyNumberFormat="1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wrapText="1"/>
    </xf>
    <xf numFmtId="0" fontId="21" fillId="0" borderId="22" xfId="2" applyFont="1" applyFill="1" applyBorder="1" applyAlignment="1">
      <alignment horizontal="right" vertical="center"/>
    </xf>
    <xf numFmtId="3" fontId="10" fillId="2" borderId="23" xfId="0" applyNumberFormat="1" applyFont="1" applyFill="1" applyBorder="1" applyAlignment="1">
      <alignment vertical="center"/>
    </xf>
    <xf numFmtId="3" fontId="10" fillId="0" borderId="23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/>
    </xf>
    <xf numFmtId="0" fontId="8" fillId="3" borderId="14" xfId="0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right"/>
    </xf>
    <xf numFmtId="3" fontId="18" fillId="0" borderId="24" xfId="0" applyNumberFormat="1" applyFont="1" applyFill="1" applyBorder="1" applyAlignment="1">
      <alignment horizontal="right" vertical="center"/>
    </xf>
    <xf numFmtId="3" fontId="26" fillId="0" borderId="24" xfId="0" applyNumberFormat="1" applyFont="1" applyFill="1" applyBorder="1" applyAlignment="1">
      <alignment horizontal="right" vertical="center"/>
    </xf>
    <xf numFmtId="3" fontId="11" fillId="0" borderId="24" xfId="0" applyNumberFormat="1" applyFont="1" applyFill="1" applyBorder="1" applyAlignment="1">
      <alignment wrapText="1"/>
    </xf>
    <xf numFmtId="3" fontId="18" fillId="0" borderId="24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wrapText="1"/>
    </xf>
    <xf numFmtId="3" fontId="10" fillId="0" borderId="23" xfId="0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wrapText="1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zoomScale="95" zoomScaleNormal="95" workbookViewId="0">
      <selection activeCell="F42" sqref="F42"/>
    </sheetView>
  </sheetViews>
  <sheetFormatPr defaultRowHeight="12.75" x14ac:dyDescent="0.2"/>
  <cols>
    <col min="1" max="1" width="24.85546875" customWidth="1"/>
    <col min="2" max="2" width="15" customWidth="1"/>
    <col min="3" max="3" width="15.28515625" customWidth="1"/>
    <col min="4" max="5" width="13.7109375" customWidth="1"/>
    <col min="6" max="6" width="14.5703125" customWidth="1"/>
    <col min="7" max="8" width="13.7109375" customWidth="1"/>
    <col min="9" max="10" width="14.140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" customHeight="1" x14ac:dyDescent="0.25">
      <c r="A3" s="58" t="s">
        <v>4</v>
      </c>
      <c r="B3" s="1"/>
      <c r="C3" s="1"/>
      <c r="D3" s="1"/>
      <c r="E3" s="3"/>
      <c r="F3" s="3"/>
      <c r="G3" s="3"/>
      <c r="H3" s="3"/>
      <c r="I3" s="3"/>
      <c r="J3" s="3"/>
    </row>
    <row r="4" spans="1:10" ht="15" x14ac:dyDescent="0.25">
      <c r="A4" s="59"/>
      <c r="B4" s="5"/>
      <c r="C4" s="1"/>
      <c r="D4" s="1"/>
      <c r="E4" s="1"/>
      <c r="F4" s="1"/>
      <c r="G4" s="1"/>
      <c r="H4" s="1"/>
      <c r="I4" s="3"/>
      <c r="J4" s="3"/>
    </row>
    <row r="5" spans="1:10" ht="15.75" customHeight="1" x14ac:dyDescent="0.25">
      <c r="A5" s="58" t="s">
        <v>46</v>
      </c>
      <c r="B5" s="1"/>
      <c r="C5" s="1"/>
      <c r="D5" s="1"/>
      <c r="E5" s="1"/>
      <c r="F5" s="1"/>
      <c r="G5" s="1"/>
      <c r="H5" s="1"/>
      <c r="I5" s="3"/>
      <c r="J5" s="3"/>
    </row>
    <row r="6" spans="1:10" ht="6" customHeight="1" x14ac:dyDescent="0.2">
      <c r="A6" s="6"/>
      <c r="B6" s="6"/>
      <c r="C6" s="6"/>
      <c r="D6" s="6"/>
      <c r="E6" s="6"/>
      <c r="F6" s="1"/>
      <c r="G6" s="1"/>
      <c r="H6" s="1"/>
      <c r="I6" s="1"/>
      <c r="J6" s="1"/>
    </row>
    <row r="7" spans="1:10" ht="15" customHeight="1" x14ac:dyDescent="0.2">
      <c r="A7" s="62"/>
      <c r="B7" s="85" t="s">
        <v>53</v>
      </c>
      <c r="C7" s="94" t="s">
        <v>42</v>
      </c>
      <c r="D7" s="95"/>
      <c r="E7" s="96"/>
      <c r="F7" s="94" t="s">
        <v>43</v>
      </c>
      <c r="G7" s="95"/>
      <c r="H7" s="96"/>
      <c r="I7" s="1"/>
      <c r="J7" s="1"/>
    </row>
    <row r="8" spans="1:10" ht="41.25" customHeight="1" x14ac:dyDescent="0.2">
      <c r="A8" s="29" t="s">
        <v>7</v>
      </c>
      <c r="B8" s="30" t="s">
        <v>6</v>
      </c>
      <c r="C8" s="30" t="s">
        <v>6</v>
      </c>
      <c r="D8" s="31" t="s">
        <v>44</v>
      </c>
      <c r="E8" s="32" t="s">
        <v>45</v>
      </c>
      <c r="F8" s="30" t="s">
        <v>6</v>
      </c>
      <c r="G8" s="31" t="s">
        <v>40</v>
      </c>
      <c r="H8" s="32" t="s">
        <v>48</v>
      </c>
      <c r="I8" s="1"/>
      <c r="J8" s="1"/>
    </row>
    <row r="9" spans="1:10" ht="15" x14ac:dyDescent="0.2">
      <c r="A9" s="37" t="s">
        <v>38</v>
      </c>
      <c r="B9" s="1"/>
      <c r="C9" s="1" t="s">
        <v>0</v>
      </c>
      <c r="D9" s="1"/>
      <c r="E9" s="1" t="e">
        <f>- erhållna provisioner</f>
        <v>#NAME?</v>
      </c>
      <c r="F9" s="1"/>
      <c r="G9" s="1"/>
      <c r="H9" s="1"/>
      <c r="I9" s="1"/>
      <c r="J9" s="1"/>
    </row>
    <row r="10" spans="1:10" x14ac:dyDescent="0.2">
      <c r="A10" s="33" t="s">
        <v>11</v>
      </c>
      <c r="B10" s="7">
        <f>C10+F10</f>
        <v>10368.46861</v>
      </c>
      <c r="C10" s="7">
        <v>8363</v>
      </c>
      <c r="D10" s="7">
        <v>4166</v>
      </c>
      <c r="E10" s="7">
        <v>1728</v>
      </c>
      <c r="F10" s="7">
        <v>2005.4686099999999</v>
      </c>
      <c r="G10" s="7"/>
      <c r="H10" s="7"/>
      <c r="I10" s="1"/>
      <c r="J10" s="1"/>
    </row>
    <row r="11" spans="1:10" x14ac:dyDescent="0.2">
      <c r="A11" s="33" t="s">
        <v>13</v>
      </c>
      <c r="B11" s="7">
        <f>C11+F11</f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0" x14ac:dyDescent="0.2">
      <c r="A12" s="33" t="s">
        <v>21</v>
      </c>
      <c r="B12" s="7">
        <f t="shared" ref="B12" si="0">C12+F12</f>
        <v>0</v>
      </c>
      <c r="C12" s="7">
        <v>0</v>
      </c>
      <c r="D12" s="7">
        <v>0</v>
      </c>
      <c r="E12" s="7">
        <v>0</v>
      </c>
      <c r="F12" s="7">
        <v>0</v>
      </c>
      <c r="G12" s="7"/>
      <c r="H12" s="7"/>
      <c r="I12" s="1"/>
      <c r="J12" s="1"/>
    </row>
    <row r="13" spans="1:10" x14ac:dyDescent="0.2">
      <c r="A13" s="33" t="s">
        <v>32</v>
      </c>
      <c r="B13" s="7">
        <f>C13+F13</f>
        <v>4696.6743999999999</v>
      </c>
      <c r="C13" s="7">
        <v>4691.0039699999998</v>
      </c>
      <c r="D13" s="7">
        <v>-1018.50314</v>
      </c>
      <c r="E13" s="7">
        <v>1479.1126300000001</v>
      </c>
      <c r="F13" s="7">
        <v>5.6704299999999996</v>
      </c>
      <c r="G13" s="7"/>
      <c r="H13" s="7"/>
      <c r="I13" s="1"/>
      <c r="J13" s="1"/>
    </row>
    <row r="14" spans="1:10" x14ac:dyDescent="0.2">
      <c r="A14" s="33" t="s">
        <v>35</v>
      </c>
      <c r="B14" s="7">
        <f t="shared" ref="B14:B15" si="1">C14+F14</f>
        <v>0</v>
      </c>
      <c r="C14" s="7">
        <v>0</v>
      </c>
      <c r="D14" s="7">
        <v>0</v>
      </c>
      <c r="E14" s="7">
        <v>0</v>
      </c>
      <c r="F14" s="7">
        <v>0</v>
      </c>
      <c r="G14" s="7"/>
      <c r="H14" s="7"/>
      <c r="I14" s="1"/>
      <c r="J14" s="1"/>
    </row>
    <row r="15" spans="1:10" ht="15" x14ac:dyDescent="0.25">
      <c r="A15" s="33" t="s">
        <v>26</v>
      </c>
      <c r="B15" s="86">
        <f t="shared" si="1"/>
        <v>13191.862999999999</v>
      </c>
      <c r="C15" s="90">
        <v>0</v>
      </c>
      <c r="D15" s="90">
        <v>0</v>
      </c>
      <c r="E15" s="90">
        <v>0</v>
      </c>
      <c r="F15" s="89">
        <v>13191.862999999999</v>
      </c>
      <c r="G15" s="7"/>
      <c r="H15" s="7"/>
      <c r="I15" s="1"/>
      <c r="J15" s="1"/>
    </row>
    <row r="16" spans="1:10" x14ac:dyDescent="0.2">
      <c r="A16" s="33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/>
      <c r="H16" s="7"/>
      <c r="I16" s="1"/>
      <c r="J16" s="1"/>
    </row>
    <row r="17" spans="1:11" ht="15" x14ac:dyDescent="0.25">
      <c r="A17" s="33" t="s">
        <v>15</v>
      </c>
      <c r="B17" s="86">
        <f t="shared" ref="B17" si="2">C17+F17</f>
        <v>44618.920230000003</v>
      </c>
      <c r="C17" s="89">
        <v>21827.744640000001</v>
      </c>
      <c r="D17" s="89">
        <v>11541.742980000001</v>
      </c>
      <c r="E17" s="90">
        <v>341.79741000000001</v>
      </c>
      <c r="F17" s="89">
        <v>22791.175589999999</v>
      </c>
      <c r="G17" s="7"/>
      <c r="H17" s="7"/>
      <c r="I17" s="1"/>
      <c r="J17" s="1"/>
    </row>
    <row r="18" spans="1:11" x14ac:dyDescent="0.2">
      <c r="A18" s="33" t="s">
        <v>17</v>
      </c>
      <c r="B18" s="7">
        <f t="shared" ref="B18:B19" si="3">C18+F18</f>
        <v>668.80341999999996</v>
      </c>
      <c r="C18" s="7">
        <v>0</v>
      </c>
      <c r="D18" s="7">
        <v>0</v>
      </c>
      <c r="E18" s="7">
        <v>0</v>
      </c>
      <c r="F18" s="7">
        <v>668.80341999999996</v>
      </c>
      <c r="G18" s="7"/>
      <c r="H18" s="7"/>
      <c r="I18" s="1"/>
      <c r="J18" s="1"/>
    </row>
    <row r="19" spans="1:11" x14ac:dyDescent="0.2">
      <c r="A19" s="34" t="s">
        <v>20</v>
      </c>
      <c r="B19" s="7">
        <f t="shared" si="3"/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1" x14ac:dyDescent="0.2">
      <c r="A20" s="33" t="s">
        <v>22</v>
      </c>
      <c r="B20" s="7">
        <f t="shared" ref="B20:B21" si="4">C20+F20</f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1" x14ac:dyDescent="0.2">
      <c r="A21" s="33" t="s">
        <v>23</v>
      </c>
      <c r="B21" s="7">
        <f t="shared" si="4"/>
        <v>0</v>
      </c>
      <c r="C21" s="7">
        <v>0</v>
      </c>
      <c r="D21" s="7">
        <v>0</v>
      </c>
      <c r="E21" s="7">
        <v>0</v>
      </c>
      <c r="F21" s="7">
        <v>0</v>
      </c>
      <c r="G21" s="7"/>
      <c r="H21" s="7"/>
      <c r="I21" s="1"/>
      <c r="J21" s="1"/>
    </row>
    <row r="22" spans="1:11" x14ac:dyDescent="0.2">
      <c r="A22" s="33" t="s">
        <v>1</v>
      </c>
      <c r="B22" s="7">
        <f t="shared" ref="B22:B23" si="5">C22+F22</f>
        <v>441.13082000000003</v>
      </c>
      <c r="C22" s="7">
        <v>0</v>
      </c>
      <c r="D22" s="7">
        <v>0</v>
      </c>
      <c r="E22" s="7">
        <v>0</v>
      </c>
      <c r="F22" s="7">
        <v>441.13082000000003</v>
      </c>
      <c r="G22" s="7"/>
      <c r="H22" s="7"/>
      <c r="I22" s="1"/>
      <c r="J22" s="1"/>
    </row>
    <row r="23" spans="1:11" ht="15" x14ac:dyDescent="0.25">
      <c r="A23" s="33" t="s">
        <v>2</v>
      </c>
      <c r="B23" s="86">
        <f t="shared" si="5"/>
        <v>3908.6139699999999</v>
      </c>
      <c r="C23" s="90">
        <v>0</v>
      </c>
      <c r="D23" s="90">
        <v>0</v>
      </c>
      <c r="E23" s="90">
        <v>0</v>
      </c>
      <c r="F23" s="89">
        <v>3908.6139699999999</v>
      </c>
      <c r="G23" s="7"/>
      <c r="H23" s="7"/>
      <c r="I23" s="1"/>
      <c r="J23" s="1"/>
    </row>
    <row r="24" spans="1:11" x14ac:dyDescent="0.2">
      <c r="A24" s="33" t="s">
        <v>12</v>
      </c>
      <c r="B24" s="7">
        <f>C24+F24</f>
        <v>415.44829000000004</v>
      </c>
      <c r="C24" s="7">
        <v>329.86500000000001</v>
      </c>
      <c r="D24" s="7">
        <v>18.344000000000001</v>
      </c>
      <c r="E24" s="7">
        <v>32.933999999999997</v>
      </c>
      <c r="F24" s="7">
        <v>85.583290000000005</v>
      </c>
      <c r="G24" s="7"/>
      <c r="H24" s="7"/>
      <c r="I24" s="1"/>
      <c r="J24" s="1"/>
    </row>
    <row r="25" spans="1:11" x14ac:dyDescent="0.2">
      <c r="A25" s="33" t="s">
        <v>25</v>
      </c>
      <c r="B25" s="7">
        <f t="shared" ref="B25:B26" si="6">C25+F25</f>
        <v>1.3166899999999999</v>
      </c>
      <c r="C25" s="7">
        <v>0</v>
      </c>
      <c r="D25" s="7">
        <v>0</v>
      </c>
      <c r="E25" s="7">
        <v>0</v>
      </c>
      <c r="F25" s="7">
        <v>1.3166899999999999</v>
      </c>
      <c r="G25" s="7"/>
      <c r="H25" s="7"/>
      <c r="I25" s="1"/>
      <c r="J25" s="1"/>
    </row>
    <row r="26" spans="1:11" x14ac:dyDescent="0.2">
      <c r="A26" s="33" t="s">
        <v>24</v>
      </c>
      <c r="B26" s="7">
        <f t="shared" si="6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1" x14ac:dyDescent="0.2">
      <c r="A27" s="33" t="s">
        <v>27</v>
      </c>
      <c r="B27" s="7">
        <f t="shared" ref="B27" si="7">C27+F27</f>
        <v>0</v>
      </c>
      <c r="C27" s="7">
        <v>0</v>
      </c>
      <c r="D27" s="7">
        <v>0</v>
      </c>
      <c r="E27" s="7">
        <v>0</v>
      </c>
      <c r="F27" s="7">
        <v>0</v>
      </c>
      <c r="G27" s="7"/>
      <c r="H27" s="7"/>
      <c r="I27" s="1"/>
      <c r="J27" s="1"/>
    </row>
    <row r="28" spans="1:11" x14ac:dyDescent="0.2">
      <c r="A28" s="33" t="s">
        <v>30</v>
      </c>
      <c r="B28" s="7">
        <f t="shared" ref="B28:B29" si="8">C28+F28</f>
        <v>0</v>
      </c>
      <c r="C28" s="10">
        <v>0</v>
      </c>
      <c r="D28" s="10">
        <v>0</v>
      </c>
      <c r="E28" s="7">
        <v>0</v>
      </c>
      <c r="F28" s="7">
        <v>0</v>
      </c>
      <c r="G28" s="7"/>
      <c r="H28" s="7"/>
      <c r="I28" s="1"/>
      <c r="J28" s="1"/>
    </row>
    <row r="29" spans="1:11" x14ac:dyDescent="0.2">
      <c r="A29" s="33" t="s">
        <v>31</v>
      </c>
      <c r="B29" s="7">
        <f t="shared" si="8"/>
        <v>686.00358000000006</v>
      </c>
      <c r="C29" s="7">
        <v>0</v>
      </c>
      <c r="D29" s="7">
        <v>0</v>
      </c>
      <c r="E29" s="7">
        <v>0</v>
      </c>
      <c r="F29" s="7">
        <v>686.00358000000006</v>
      </c>
      <c r="G29" s="7"/>
      <c r="H29" s="7"/>
      <c r="I29" s="1"/>
      <c r="J29" s="1"/>
    </row>
    <row r="30" spans="1:11" x14ac:dyDescent="0.2">
      <c r="A30" s="33" t="s">
        <v>14</v>
      </c>
      <c r="B30" s="7">
        <f>C30+F30</f>
        <v>14464.75404</v>
      </c>
      <c r="C30" s="7">
        <v>14464.75404</v>
      </c>
      <c r="D30" s="7">
        <v>6643.9387399999996</v>
      </c>
      <c r="E30" s="7">
        <v>500.76868999999999</v>
      </c>
      <c r="F30" s="7">
        <v>0</v>
      </c>
      <c r="G30" s="7"/>
      <c r="H30" s="7"/>
      <c r="I30" s="1"/>
      <c r="J30" s="1"/>
    </row>
    <row r="31" spans="1:11" ht="15" x14ac:dyDescent="0.25">
      <c r="A31" s="33" t="s">
        <v>16</v>
      </c>
      <c r="B31" s="7">
        <f>C31+F31</f>
        <v>41988.277040000001</v>
      </c>
      <c r="C31" s="7">
        <v>27286.847280000002</v>
      </c>
      <c r="D31" s="8">
        <v>6851.4356900000002</v>
      </c>
      <c r="E31" s="7">
        <v>3964.6496900000002</v>
      </c>
      <c r="F31" s="7">
        <v>14701.429760000001</v>
      </c>
      <c r="G31" s="7"/>
      <c r="H31" s="7"/>
      <c r="I31" s="1"/>
      <c r="J31" s="9"/>
      <c r="K31" s="9"/>
    </row>
    <row r="32" spans="1:11" ht="15" x14ac:dyDescent="0.25">
      <c r="A32" s="33" t="s">
        <v>28</v>
      </c>
      <c r="B32" s="86">
        <f t="shared" ref="B32" si="9">C32+F32</f>
        <v>27454.556219999999</v>
      </c>
      <c r="C32" s="91">
        <v>16883.389289999999</v>
      </c>
      <c r="D32" s="89">
        <v>9793.4473199999993</v>
      </c>
      <c r="E32" s="89">
        <v>729.25034000000005</v>
      </c>
      <c r="F32" s="90">
        <v>10571.166929999999</v>
      </c>
      <c r="G32" s="7"/>
      <c r="H32" s="7"/>
      <c r="I32" s="1"/>
      <c r="J32" s="1"/>
    </row>
    <row r="33" spans="1:10" x14ac:dyDescent="0.2">
      <c r="A33" s="33" t="s">
        <v>33</v>
      </c>
      <c r="B33" s="7"/>
      <c r="C33" s="7"/>
      <c r="D33" s="7"/>
      <c r="E33" s="7"/>
      <c r="F33" s="7"/>
      <c r="G33" s="7"/>
      <c r="H33" s="7"/>
      <c r="I33" s="1"/>
      <c r="J33" s="1"/>
    </row>
    <row r="34" spans="1:10" ht="15" x14ac:dyDescent="0.25">
      <c r="A34" s="33" t="s">
        <v>29</v>
      </c>
      <c r="B34" s="86">
        <f t="shared" ref="B34" si="10">C34+F34</f>
        <v>12956.220369999999</v>
      </c>
      <c r="C34" s="90">
        <v>0</v>
      </c>
      <c r="D34" s="90">
        <v>0</v>
      </c>
      <c r="E34" s="90">
        <v>0</v>
      </c>
      <c r="F34" s="89">
        <v>12956.220369999999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ref="B35:B36" si="11">C35+F35</f>
        <v>0</v>
      </c>
      <c r="C35" s="7">
        <v>0</v>
      </c>
      <c r="D35" s="7">
        <v>0</v>
      </c>
      <c r="E35" s="7">
        <v>0</v>
      </c>
      <c r="F35" s="7">
        <v>0</v>
      </c>
      <c r="G35" s="7"/>
      <c r="H35" s="7"/>
      <c r="I35" s="1"/>
      <c r="J35" s="1"/>
    </row>
    <row r="36" spans="1:10" ht="15" x14ac:dyDescent="0.25">
      <c r="A36" s="33" t="s">
        <v>18</v>
      </c>
      <c r="B36" s="86">
        <f t="shared" si="11"/>
        <v>2066.7548400000001</v>
      </c>
      <c r="C36" s="90">
        <v>0</v>
      </c>
      <c r="D36" s="90">
        <v>0</v>
      </c>
      <c r="E36" s="90">
        <v>0</v>
      </c>
      <c r="F36" s="89">
        <v>2066.7548400000001</v>
      </c>
      <c r="G36" s="7"/>
      <c r="H36" s="7"/>
      <c r="I36" s="1"/>
      <c r="J36" s="1"/>
    </row>
    <row r="37" spans="1:10" ht="15" x14ac:dyDescent="0.2">
      <c r="A37" s="57" t="s">
        <v>39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36</v>
      </c>
      <c r="B38" s="86">
        <f>C38+F38</f>
        <v>21.022379999999998</v>
      </c>
      <c r="C38" s="87">
        <v>0</v>
      </c>
      <c r="D38" s="87">
        <v>0</v>
      </c>
      <c r="E38" s="87">
        <v>0</v>
      </c>
      <c r="F38" s="86">
        <v>21.022379999999998</v>
      </c>
      <c r="G38" s="82"/>
      <c r="H38" s="83"/>
      <c r="I38" s="1"/>
      <c r="J38" s="1"/>
    </row>
    <row r="39" spans="1:10" x14ac:dyDescent="0.2">
      <c r="A39" s="36" t="s">
        <v>3</v>
      </c>
      <c r="B39" s="86">
        <f t="shared" ref="B39:B40" si="12">C39+F39</f>
        <v>14727.03162</v>
      </c>
      <c r="C39" s="87">
        <v>13390.599899999999</v>
      </c>
      <c r="D39" s="87">
        <v>8514.5005399999991</v>
      </c>
      <c r="E39" s="87">
        <v>2410.07447</v>
      </c>
      <c r="F39" s="87">
        <v>1336.43172</v>
      </c>
      <c r="G39" s="82"/>
      <c r="H39" s="83"/>
      <c r="I39" s="1"/>
      <c r="J39" s="1"/>
    </row>
    <row r="40" spans="1:10" x14ac:dyDescent="0.2">
      <c r="A40" s="36" t="s">
        <v>37</v>
      </c>
      <c r="B40" s="86">
        <f t="shared" si="12"/>
        <v>2960.24919</v>
      </c>
      <c r="C40" s="87"/>
      <c r="D40" s="88"/>
      <c r="E40" s="88"/>
      <c r="F40" s="86">
        <v>2960.24919</v>
      </c>
      <c r="G40" s="82"/>
      <c r="H40" s="84"/>
      <c r="I40" s="1"/>
      <c r="J40" s="1"/>
    </row>
    <row r="41" spans="1:10" x14ac:dyDescent="0.2">
      <c r="A41" s="16"/>
      <c r="B41" s="11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71" t="s">
        <v>8</v>
      </c>
      <c r="B42" s="92">
        <f t="shared" ref="B42:H42" si="13">SUM(B10:B40)</f>
        <v>195636.10871000003</v>
      </c>
      <c r="C42" s="81">
        <f t="shared" si="13"/>
        <v>107237.20412000001</v>
      </c>
      <c r="D42" s="81">
        <f t="shared" si="13"/>
        <v>46510.906130000003</v>
      </c>
      <c r="E42" s="81">
        <f t="shared" si="13"/>
        <v>11186.587230000001</v>
      </c>
      <c r="F42" s="92">
        <f t="shared" si="13"/>
        <v>88398.904589999962</v>
      </c>
      <c r="G42" s="81">
        <f t="shared" si="13"/>
        <v>0</v>
      </c>
      <c r="H42" s="81">
        <f t="shared" si="13"/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F44" s="23"/>
    </row>
    <row r="45" spans="1:10" x14ac:dyDescent="0.2">
      <c r="A45" s="23" t="s">
        <v>51</v>
      </c>
    </row>
    <row r="47" spans="1:10" x14ac:dyDescent="0.2">
      <c r="A47" s="23" t="s">
        <v>50</v>
      </c>
      <c r="C47" s="24"/>
    </row>
    <row r="48" spans="1:10" x14ac:dyDescent="0.2">
      <c r="A48" s="25"/>
      <c r="B48" s="26"/>
      <c r="C48" s="26"/>
      <c r="D48" s="27"/>
      <c r="E48" s="27"/>
      <c r="F48" s="26"/>
    </row>
    <row r="58" spans="3:10" x14ac:dyDescent="0.2">
      <c r="J58" s="27"/>
    </row>
    <row r="59" spans="3:10" x14ac:dyDescent="0.2">
      <c r="J59" s="27"/>
    </row>
    <row r="60" spans="3:10" x14ac:dyDescent="0.2">
      <c r="C60" s="24"/>
      <c r="D60" s="24"/>
      <c r="E60" s="24"/>
      <c r="F60" s="24"/>
      <c r="G60" s="24"/>
      <c r="H60" s="24"/>
      <c r="I60" s="24"/>
      <c r="J60" s="48"/>
    </row>
    <row r="61" spans="3:10" x14ac:dyDescent="0.2">
      <c r="C61" s="24"/>
      <c r="D61" s="24"/>
      <c r="E61" s="24"/>
      <c r="F61" s="24"/>
      <c r="G61" s="24"/>
      <c r="H61" s="24"/>
      <c r="I61" s="24"/>
      <c r="J61" s="48"/>
    </row>
    <row r="62" spans="3:10" x14ac:dyDescent="0.2">
      <c r="C62" s="24"/>
      <c r="D62" s="24"/>
      <c r="E62" s="24"/>
      <c r="F62" s="24"/>
      <c r="G62" s="24"/>
      <c r="H62" s="24"/>
      <c r="I62" s="24"/>
      <c r="J62" s="48"/>
    </row>
    <row r="63" spans="3:10" x14ac:dyDescent="0.2">
      <c r="C63" s="24"/>
      <c r="D63" s="24"/>
      <c r="E63" s="24"/>
      <c r="F63" s="24"/>
      <c r="G63" s="24"/>
      <c r="H63" s="24"/>
      <c r="I63" s="24"/>
      <c r="J63" s="48"/>
    </row>
    <row r="64" spans="3:10" x14ac:dyDescent="0.2">
      <c r="C64" s="24"/>
      <c r="D64" s="24"/>
      <c r="E64" s="24"/>
      <c r="F64" s="24"/>
      <c r="G64" s="24"/>
      <c r="H64" s="24"/>
      <c r="I64" s="24"/>
      <c r="J64" s="48"/>
    </row>
    <row r="65" spans="1:10" x14ac:dyDescent="0.2">
      <c r="C65" s="24"/>
      <c r="D65" s="24"/>
      <c r="E65" s="24"/>
      <c r="F65" s="24"/>
      <c r="G65" s="24"/>
      <c r="H65" s="24"/>
      <c r="I65" s="24"/>
      <c r="J65" s="48"/>
    </row>
    <row r="66" spans="1:10" x14ac:dyDescent="0.2">
      <c r="A66" s="27"/>
      <c r="B66" s="27"/>
      <c r="C66" s="48"/>
      <c r="D66" s="48"/>
      <c r="E66" s="48"/>
      <c r="F66" s="48"/>
      <c r="G66" s="48"/>
      <c r="H66" s="48"/>
      <c r="I66" s="48"/>
      <c r="J66" s="48"/>
    </row>
    <row r="67" spans="1:10" x14ac:dyDescent="0.2">
      <c r="C67" s="24"/>
      <c r="D67" s="24"/>
      <c r="E67" s="24"/>
      <c r="F67" s="24"/>
      <c r="G67" s="24"/>
      <c r="H67" s="24"/>
      <c r="I67" s="24"/>
      <c r="J67" s="48"/>
    </row>
    <row r="68" spans="1:10" x14ac:dyDescent="0.2">
      <c r="C68" s="24"/>
      <c r="D68" s="24"/>
      <c r="E68" s="24"/>
      <c r="F68" s="24"/>
      <c r="G68" s="24"/>
      <c r="H68" s="24"/>
      <c r="I68" s="24"/>
      <c r="J68" s="48"/>
    </row>
    <row r="69" spans="1:10" x14ac:dyDescent="0.2">
      <c r="J69" s="48"/>
    </row>
    <row r="70" spans="1:10" x14ac:dyDescent="0.2">
      <c r="A70" s="27"/>
      <c r="B70" s="27"/>
      <c r="C70" s="27"/>
      <c r="D70" s="27"/>
      <c r="E70" s="27"/>
      <c r="F70" s="27"/>
      <c r="G70" s="27"/>
      <c r="H70" s="27"/>
      <c r="I70" s="27"/>
      <c r="J70" s="48"/>
    </row>
    <row r="71" spans="1:10" x14ac:dyDescent="0.2">
      <c r="J71" s="24"/>
    </row>
    <row r="75" spans="1:10" x14ac:dyDescent="0.2">
      <c r="C75" s="49"/>
      <c r="D75" s="49"/>
      <c r="E75" s="49"/>
      <c r="F75" s="49"/>
      <c r="G75" s="49"/>
      <c r="H75" s="49"/>
      <c r="I75" s="49"/>
    </row>
    <row r="76" spans="1:10" x14ac:dyDescent="0.2">
      <c r="C76" s="49"/>
      <c r="D76" s="49"/>
      <c r="E76" s="49"/>
      <c r="F76" s="49"/>
      <c r="G76" s="49"/>
      <c r="H76" s="49"/>
      <c r="I76" s="49"/>
    </row>
    <row r="77" spans="1:10" x14ac:dyDescent="0.2">
      <c r="C77" s="49"/>
      <c r="D77" s="49"/>
      <c r="E77" s="49"/>
      <c r="F77" s="49"/>
      <c r="G77" s="49"/>
      <c r="H77" s="49"/>
      <c r="I77" s="49"/>
    </row>
    <row r="78" spans="1:10" x14ac:dyDescent="0.2">
      <c r="C78" s="49"/>
      <c r="D78" s="49"/>
      <c r="E78" s="49"/>
      <c r="F78" s="49"/>
      <c r="G78" s="49"/>
      <c r="H78" s="49"/>
      <c r="I78" s="49"/>
    </row>
    <row r="79" spans="1:10" x14ac:dyDescent="0.2">
      <c r="A79" s="23"/>
      <c r="C79" s="49"/>
      <c r="D79" s="49"/>
      <c r="E79" s="49"/>
      <c r="F79" s="49"/>
      <c r="G79" s="49"/>
      <c r="H79" s="49"/>
      <c r="I79" s="49"/>
    </row>
  </sheetData>
  <mergeCells count="2">
    <mergeCell ref="C7:E7"/>
    <mergeCell ref="F7:H7"/>
  </mergeCells>
  <printOptions verticalCentered="1"/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tabSelected="1" zoomScale="93" zoomScaleNormal="93" workbookViewId="0">
      <selection activeCell="M23" sqref="M23"/>
    </sheetView>
  </sheetViews>
  <sheetFormatPr defaultRowHeight="12.75" x14ac:dyDescent="0.2"/>
  <cols>
    <col min="1" max="1" width="22.140625" style="40" customWidth="1"/>
    <col min="2" max="4" width="15.85546875" style="40" customWidth="1"/>
    <col min="5" max="5" width="8.140625" style="40" customWidth="1"/>
    <col min="6" max="6" width="2.85546875" style="40" customWidth="1"/>
    <col min="7" max="8" width="16.42578125" style="40" customWidth="1"/>
    <col min="9" max="16384" width="9.140625" style="40"/>
  </cols>
  <sheetData>
    <row r="1" spans="1:8" ht="15" x14ac:dyDescent="0.25">
      <c r="A1" s="38"/>
      <c r="B1" s="39"/>
      <c r="C1" s="39"/>
      <c r="D1" s="39"/>
    </row>
    <row r="2" spans="1:8" ht="15.75" x14ac:dyDescent="0.25">
      <c r="A2" s="53" t="s">
        <v>4</v>
      </c>
      <c r="B2" s="41"/>
      <c r="C2" s="41"/>
      <c r="D2" s="41"/>
    </row>
    <row r="3" spans="1:8" ht="5.25" customHeight="1" x14ac:dyDescent="0.25">
      <c r="A3" s="54"/>
      <c r="B3" s="39"/>
      <c r="C3" s="39"/>
      <c r="D3" s="39"/>
    </row>
    <row r="4" spans="1:8" ht="15" x14ac:dyDescent="0.25">
      <c r="A4" s="54" t="s">
        <v>5</v>
      </c>
      <c r="B4" s="39"/>
      <c r="C4" s="39"/>
      <c r="D4" s="39"/>
    </row>
    <row r="5" spans="1:8" ht="33.75" customHeight="1" x14ac:dyDescent="0.25">
      <c r="A5" s="54"/>
      <c r="B5" s="39"/>
      <c r="C5" s="39"/>
      <c r="D5" s="39"/>
    </row>
    <row r="6" spans="1:8" ht="12.75" customHeight="1" x14ac:dyDescent="0.2">
      <c r="B6" s="97" t="s">
        <v>6</v>
      </c>
      <c r="C6" s="98"/>
      <c r="D6" s="98"/>
      <c r="E6" s="99"/>
      <c r="F6" s="99"/>
      <c r="G6" s="99"/>
      <c r="H6" s="99"/>
    </row>
    <row r="7" spans="1:8" ht="1.5" customHeight="1" x14ac:dyDescent="0.2">
      <c r="A7" s="39"/>
      <c r="B7" s="39"/>
      <c r="C7" s="39"/>
      <c r="D7" s="39"/>
      <c r="E7" s="66"/>
      <c r="F7" s="66"/>
      <c r="G7" s="66"/>
      <c r="H7" s="66"/>
    </row>
    <row r="8" spans="1:8" ht="36.75" customHeight="1" x14ac:dyDescent="0.2">
      <c r="A8" s="29" t="s">
        <v>7</v>
      </c>
      <c r="B8" s="29" t="s">
        <v>8</v>
      </c>
      <c r="C8" s="47" t="s">
        <v>9</v>
      </c>
      <c r="D8" s="63" t="s">
        <v>10</v>
      </c>
      <c r="E8" s="67"/>
      <c r="F8" s="67"/>
      <c r="G8" s="67"/>
      <c r="H8" s="67"/>
    </row>
    <row r="9" spans="1:8" ht="15" x14ac:dyDescent="0.2">
      <c r="A9" s="55" t="s">
        <v>38</v>
      </c>
      <c r="B9" s="39"/>
      <c r="C9" s="39" t="s">
        <v>0</v>
      </c>
      <c r="D9" s="39"/>
      <c r="E9" s="66"/>
      <c r="F9" s="66"/>
      <c r="G9" s="66"/>
      <c r="H9" s="66"/>
    </row>
    <row r="10" spans="1:8" x14ac:dyDescent="0.2">
      <c r="A10" s="70" t="s">
        <v>11</v>
      </c>
      <c r="B10" s="42">
        <v>0</v>
      </c>
      <c r="C10" s="52">
        <v>0</v>
      </c>
      <c r="D10" s="72">
        <v>0</v>
      </c>
      <c r="E10" s="64"/>
      <c r="F10" s="64"/>
      <c r="G10" s="64"/>
      <c r="H10" s="64"/>
    </row>
    <row r="11" spans="1:8" x14ac:dyDescent="0.2">
      <c r="A11" s="70" t="s">
        <v>13</v>
      </c>
      <c r="B11" s="42">
        <f t="shared" ref="B11:B36" si="0">SUM(C11:D11)</f>
        <v>0</v>
      </c>
      <c r="C11" s="50">
        <v>0</v>
      </c>
      <c r="D11" s="73">
        <v>0</v>
      </c>
      <c r="E11" s="64"/>
      <c r="F11" s="64"/>
      <c r="G11" s="64"/>
      <c r="H11" s="64"/>
    </row>
    <row r="12" spans="1:8" x14ac:dyDescent="0.2">
      <c r="A12" s="70" t="s">
        <v>21</v>
      </c>
      <c r="B12" s="42">
        <v>0</v>
      </c>
      <c r="C12" s="50">
        <v>0</v>
      </c>
      <c r="D12" s="74">
        <v>0</v>
      </c>
      <c r="E12" s="64"/>
      <c r="F12" s="64"/>
      <c r="G12" s="64"/>
      <c r="H12" s="64"/>
    </row>
    <row r="13" spans="1:8" x14ac:dyDescent="0.2">
      <c r="A13" s="70" t="s">
        <v>32</v>
      </c>
      <c r="B13" s="42">
        <v>0</v>
      </c>
      <c r="C13" s="50">
        <v>0</v>
      </c>
      <c r="D13" s="75">
        <v>0</v>
      </c>
      <c r="E13" s="64"/>
      <c r="F13" s="64"/>
      <c r="G13" s="64"/>
      <c r="H13" s="64"/>
    </row>
    <row r="14" spans="1:8" x14ac:dyDescent="0.2">
      <c r="A14" s="70" t="s">
        <v>35</v>
      </c>
      <c r="B14" s="42">
        <v>0</v>
      </c>
      <c r="C14" s="50">
        <v>0</v>
      </c>
      <c r="D14" s="75">
        <v>0</v>
      </c>
      <c r="E14" s="64"/>
      <c r="F14" s="64"/>
      <c r="G14" s="64"/>
      <c r="H14" s="64"/>
    </row>
    <row r="15" spans="1:8" x14ac:dyDescent="0.2">
      <c r="A15" s="70" t="s">
        <v>26</v>
      </c>
      <c r="B15" s="42">
        <f t="shared" ref="B15" si="1">SUM(C15:D15)</f>
        <v>820.99900000000002</v>
      </c>
      <c r="C15" s="52">
        <v>0</v>
      </c>
      <c r="D15" s="74">
        <v>820.99900000000002</v>
      </c>
      <c r="E15" s="64"/>
      <c r="F15" s="64"/>
      <c r="G15" s="64"/>
      <c r="H15" s="64"/>
    </row>
    <row r="16" spans="1:8" x14ac:dyDescent="0.2">
      <c r="A16" s="70" t="s">
        <v>19</v>
      </c>
      <c r="B16" s="42">
        <v>0</v>
      </c>
      <c r="C16" s="52">
        <v>0</v>
      </c>
      <c r="D16" s="75">
        <v>0</v>
      </c>
      <c r="E16" s="64"/>
      <c r="F16" s="64"/>
      <c r="G16" s="64"/>
      <c r="H16" s="64"/>
    </row>
    <row r="17" spans="1:8" x14ac:dyDescent="0.2">
      <c r="A17" s="70" t="s">
        <v>15</v>
      </c>
      <c r="B17" s="42">
        <f t="shared" ref="B17" si="2">SUM(C17:D17)</f>
        <v>254620.45327999999</v>
      </c>
      <c r="C17" s="52">
        <v>0</v>
      </c>
      <c r="D17" s="72">
        <v>254620.45327999999</v>
      </c>
      <c r="E17" s="64"/>
      <c r="F17" s="64"/>
      <c r="G17" s="64"/>
      <c r="H17" s="64"/>
    </row>
    <row r="18" spans="1:8" x14ac:dyDescent="0.2">
      <c r="A18" s="70" t="s">
        <v>17</v>
      </c>
      <c r="B18" s="42">
        <v>0</v>
      </c>
      <c r="C18" s="52">
        <v>0</v>
      </c>
      <c r="D18" s="76">
        <v>0</v>
      </c>
      <c r="E18" s="64"/>
      <c r="F18" s="64"/>
      <c r="G18" s="64"/>
      <c r="H18" s="64"/>
    </row>
    <row r="19" spans="1:8" x14ac:dyDescent="0.2">
      <c r="A19" s="70" t="s">
        <v>20</v>
      </c>
      <c r="B19" s="42">
        <v>0</v>
      </c>
      <c r="C19" s="52">
        <v>0</v>
      </c>
      <c r="D19" s="76">
        <v>0</v>
      </c>
      <c r="E19" s="64"/>
      <c r="F19" s="64"/>
      <c r="G19" s="64"/>
      <c r="H19" s="64"/>
    </row>
    <row r="20" spans="1:8" x14ac:dyDescent="0.2">
      <c r="A20" s="70" t="s">
        <v>22</v>
      </c>
      <c r="B20" s="42">
        <f t="shared" ref="B20:B21" si="3">SUM(C20:D20)</f>
        <v>0</v>
      </c>
      <c r="C20" s="50">
        <v>0</v>
      </c>
      <c r="D20" s="74">
        <v>0</v>
      </c>
      <c r="E20" s="64"/>
      <c r="F20" s="64"/>
      <c r="G20" s="64"/>
      <c r="H20" s="64"/>
    </row>
    <row r="21" spans="1:8" x14ac:dyDescent="0.2">
      <c r="A21" s="70" t="s">
        <v>23</v>
      </c>
      <c r="B21" s="42">
        <f t="shared" si="3"/>
        <v>0</v>
      </c>
      <c r="C21" s="50">
        <v>0</v>
      </c>
      <c r="D21" s="75">
        <v>0</v>
      </c>
      <c r="E21" s="64"/>
      <c r="F21" s="64"/>
      <c r="G21" s="64"/>
      <c r="H21" s="64"/>
    </row>
    <row r="22" spans="1:8" x14ac:dyDescent="0.2">
      <c r="A22" s="70" t="s">
        <v>1</v>
      </c>
      <c r="B22" s="42">
        <f t="shared" ref="B22" si="4">SUM(C22:D22)</f>
        <v>261696.50747000001</v>
      </c>
      <c r="C22" s="93">
        <v>0</v>
      </c>
      <c r="D22" s="75">
        <v>261696.50747000001</v>
      </c>
      <c r="E22" s="64"/>
      <c r="F22" s="64"/>
      <c r="G22" s="64"/>
      <c r="H22" s="64"/>
    </row>
    <row r="23" spans="1:8" x14ac:dyDescent="0.2">
      <c r="A23" s="70" t="s">
        <v>2</v>
      </c>
      <c r="B23" s="42">
        <v>0</v>
      </c>
      <c r="C23" s="69">
        <v>0</v>
      </c>
      <c r="D23" s="77">
        <v>0</v>
      </c>
      <c r="E23" s="64"/>
      <c r="F23" s="64"/>
      <c r="G23" s="64"/>
      <c r="H23" s="64"/>
    </row>
    <row r="24" spans="1:8" x14ac:dyDescent="0.2">
      <c r="A24" s="70" t="s">
        <v>12</v>
      </c>
      <c r="B24" s="42">
        <v>2</v>
      </c>
      <c r="C24" s="52">
        <v>0</v>
      </c>
      <c r="D24" s="72">
        <v>1.5934699999999999</v>
      </c>
      <c r="E24" s="64"/>
      <c r="F24" s="64"/>
      <c r="G24" s="64"/>
      <c r="H24" s="64"/>
    </row>
    <row r="25" spans="1:8" x14ac:dyDescent="0.2">
      <c r="A25" s="70" t="s">
        <v>25</v>
      </c>
      <c r="B25" s="42">
        <v>0</v>
      </c>
      <c r="C25" s="52">
        <v>0</v>
      </c>
      <c r="D25" s="72">
        <v>0</v>
      </c>
      <c r="E25" s="64"/>
      <c r="F25" s="64"/>
      <c r="G25" s="64"/>
      <c r="H25" s="64"/>
    </row>
    <row r="26" spans="1:8" x14ac:dyDescent="0.2">
      <c r="A26" s="70" t="s">
        <v>24</v>
      </c>
      <c r="B26" s="42">
        <f t="shared" ref="B26" si="5">SUM(C26:D26)</f>
        <v>0</v>
      </c>
      <c r="C26" s="50">
        <v>0</v>
      </c>
      <c r="D26" s="73">
        <v>0</v>
      </c>
      <c r="E26" s="64"/>
      <c r="F26" s="64"/>
      <c r="G26" s="64"/>
      <c r="H26" s="64"/>
    </row>
    <row r="27" spans="1:8" x14ac:dyDescent="0.2">
      <c r="A27" s="70" t="s">
        <v>27</v>
      </c>
      <c r="B27" s="42">
        <v>0</v>
      </c>
      <c r="C27" s="52">
        <v>0</v>
      </c>
      <c r="D27" s="72">
        <v>0</v>
      </c>
      <c r="E27" s="64"/>
      <c r="F27" s="64"/>
      <c r="G27" s="64"/>
      <c r="H27" s="64"/>
    </row>
    <row r="28" spans="1:8" x14ac:dyDescent="0.2">
      <c r="A28" s="70" t="s">
        <v>30</v>
      </c>
      <c r="B28" s="42">
        <f t="shared" ref="B28" si="6">SUM(C28:D28)</f>
        <v>0</v>
      </c>
      <c r="C28" s="50">
        <v>0</v>
      </c>
      <c r="D28" s="73">
        <v>0</v>
      </c>
      <c r="E28" s="64"/>
      <c r="F28" s="64"/>
      <c r="G28" s="64"/>
      <c r="H28" s="64"/>
    </row>
    <row r="29" spans="1:8" x14ac:dyDescent="0.2">
      <c r="A29" s="70" t="s">
        <v>31</v>
      </c>
      <c r="B29" s="42">
        <v>0</v>
      </c>
      <c r="C29" s="52">
        <v>0</v>
      </c>
      <c r="D29" s="72">
        <v>0</v>
      </c>
      <c r="E29" s="64"/>
      <c r="F29" s="64"/>
      <c r="G29" s="64"/>
      <c r="H29" s="64"/>
    </row>
    <row r="30" spans="1:8" x14ac:dyDescent="0.2">
      <c r="A30" s="70" t="s">
        <v>14</v>
      </c>
      <c r="B30" s="42">
        <f t="shared" ref="B30" si="7">SUM(C30:D30)</f>
        <v>0</v>
      </c>
      <c r="C30" s="50">
        <v>0</v>
      </c>
      <c r="D30" s="73">
        <v>0</v>
      </c>
      <c r="E30" s="64"/>
      <c r="F30" s="64"/>
      <c r="G30" s="64"/>
      <c r="H30" s="64"/>
    </row>
    <row r="31" spans="1:8" x14ac:dyDescent="0.2">
      <c r="A31" s="70" t="s">
        <v>16</v>
      </c>
      <c r="B31" s="42">
        <f>SUM(C31:D31)</f>
        <v>49857.049370000001</v>
      </c>
      <c r="C31" s="42">
        <v>49857.049370000001</v>
      </c>
      <c r="D31" s="76">
        <v>0</v>
      </c>
      <c r="E31" s="64"/>
      <c r="F31" s="64"/>
      <c r="G31" s="64"/>
      <c r="H31" s="64"/>
    </row>
    <row r="32" spans="1:8" x14ac:dyDescent="0.2">
      <c r="A32" s="70" t="s">
        <v>28</v>
      </c>
      <c r="B32" s="42">
        <f t="shared" ref="B32" si="8">SUM(C32:D32)</f>
        <v>1644.7622899999999</v>
      </c>
      <c r="C32" s="42">
        <v>1644.7622899999999</v>
      </c>
      <c r="D32" s="74">
        <v>0</v>
      </c>
      <c r="E32" s="64"/>
      <c r="F32" s="64"/>
      <c r="G32" s="64"/>
      <c r="H32" s="64"/>
    </row>
    <row r="33" spans="1:16384" x14ac:dyDescent="0.2">
      <c r="A33" s="70" t="s">
        <v>33</v>
      </c>
      <c r="B33" s="42">
        <v>0</v>
      </c>
      <c r="C33" s="42">
        <v>0</v>
      </c>
      <c r="D33" s="74">
        <v>0</v>
      </c>
      <c r="E33" s="64"/>
      <c r="F33" s="64"/>
      <c r="G33" s="64"/>
      <c r="H33" s="64"/>
    </row>
    <row r="34" spans="1:16384" x14ac:dyDescent="0.2">
      <c r="A34" s="70" t="s">
        <v>29</v>
      </c>
      <c r="B34" s="42">
        <v>9</v>
      </c>
      <c r="C34" s="42">
        <v>0</v>
      </c>
      <c r="D34" s="74">
        <v>9</v>
      </c>
      <c r="E34" s="64"/>
      <c r="F34" s="64"/>
      <c r="G34" s="64"/>
      <c r="H34" s="64"/>
    </row>
    <row r="35" spans="1:16384" x14ac:dyDescent="0.2">
      <c r="A35" s="70" t="s">
        <v>34</v>
      </c>
      <c r="B35" s="42">
        <v>0</v>
      </c>
      <c r="C35" s="42">
        <v>0</v>
      </c>
      <c r="D35" s="74">
        <v>0</v>
      </c>
      <c r="E35" s="64"/>
      <c r="F35" s="64"/>
      <c r="G35" s="64"/>
      <c r="H35" s="64"/>
    </row>
    <row r="36" spans="1:16384" x14ac:dyDescent="0.2">
      <c r="A36" s="70" t="s">
        <v>18</v>
      </c>
      <c r="B36" s="42">
        <f t="shared" si="0"/>
        <v>0</v>
      </c>
      <c r="C36" s="50">
        <v>0</v>
      </c>
      <c r="D36" s="72">
        <v>0</v>
      </c>
      <c r="E36" s="64"/>
      <c r="F36" s="64"/>
      <c r="G36" s="64"/>
      <c r="H36" s="64"/>
    </row>
    <row r="37" spans="1:16384" ht="15" x14ac:dyDescent="0.2">
      <c r="A37" s="55" t="s">
        <v>39</v>
      </c>
      <c r="B37" s="44"/>
      <c r="C37" s="51"/>
      <c r="D37" s="78"/>
      <c r="E37" s="66"/>
      <c r="F37" s="66"/>
      <c r="G37" s="66"/>
      <c r="H37" s="66"/>
    </row>
    <row r="38" spans="1:16384" x14ac:dyDescent="0.2">
      <c r="A38" s="70" t="s">
        <v>36</v>
      </c>
      <c r="B38" s="42">
        <f>SUM(C38:D38)</f>
        <v>0</v>
      </c>
      <c r="C38" s="50">
        <v>0</v>
      </c>
      <c r="D38" s="74">
        <v>0</v>
      </c>
      <c r="E38" s="64"/>
      <c r="F38" s="64"/>
      <c r="G38" s="64"/>
      <c r="H38" s="64"/>
    </row>
    <row r="39" spans="1:16384" ht="15" x14ac:dyDescent="0.25">
      <c r="A39" s="70" t="s">
        <v>3</v>
      </c>
      <c r="B39" s="42">
        <f t="shared" ref="B39:B40" si="9">SUM(C39:D39)</f>
        <v>6217.8483999999999</v>
      </c>
      <c r="C39" s="50">
        <v>0</v>
      </c>
      <c r="D39" s="79">
        <v>6217.8483999999999</v>
      </c>
      <c r="E39" s="64"/>
      <c r="F39" s="64"/>
      <c r="G39" s="64"/>
      <c r="H39" s="64"/>
    </row>
    <row r="40" spans="1:16384" x14ac:dyDescent="0.2">
      <c r="A40" s="70" t="s">
        <v>37</v>
      </c>
      <c r="B40" s="42">
        <f t="shared" si="9"/>
        <v>0</v>
      </c>
      <c r="C40" s="50">
        <v>0</v>
      </c>
      <c r="D40" s="74">
        <v>0</v>
      </c>
      <c r="E40" s="64"/>
      <c r="F40" s="64"/>
      <c r="G40" s="64"/>
      <c r="H40" s="64"/>
    </row>
    <row r="41" spans="1:16384" x14ac:dyDescent="0.2">
      <c r="A41" s="46"/>
      <c r="B41" s="45"/>
      <c r="C41" s="45"/>
      <c r="D41" s="80"/>
      <c r="E41" s="66"/>
      <c r="F41" s="66"/>
      <c r="G41" s="66"/>
      <c r="H41" s="66"/>
    </row>
    <row r="42" spans="1:16384" ht="15" x14ac:dyDescent="0.2">
      <c r="A42" s="56" t="s">
        <v>8</v>
      </c>
      <c r="B42" s="42">
        <f>SUM(B10:B40)</f>
        <v>574868.61981000006</v>
      </c>
      <c r="C42" s="42">
        <f>SUM(C10:C40)</f>
        <v>51501.811659999999</v>
      </c>
      <c r="D42" s="77">
        <f>SUM(D10:D40)</f>
        <v>523366.40162000008</v>
      </c>
      <c r="E42" s="65"/>
      <c r="F42" s="64"/>
      <c r="G42" s="65"/>
      <c r="H42" s="64"/>
    </row>
    <row r="43" spans="1:16384" x14ac:dyDescent="0.2">
      <c r="A43" s="23"/>
      <c r="B43" s="19"/>
      <c r="C43" s="23"/>
      <c r="D43" s="23"/>
      <c r="E43" s="68"/>
      <c r="F43" s="68"/>
      <c r="G43" s="68"/>
      <c r="H43" s="68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  <c r="WUH43" s="23"/>
      <c r="WUI43" s="23"/>
      <c r="WUJ43" s="23"/>
      <c r="WUK43" s="23"/>
      <c r="WUL43" s="23"/>
      <c r="WUM43" s="23"/>
      <c r="WUN43" s="23"/>
      <c r="WUO43" s="23"/>
      <c r="WUP43" s="23"/>
      <c r="WUQ43" s="23"/>
      <c r="WUR43" s="23"/>
      <c r="WUS43" s="23"/>
      <c r="WUT43" s="23"/>
      <c r="WUU43" s="23"/>
      <c r="WUV43" s="23"/>
      <c r="WUW43" s="23"/>
      <c r="WUX43" s="23"/>
      <c r="WUY43" s="23"/>
      <c r="WUZ43" s="23"/>
      <c r="WVA43" s="23"/>
      <c r="WVB43" s="23"/>
      <c r="WVC43" s="23"/>
      <c r="WVD43" s="23"/>
      <c r="WVE43" s="23"/>
      <c r="WVF43" s="23"/>
      <c r="WVG43" s="23"/>
      <c r="WVH43" s="23"/>
      <c r="WVI43" s="23"/>
      <c r="WVJ43" s="23"/>
      <c r="WVK43" s="23"/>
      <c r="WVL43" s="23"/>
      <c r="WVM43" s="23"/>
      <c r="WVN43" s="23"/>
      <c r="WVO43" s="23"/>
      <c r="WVP43" s="23"/>
      <c r="WVQ43" s="23"/>
      <c r="WVR43" s="23"/>
      <c r="WVS43" s="23"/>
      <c r="WVT43" s="23"/>
      <c r="WVU43" s="23"/>
      <c r="WVV43" s="23"/>
      <c r="WVW43" s="23"/>
      <c r="WVX43" s="23"/>
      <c r="WVY43" s="23"/>
      <c r="WVZ43" s="23"/>
      <c r="WWA43" s="23"/>
      <c r="WWB43" s="23"/>
      <c r="WWC43" s="23"/>
      <c r="WWD43" s="23"/>
      <c r="WWE43" s="23"/>
      <c r="WWF43" s="23"/>
      <c r="WWG43" s="23"/>
      <c r="WWH43" s="23"/>
      <c r="WWI43" s="23"/>
      <c r="WWJ43" s="23"/>
      <c r="WWK43" s="23"/>
      <c r="WWL43" s="23"/>
      <c r="WWM43" s="23"/>
      <c r="WWN43" s="23"/>
      <c r="WWO43" s="23"/>
      <c r="WWP43" s="23"/>
      <c r="WWQ43" s="23"/>
      <c r="WWR43" s="23"/>
      <c r="WWS43" s="23"/>
      <c r="WWT43" s="23"/>
      <c r="WWU43" s="23"/>
      <c r="WWV43" s="23"/>
      <c r="WWW43" s="23"/>
      <c r="WWX43" s="23"/>
      <c r="WWY43" s="23"/>
      <c r="WWZ43" s="23"/>
      <c r="WXA43" s="23"/>
      <c r="WXB43" s="23"/>
      <c r="WXC43" s="23"/>
      <c r="WXD43" s="23"/>
      <c r="WXE43" s="23"/>
      <c r="WXF43" s="23"/>
      <c r="WXG43" s="23"/>
      <c r="WXH43" s="23"/>
      <c r="WXI43" s="23"/>
      <c r="WXJ43" s="23"/>
      <c r="WXK43" s="23"/>
      <c r="WXL43" s="23"/>
      <c r="WXM43" s="23"/>
      <c r="WXN43" s="23"/>
      <c r="WXO43" s="23"/>
      <c r="WXP43" s="23"/>
      <c r="WXQ43" s="23"/>
      <c r="WXR43" s="23"/>
      <c r="WXS43" s="23"/>
      <c r="WXT43" s="23"/>
      <c r="WXU43" s="23"/>
      <c r="WXV43" s="23"/>
      <c r="WXW43" s="23"/>
      <c r="WXX43" s="23"/>
      <c r="WXY43" s="23"/>
      <c r="WXZ43" s="23"/>
      <c r="WYA43" s="23"/>
      <c r="WYB43" s="23"/>
      <c r="WYC43" s="23"/>
      <c r="WYD43" s="23"/>
      <c r="WYE43" s="23"/>
      <c r="WYF43" s="23"/>
      <c r="WYG43" s="23"/>
      <c r="WYH43" s="23"/>
      <c r="WYI43" s="23"/>
      <c r="WYJ43" s="23"/>
      <c r="WYK43" s="23"/>
      <c r="WYL43" s="23"/>
      <c r="WYM43" s="23"/>
      <c r="WYN43" s="23"/>
      <c r="WYO43" s="23"/>
      <c r="WYP43" s="23"/>
      <c r="WYQ43" s="23"/>
      <c r="WYR43" s="23"/>
      <c r="WYS43" s="23"/>
      <c r="WYT43" s="23"/>
      <c r="WYU43" s="23"/>
      <c r="WYV43" s="23"/>
      <c r="WYW43" s="23"/>
      <c r="WYX43" s="23"/>
      <c r="WYY43" s="23"/>
      <c r="WYZ43" s="23"/>
      <c r="WZA43" s="23"/>
      <c r="WZB43" s="23"/>
      <c r="WZC43" s="23"/>
      <c r="WZD43" s="23"/>
      <c r="WZE43" s="23"/>
      <c r="WZF43" s="23"/>
      <c r="WZG43" s="23"/>
      <c r="WZH43" s="23"/>
      <c r="WZI43" s="23"/>
      <c r="WZJ43" s="23"/>
      <c r="WZK43" s="23"/>
      <c r="WZL43" s="23"/>
      <c r="WZM43" s="23"/>
      <c r="WZN43" s="23"/>
      <c r="WZO43" s="23"/>
      <c r="WZP43" s="23"/>
      <c r="WZQ43" s="23"/>
      <c r="WZR43" s="23"/>
      <c r="WZS43" s="23"/>
      <c r="WZT43" s="23"/>
      <c r="WZU43" s="23"/>
      <c r="WZV43" s="23"/>
      <c r="WZW43" s="23"/>
      <c r="WZX43" s="23"/>
      <c r="WZY43" s="23"/>
      <c r="WZZ43" s="23"/>
      <c r="XAA43" s="23"/>
      <c r="XAB43" s="23"/>
      <c r="XAC43" s="23"/>
      <c r="XAD43" s="23"/>
      <c r="XAE43" s="23"/>
      <c r="XAF43" s="23"/>
      <c r="XAG43" s="23"/>
      <c r="XAH43" s="23"/>
      <c r="XAI43" s="23"/>
      <c r="XAJ43" s="23"/>
      <c r="XAK43" s="23"/>
      <c r="XAL43" s="23"/>
      <c r="XAM43" s="23"/>
      <c r="XAN43" s="23"/>
      <c r="XAO43" s="23"/>
      <c r="XAP43" s="23"/>
      <c r="XAQ43" s="23"/>
      <c r="XAR43" s="23"/>
      <c r="XAS43" s="23"/>
      <c r="XAT43" s="23"/>
      <c r="XAU43" s="23"/>
      <c r="XAV43" s="23"/>
      <c r="XAW43" s="23"/>
      <c r="XAX43" s="23"/>
      <c r="XAY43" s="23"/>
      <c r="XAZ43" s="23"/>
      <c r="XBA43" s="23"/>
      <c r="XBB43" s="23"/>
      <c r="XBC43" s="23"/>
      <c r="XBD43" s="23"/>
      <c r="XBE43" s="23"/>
      <c r="XBF43" s="23"/>
      <c r="XBG43" s="23"/>
      <c r="XBH43" s="23"/>
      <c r="XBI43" s="23"/>
      <c r="XBJ43" s="23"/>
      <c r="XBK43" s="23"/>
      <c r="XBL43" s="23"/>
      <c r="XBM43" s="23"/>
      <c r="XBN43" s="23"/>
      <c r="XBO43" s="23"/>
      <c r="XBP43" s="23"/>
      <c r="XBQ43" s="23"/>
      <c r="XBR43" s="23"/>
      <c r="XBS43" s="23"/>
      <c r="XBT43" s="23"/>
      <c r="XBU43" s="23"/>
      <c r="XBV43" s="23"/>
      <c r="XBW43" s="23"/>
      <c r="XBX43" s="23"/>
      <c r="XBY43" s="23"/>
      <c r="XBZ43" s="23"/>
      <c r="XCA43" s="23"/>
      <c r="XCB43" s="23"/>
      <c r="XCC43" s="23"/>
      <c r="XCD43" s="23"/>
      <c r="XCE43" s="23"/>
      <c r="XCF43" s="23"/>
      <c r="XCG43" s="23"/>
      <c r="XCH43" s="23"/>
      <c r="XCI43" s="23"/>
      <c r="XCJ43" s="23"/>
      <c r="XCK43" s="23"/>
      <c r="XCL43" s="23"/>
      <c r="XCM43" s="23"/>
      <c r="XCN43" s="23"/>
      <c r="XCO43" s="23"/>
      <c r="XCP43" s="23"/>
      <c r="XCQ43" s="23"/>
      <c r="XCR43" s="23"/>
      <c r="XCS43" s="23"/>
      <c r="XCT43" s="23"/>
      <c r="XCU43" s="23"/>
      <c r="XCV43" s="23"/>
      <c r="XCW43" s="23"/>
      <c r="XCX43" s="23"/>
      <c r="XCY43" s="23"/>
      <c r="XCZ43" s="23"/>
      <c r="XDA43" s="23"/>
      <c r="XDB43" s="23"/>
      <c r="XDC43" s="23"/>
      <c r="XDD43" s="23"/>
      <c r="XDE43" s="23"/>
      <c r="XDF43" s="23"/>
      <c r="XDG43" s="23"/>
      <c r="XDH43" s="23"/>
      <c r="XDI43" s="23"/>
      <c r="XDJ43" s="23"/>
      <c r="XDK43" s="23"/>
      <c r="XDL43" s="23"/>
      <c r="XDM43" s="23"/>
      <c r="XDN43" s="23"/>
      <c r="XDO43" s="23"/>
      <c r="XDP43" s="23"/>
      <c r="XDQ43" s="23"/>
      <c r="XDR43" s="23"/>
      <c r="XDS43" s="23"/>
      <c r="XDT43" s="23"/>
      <c r="XDU43" s="23"/>
      <c r="XDV43" s="23"/>
      <c r="XDW43" s="23"/>
      <c r="XDX43" s="23"/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  <c r="XET43" s="23"/>
      <c r="XEU43" s="23"/>
      <c r="XEV43" s="23"/>
      <c r="XEW43" s="23"/>
      <c r="XEX43" s="23"/>
      <c r="XEY43" s="23"/>
      <c r="XEZ43" s="23"/>
      <c r="XFA43" s="23"/>
      <c r="XFB43" s="23"/>
      <c r="XFC43" s="23"/>
      <c r="XFD43" s="23"/>
    </row>
    <row r="44" spans="1:16384" x14ac:dyDescent="0.2">
      <c r="A44" s="39"/>
      <c r="B44" s="39"/>
      <c r="C44" s="39"/>
      <c r="D44" s="39"/>
    </row>
    <row r="45" spans="1:16384" ht="54.75" customHeight="1" x14ac:dyDescent="0.2">
      <c r="A45" s="100" t="s">
        <v>52</v>
      </c>
      <c r="B45" s="100"/>
      <c r="C45" s="100"/>
      <c r="D45" s="100"/>
      <c r="E45" s="61"/>
      <c r="F45" s="61"/>
    </row>
    <row r="46" spans="1:16384" x14ac:dyDescent="0.2">
      <c r="B46" s="43"/>
      <c r="C46" s="43"/>
      <c r="D46" s="43"/>
      <c r="E46" s="61"/>
      <c r="F46" s="61"/>
    </row>
    <row r="47" spans="1:16384" x14ac:dyDescent="0.2">
      <c r="A47" s="43"/>
      <c r="B47" s="43"/>
      <c r="C47" s="43"/>
      <c r="D47" s="43"/>
      <c r="E47" s="61"/>
      <c r="F47" s="61"/>
    </row>
    <row r="48" spans="1:16384" x14ac:dyDescent="0.2">
      <c r="A48" s="39"/>
      <c r="B48" s="39"/>
      <c r="C48" s="39"/>
      <c r="D48" s="39"/>
    </row>
    <row r="49" spans="1:4" x14ac:dyDescent="0.2">
      <c r="A49" s="39"/>
      <c r="B49" s="39"/>
      <c r="C49" s="39"/>
      <c r="D49" s="39"/>
    </row>
    <row r="50" spans="1:4" x14ac:dyDescent="0.2">
      <c r="A50" s="39"/>
      <c r="B50" s="39"/>
      <c r="C50" s="39"/>
      <c r="D50" s="39"/>
    </row>
    <row r="51" spans="1:4" x14ac:dyDescent="0.2">
      <c r="A51" s="39"/>
      <c r="B51" s="39"/>
      <c r="C51" s="39"/>
      <c r="D51" s="39"/>
    </row>
    <row r="52" spans="1:4" x14ac:dyDescent="0.2">
      <c r="A52" s="39"/>
      <c r="B52" s="39"/>
      <c r="C52" s="39"/>
      <c r="D52" s="39"/>
    </row>
  </sheetData>
  <mergeCells count="4">
    <mergeCell ref="B6:D6"/>
    <mergeCell ref="E6:F6"/>
    <mergeCell ref="G6:H6"/>
    <mergeCell ref="A45:D45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5" zoomScaleNormal="95" workbookViewId="0">
      <selection activeCell="B36" sqref="B36:F36"/>
    </sheetView>
  </sheetViews>
  <sheetFormatPr defaultRowHeight="12.75" x14ac:dyDescent="0.2"/>
  <cols>
    <col min="1" max="1" width="25.5703125" customWidth="1"/>
    <col min="2" max="2" width="15" customWidth="1"/>
    <col min="3" max="3" width="15.85546875" customWidth="1"/>
    <col min="4" max="5" width="13.7109375" customWidth="1"/>
    <col min="6" max="6" width="14.85546875" customWidth="1"/>
    <col min="7" max="8" width="13.71093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.75" customHeight="1" x14ac:dyDescent="0.25">
      <c r="A3" s="58" t="s">
        <v>49</v>
      </c>
      <c r="B3" s="1"/>
      <c r="C3" s="1"/>
      <c r="D3" s="1"/>
      <c r="E3" s="3"/>
      <c r="F3" s="3"/>
      <c r="G3" s="3"/>
      <c r="H3" s="3"/>
      <c r="I3" s="3"/>
      <c r="J3" s="3"/>
    </row>
    <row r="4" spans="1:10" ht="6.75" customHeight="1" x14ac:dyDescent="0.25">
      <c r="A4" s="4"/>
      <c r="B4" s="1"/>
      <c r="C4" s="1"/>
      <c r="D4" s="1"/>
      <c r="E4" s="1"/>
      <c r="F4" s="1"/>
      <c r="G4" s="1"/>
      <c r="H4" s="1"/>
      <c r="I4" s="3"/>
      <c r="J4" s="3"/>
    </row>
    <row r="5" spans="1:10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0" ht="15" customHeight="1" x14ac:dyDescent="0.2">
      <c r="A6" s="28"/>
      <c r="B6" s="85" t="s">
        <v>8</v>
      </c>
      <c r="C6" s="94" t="s">
        <v>42</v>
      </c>
      <c r="D6" s="95"/>
      <c r="E6" s="95"/>
      <c r="F6" s="94" t="s">
        <v>43</v>
      </c>
      <c r="G6" s="95"/>
      <c r="H6" s="95"/>
      <c r="I6" s="1"/>
      <c r="J6" s="1"/>
    </row>
    <row r="7" spans="1:10" ht="42" customHeight="1" x14ac:dyDescent="0.2">
      <c r="A7" s="29" t="s">
        <v>7</v>
      </c>
      <c r="B7" s="30" t="s">
        <v>6</v>
      </c>
      <c r="C7" s="30" t="s">
        <v>6</v>
      </c>
      <c r="D7" s="31" t="s">
        <v>44</v>
      </c>
      <c r="E7" s="32" t="s">
        <v>45</v>
      </c>
      <c r="F7" s="63" t="s">
        <v>6</v>
      </c>
      <c r="G7" s="31" t="s">
        <v>40</v>
      </c>
      <c r="H7" s="32" t="s">
        <v>41</v>
      </c>
      <c r="I7" s="1"/>
      <c r="J7" s="1"/>
    </row>
    <row r="8" spans="1:10" ht="15" x14ac:dyDescent="0.2">
      <c r="A8" s="37" t="s">
        <v>38</v>
      </c>
      <c r="B8" s="1"/>
      <c r="C8" s="1" t="s">
        <v>0</v>
      </c>
      <c r="D8" s="1"/>
      <c r="E8" s="1" t="e">
        <f>- erhållna provisioner</f>
        <v>#NAME?</v>
      </c>
      <c r="F8" s="1"/>
      <c r="G8" s="1"/>
      <c r="H8" s="1"/>
      <c r="I8" s="1"/>
      <c r="J8" s="1"/>
    </row>
    <row r="9" spans="1:10" x14ac:dyDescent="0.2">
      <c r="A9" s="33" t="s">
        <v>11</v>
      </c>
      <c r="B9" s="7">
        <f t="shared" ref="B9:B40" si="0">+C9+F9</f>
        <v>26.379899999999999</v>
      </c>
      <c r="C9" s="7">
        <v>0</v>
      </c>
      <c r="D9" s="7">
        <v>0</v>
      </c>
      <c r="E9" s="7">
        <v>0</v>
      </c>
      <c r="F9" s="7">
        <v>26.379899999999999</v>
      </c>
      <c r="G9" s="7"/>
      <c r="H9" s="7"/>
      <c r="I9" s="1"/>
      <c r="J9" s="1"/>
    </row>
    <row r="10" spans="1:10" x14ac:dyDescent="0.2">
      <c r="A10" s="33" t="s">
        <v>13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/>
      <c r="H10" s="7"/>
      <c r="I10" s="1"/>
      <c r="J10" s="1"/>
    </row>
    <row r="11" spans="1:10" x14ac:dyDescent="0.2">
      <c r="A11" s="33" t="s">
        <v>21</v>
      </c>
      <c r="B11" s="7">
        <f t="shared" ref="B11" si="1">+C11+F11</f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0" x14ac:dyDescent="0.2">
      <c r="A12" s="33" t="s">
        <v>32</v>
      </c>
      <c r="B12" s="7">
        <f t="shared" ref="B12" si="2">+C12+F12</f>
        <v>0</v>
      </c>
      <c r="C12" s="7">
        <v>0</v>
      </c>
      <c r="D12" s="7">
        <v>0</v>
      </c>
      <c r="E12" s="7">
        <v>0</v>
      </c>
      <c r="F12" s="7">
        <v>0</v>
      </c>
      <c r="G12" s="7"/>
      <c r="H12" s="7"/>
      <c r="I12" s="1"/>
      <c r="J12" s="1"/>
    </row>
    <row r="13" spans="1:10" x14ac:dyDescent="0.2">
      <c r="A13" s="33" t="s">
        <v>35</v>
      </c>
      <c r="B13" s="7">
        <f t="shared" ref="B13:B18" si="3">+C13+F13</f>
        <v>0</v>
      </c>
      <c r="C13" s="7">
        <v>0</v>
      </c>
      <c r="D13" s="7">
        <v>0</v>
      </c>
      <c r="E13" s="7">
        <v>0</v>
      </c>
      <c r="F13" s="7">
        <v>0</v>
      </c>
      <c r="G13" s="7"/>
      <c r="H13" s="7"/>
      <c r="I13" s="1"/>
      <c r="J13" s="1"/>
    </row>
    <row r="14" spans="1:10" ht="15" x14ac:dyDescent="0.25">
      <c r="A14" s="33" t="s">
        <v>26</v>
      </c>
      <c r="B14" s="7">
        <f t="shared" si="3"/>
        <v>1833.8838599999999</v>
      </c>
      <c r="C14" s="7">
        <v>0</v>
      </c>
      <c r="D14" s="7">
        <v>0</v>
      </c>
      <c r="E14" s="7">
        <v>0</v>
      </c>
      <c r="F14" s="8">
        <v>1833.8838599999999</v>
      </c>
      <c r="G14" s="7"/>
      <c r="H14" s="7"/>
      <c r="I14" s="1"/>
      <c r="J14" s="1"/>
    </row>
    <row r="15" spans="1:10" x14ac:dyDescent="0.2">
      <c r="A15" s="33" t="s">
        <v>19</v>
      </c>
      <c r="B15" s="7">
        <f t="shared" si="3"/>
        <v>0</v>
      </c>
      <c r="C15" s="7">
        <v>0</v>
      </c>
      <c r="D15" s="7">
        <v>0</v>
      </c>
      <c r="E15" s="7">
        <v>0</v>
      </c>
      <c r="F15" s="7">
        <v>0</v>
      </c>
      <c r="G15" s="7"/>
      <c r="H15" s="7"/>
      <c r="I15" s="1"/>
      <c r="J15" s="1"/>
    </row>
    <row r="16" spans="1:10" x14ac:dyDescent="0.2">
      <c r="A16" s="33" t="s">
        <v>15</v>
      </c>
      <c r="B16" s="7">
        <f t="shared" si="3"/>
        <v>-277.73687999999999</v>
      </c>
      <c r="C16" s="7">
        <v>0</v>
      </c>
      <c r="D16" s="7">
        <v>0</v>
      </c>
      <c r="E16" s="7">
        <v>0</v>
      </c>
      <c r="F16" s="7">
        <v>-277.73687999999999</v>
      </c>
      <c r="G16" s="7"/>
      <c r="H16" s="7"/>
      <c r="I16" s="1"/>
      <c r="J16" s="1"/>
    </row>
    <row r="17" spans="1:11" x14ac:dyDescent="0.2">
      <c r="A17" s="33" t="s">
        <v>17</v>
      </c>
      <c r="B17" s="7">
        <f t="shared" si="3"/>
        <v>509.39519999999999</v>
      </c>
      <c r="C17" s="7">
        <v>0</v>
      </c>
      <c r="D17" s="7">
        <v>0</v>
      </c>
      <c r="E17" s="7">
        <v>0</v>
      </c>
      <c r="F17" s="7">
        <v>509.39519999999999</v>
      </c>
      <c r="G17" s="7"/>
      <c r="H17" s="7"/>
      <c r="I17" s="1"/>
      <c r="J17" s="1"/>
    </row>
    <row r="18" spans="1:11" x14ac:dyDescent="0.2">
      <c r="A18" s="34" t="s">
        <v>20</v>
      </c>
      <c r="B18" s="7">
        <f t="shared" si="3"/>
        <v>0</v>
      </c>
      <c r="C18" s="7">
        <v>0</v>
      </c>
      <c r="D18" s="7">
        <v>0</v>
      </c>
      <c r="E18" s="7">
        <v>0</v>
      </c>
      <c r="F18" s="7">
        <v>0</v>
      </c>
      <c r="G18" s="7"/>
      <c r="H18" s="7"/>
      <c r="I18" s="1"/>
      <c r="J18" s="1"/>
    </row>
    <row r="19" spans="1:11" x14ac:dyDescent="0.2">
      <c r="A19" s="33" t="s">
        <v>22</v>
      </c>
      <c r="B19" s="7">
        <f t="shared" ref="B19:B22" si="4">+C19+F19</f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1" x14ac:dyDescent="0.2">
      <c r="A20" s="33" t="s">
        <v>23</v>
      </c>
      <c r="B20" s="7">
        <f t="shared" si="4"/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1" ht="15" x14ac:dyDescent="0.25">
      <c r="A21" s="33" t="s">
        <v>1</v>
      </c>
      <c r="B21" s="7">
        <f t="shared" si="4"/>
        <v>7429.9119499999997</v>
      </c>
      <c r="C21" s="7">
        <v>0</v>
      </c>
      <c r="D21" s="7">
        <v>0</v>
      </c>
      <c r="E21" s="7">
        <v>0</v>
      </c>
      <c r="F21" s="8">
        <v>7429.9119499999997</v>
      </c>
      <c r="G21" s="7"/>
      <c r="H21" s="7"/>
      <c r="I21" s="1"/>
      <c r="J21" s="1"/>
    </row>
    <row r="22" spans="1:11" x14ac:dyDescent="0.2">
      <c r="A22" s="33" t="s">
        <v>2</v>
      </c>
      <c r="B22" s="7">
        <f t="shared" si="4"/>
        <v>0</v>
      </c>
      <c r="C22" s="7">
        <v>0</v>
      </c>
      <c r="D22" s="7">
        <v>0</v>
      </c>
      <c r="E22" s="7">
        <v>0</v>
      </c>
      <c r="F22" s="7">
        <v>0</v>
      </c>
      <c r="G22" s="7"/>
      <c r="H22" s="7"/>
      <c r="I22" s="1"/>
      <c r="J22" s="1"/>
    </row>
    <row r="23" spans="1:11" x14ac:dyDescent="0.2">
      <c r="A23" s="33" t="s">
        <v>12</v>
      </c>
      <c r="B23" s="7">
        <f>+C23+F23</f>
        <v>0</v>
      </c>
      <c r="C23" s="7">
        <v>0</v>
      </c>
      <c r="D23" s="7">
        <v>0</v>
      </c>
      <c r="E23" s="7">
        <v>0</v>
      </c>
      <c r="F23" s="7">
        <v>0</v>
      </c>
      <c r="G23" s="7"/>
      <c r="H23" s="7"/>
      <c r="I23" s="1"/>
      <c r="J23" s="1"/>
    </row>
    <row r="24" spans="1:11" x14ac:dyDescent="0.2">
      <c r="A24" s="33" t="s">
        <v>25</v>
      </c>
      <c r="B24" s="7">
        <f t="shared" ref="B24" si="5">+C24+F24</f>
        <v>0</v>
      </c>
      <c r="C24" s="7">
        <v>0</v>
      </c>
      <c r="D24" s="7">
        <v>0</v>
      </c>
      <c r="E24" s="7">
        <v>0</v>
      </c>
      <c r="F24" s="7">
        <v>0</v>
      </c>
      <c r="G24" s="7"/>
      <c r="H24" s="7"/>
      <c r="I24" s="1"/>
      <c r="J24" s="1"/>
    </row>
    <row r="25" spans="1:11" x14ac:dyDescent="0.2">
      <c r="A25" s="33" t="s">
        <v>24</v>
      </c>
      <c r="B25" s="7">
        <f t="shared" ref="B25:B26" si="6">+C25+F25</f>
        <v>0</v>
      </c>
      <c r="C25" s="7">
        <v>0</v>
      </c>
      <c r="D25" s="7">
        <v>0</v>
      </c>
      <c r="E25" s="7">
        <v>0</v>
      </c>
      <c r="F25" s="7">
        <v>0</v>
      </c>
      <c r="G25" s="7"/>
      <c r="H25" s="7"/>
      <c r="I25" s="1"/>
      <c r="J25" s="1"/>
    </row>
    <row r="26" spans="1:11" x14ac:dyDescent="0.2">
      <c r="A26" s="33" t="s">
        <v>27</v>
      </c>
      <c r="B26" s="7">
        <f t="shared" si="6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1" x14ac:dyDescent="0.2">
      <c r="A27" s="33" t="s">
        <v>30</v>
      </c>
      <c r="B27" s="7">
        <f t="shared" ref="B27:B29" si="7">+C27+F27</f>
        <v>0</v>
      </c>
      <c r="C27" s="7">
        <v>0</v>
      </c>
      <c r="D27" s="7">
        <v>0</v>
      </c>
      <c r="E27" s="7">
        <v>0</v>
      </c>
      <c r="F27" s="10">
        <v>0</v>
      </c>
      <c r="G27" s="7"/>
      <c r="H27" s="7"/>
      <c r="I27" s="1"/>
      <c r="J27" s="1"/>
    </row>
    <row r="28" spans="1:11" x14ac:dyDescent="0.2">
      <c r="A28" s="33" t="s">
        <v>31</v>
      </c>
      <c r="B28" s="7">
        <f t="shared" si="7"/>
        <v>1.575</v>
      </c>
      <c r="C28" s="7">
        <v>0</v>
      </c>
      <c r="D28" s="7">
        <v>0</v>
      </c>
      <c r="E28" s="7">
        <v>0</v>
      </c>
      <c r="F28" s="7">
        <v>1.575</v>
      </c>
      <c r="G28" s="7"/>
      <c r="H28" s="7"/>
      <c r="I28" s="1"/>
      <c r="J28" s="1"/>
    </row>
    <row r="29" spans="1:11" x14ac:dyDescent="0.2">
      <c r="A29" s="33" t="s">
        <v>14</v>
      </c>
      <c r="B29" s="7">
        <f t="shared" si="7"/>
        <v>4868.7701200000001</v>
      </c>
      <c r="C29" s="7">
        <v>763.05178000000001</v>
      </c>
      <c r="D29" s="7">
        <v>20.694050000000001</v>
      </c>
      <c r="E29" s="7">
        <v>130.23521</v>
      </c>
      <c r="F29" s="7">
        <v>4105.7183400000004</v>
      </c>
      <c r="G29" s="7"/>
      <c r="H29" s="7"/>
      <c r="I29" s="1"/>
      <c r="J29" s="1"/>
    </row>
    <row r="30" spans="1:11" ht="15" x14ac:dyDescent="0.25">
      <c r="A30" s="33" t="s">
        <v>16</v>
      </c>
      <c r="B30" s="7">
        <f t="shared" si="0"/>
        <v>141484.47959</v>
      </c>
      <c r="C30" s="7">
        <v>116772.00654</v>
      </c>
      <c r="D30" s="8">
        <v>30174.336090000001</v>
      </c>
      <c r="E30" s="7">
        <v>53170.492660000004</v>
      </c>
      <c r="F30" s="7">
        <v>24712.473050000001</v>
      </c>
      <c r="G30" s="7"/>
      <c r="H30" s="7"/>
      <c r="I30" s="1"/>
      <c r="J30" s="9"/>
      <c r="K30" s="9"/>
    </row>
    <row r="31" spans="1:11" x14ac:dyDescent="0.2">
      <c r="A31" s="33" t="s">
        <v>47</v>
      </c>
      <c r="B31" s="7">
        <f t="shared" si="0"/>
        <v>0</v>
      </c>
      <c r="C31" s="7">
        <v>0</v>
      </c>
      <c r="D31" s="7">
        <v>0</v>
      </c>
      <c r="E31" s="7">
        <v>0</v>
      </c>
      <c r="F31" s="7">
        <v>0</v>
      </c>
      <c r="G31" s="7"/>
      <c r="H31" s="7"/>
      <c r="I31" s="1"/>
      <c r="J31" s="1"/>
    </row>
    <row r="32" spans="1:11" x14ac:dyDescent="0.2">
      <c r="A32" s="33" t="s">
        <v>28</v>
      </c>
      <c r="B32" s="7">
        <f t="shared" si="0"/>
        <v>0</v>
      </c>
      <c r="C32" s="7">
        <v>0</v>
      </c>
      <c r="D32" s="7">
        <v>0</v>
      </c>
      <c r="E32" s="7">
        <v>0</v>
      </c>
      <c r="F32" s="7">
        <v>0</v>
      </c>
      <c r="G32" s="7"/>
      <c r="H32" s="7"/>
      <c r="I32" s="1"/>
      <c r="J32" s="1"/>
    </row>
    <row r="33" spans="1:10" x14ac:dyDescent="0.2">
      <c r="A33" s="33" t="s">
        <v>33</v>
      </c>
      <c r="B33" s="7"/>
      <c r="C33" s="7"/>
      <c r="D33" s="7"/>
      <c r="E33" s="7"/>
      <c r="F33" s="64"/>
      <c r="G33" s="7"/>
      <c r="H33" s="7"/>
      <c r="I33" s="1"/>
      <c r="J33" s="1"/>
    </row>
    <row r="34" spans="1:10" x14ac:dyDescent="0.2">
      <c r="A34" s="33" t="s">
        <v>29</v>
      </c>
      <c r="B34" s="7">
        <f t="shared" ref="B34:B36" si="8">+C34+F34</f>
        <v>12048.28371</v>
      </c>
      <c r="C34" s="7">
        <v>0</v>
      </c>
      <c r="D34" s="7">
        <v>0</v>
      </c>
      <c r="E34" s="7">
        <v>0</v>
      </c>
      <c r="F34" s="7">
        <v>12048.28371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si="8"/>
        <v>1.16971</v>
      </c>
      <c r="C35" s="7">
        <v>0</v>
      </c>
      <c r="D35" s="7">
        <v>0</v>
      </c>
      <c r="E35" s="7">
        <v>0</v>
      </c>
      <c r="F35" s="7">
        <v>1.16971</v>
      </c>
      <c r="G35" s="7"/>
      <c r="H35" s="7"/>
      <c r="I35" s="1"/>
      <c r="J35" s="1"/>
    </row>
    <row r="36" spans="1:10" ht="15" x14ac:dyDescent="0.25">
      <c r="A36" s="33" t="s">
        <v>18</v>
      </c>
      <c r="B36" s="7">
        <f t="shared" si="8"/>
        <v>211.66766999999999</v>
      </c>
      <c r="C36" s="7">
        <v>0</v>
      </c>
      <c r="D36" s="7">
        <v>0</v>
      </c>
      <c r="E36" s="7">
        <v>0</v>
      </c>
      <c r="F36" s="8">
        <v>211.66766999999999</v>
      </c>
      <c r="G36" s="7"/>
      <c r="H36" s="7"/>
      <c r="I36" s="1"/>
      <c r="J36" s="1"/>
    </row>
    <row r="37" spans="1:10" ht="15" x14ac:dyDescent="0.2">
      <c r="A37" s="57" t="s">
        <v>39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36</v>
      </c>
      <c r="B38" s="7">
        <f t="shared" si="0"/>
        <v>0</v>
      </c>
      <c r="C38" s="7">
        <v>0</v>
      </c>
      <c r="D38" s="7">
        <v>0</v>
      </c>
      <c r="E38" s="7">
        <v>0</v>
      </c>
      <c r="F38" s="7">
        <v>0</v>
      </c>
      <c r="G38" s="7"/>
      <c r="H38" s="14"/>
      <c r="I38" s="1"/>
      <c r="J38" s="1"/>
    </row>
    <row r="39" spans="1:10" x14ac:dyDescent="0.2">
      <c r="A39" s="36" t="s">
        <v>3</v>
      </c>
      <c r="B39" s="7">
        <f t="shared" si="0"/>
        <v>0</v>
      </c>
      <c r="C39" s="7">
        <v>0</v>
      </c>
      <c r="D39" s="7">
        <v>0</v>
      </c>
      <c r="E39" s="7">
        <v>0</v>
      </c>
      <c r="F39" s="7">
        <v>0</v>
      </c>
      <c r="G39" s="7"/>
      <c r="H39" s="14"/>
      <c r="I39" s="1"/>
      <c r="J39" s="1"/>
    </row>
    <row r="40" spans="1:10" x14ac:dyDescent="0.2">
      <c r="A40" s="36" t="s">
        <v>37</v>
      </c>
      <c r="B40" s="7">
        <f t="shared" si="0"/>
        <v>0</v>
      </c>
      <c r="C40" s="7">
        <v>0</v>
      </c>
      <c r="D40" s="7">
        <v>0</v>
      </c>
      <c r="E40" s="7">
        <v>0</v>
      </c>
      <c r="F40" s="7">
        <v>0</v>
      </c>
      <c r="G40" s="7"/>
      <c r="H40" s="15"/>
      <c r="I40" s="1"/>
      <c r="J40" s="1"/>
    </row>
    <row r="41" spans="1:10" x14ac:dyDescent="0.2">
      <c r="A41" s="16"/>
      <c r="B41" s="17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60" t="s">
        <v>8</v>
      </c>
      <c r="B42" s="21">
        <f t="shared" ref="B42:H42" si="9">SUM(B9:B40)</f>
        <v>168137.77982999998</v>
      </c>
      <c r="C42" s="21">
        <f t="shared" si="9"/>
        <v>117535.05832</v>
      </c>
      <c r="D42" s="21">
        <f t="shared" si="9"/>
        <v>30195.030139999999</v>
      </c>
      <c r="E42" s="21">
        <f t="shared" si="9"/>
        <v>53300.727870000002</v>
      </c>
      <c r="F42" s="21">
        <f t="shared" si="9"/>
        <v>50602.72151000001</v>
      </c>
      <c r="G42" s="21">
        <f t="shared" si="9"/>
        <v>0</v>
      </c>
      <c r="H42" s="21">
        <f t="shared" si="9"/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F44" s="23"/>
    </row>
    <row r="45" spans="1:10" x14ac:dyDescent="0.2">
      <c r="A45" s="23" t="s">
        <v>51</v>
      </c>
    </row>
    <row r="46" spans="1:10" x14ac:dyDescent="0.2">
      <c r="D46" s="24"/>
    </row>
    <row r="47" spans="1:10" x14ac:dyDescent="0.2">
      <c r="A47" s="23" t="s">
        <v>50</v>
      </c>
      <c r="C47" s="24"/>
      <c r="D47" s="24"/>
    </row>
    <row r="48" spans="1:10" x14ac:dyDescent="0.2">
      <c r="A48" s="25"/>
      <c r="B48" s="26"/>
      <c r="C48" s="26"/>
      <c r="D48" s="27"/>
      <c r="E48" s="27"/>
      <c r="F48" s="26"/>
    </row>
  </sheetData>
  <mergeCells count="2">
    <mergeCell ref="C6:E6"/>
    <mergeCell ref="F6:H6"/>
  </mergeCells>
  <printOptions verticalCentered="1"/>
  <pageMargins left="0.70866141732283472" right="0.31496062992125984" top="0.7480314960629921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40492-B1DD-434B-8FBA-3CFCD942C577}">
  <ds:schemaRefs>
    <ds:schemaRef ds:uri="http://schemas.microsoft.com/office/infopath/2007/PartnerControls"/>
    <ds:schemaRef ds:uri="http://schemas.microsoft.com/sharepoint/v3/fields"/>
    <ds:schemaRef ds:uri="ED2F47BC-CC5D-4164-A781-1F9F00169EB6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sharepoint/v4"/>
    <ds:schemaRef ds:uri="d3daef55-7209-4dc2-8bd7-624befa91b1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Skadeförsäkring 2016</vt:lpstr>
      <vt:lpstr>Livförsäkring 2016</vt:lpstr>
      <vt:lpstr>Kompositbolag 2016</vt:lpstr>
      <vt:lpstr>'Kompositbolag 2016'!Tulostusalue</vt:lpstr>
      <vt:lpstr>'Livförsäkring 2016'!Tulostusalue</vt:lpstr>
      <vt:lpstr>'Skadeförsäkring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STENBERGME</cp:lastModifiedBy>
  <cp:lastPrinted>2018-02-13T08:55:56Z</cp:lastPrinted>
  <dcterms:created xsi:type="dcterms:W3CDTF">2018-02-01T07:38:39Z</dcterms:created>
  <dcterms:modified xsi:type="dcterms:W3CDTF">2018-11-16T08:08:31Z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