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285" windowHeight="10995" activeTab="2"/>
  </bookViews>
  <sheets>
    <sheet name="MA03" sheetId="1" r:id="rId1"/>
    <sheet name="MA04" sheetId="2" r:id="rId2"/>
    <sheet name="MA05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2" i="2" l="1"/>
  <c r="J94" i="2" s="1"/>
  <c r="J78" i="2"/>
  <c r="J75" i="2"/>
  <c r="J69" i="2"/>
  <c r="J64" i="2"/>
  <c r="J57" i="2"/>
  <c r="J49" i="2"/>
  <c r="J43" i="2"/>
  <c r="J42" i="2" s="1"/>
  <c r="J62" i="2" s="1"/>
  <c r="J35" i="2"/>
  <c r="J29" i="2"/>
  <c r="J23" i="2"/>
  <c r="J22" i="2" s="1"/>
  <c r="J58" i="1"/>
  <c r="J54" i="1"/>
  <c r="J45" i="1"/>
  <c r="J41" i="1"/>
  <c r="J37" i="1"/>
  <c r="J34" i="1"/>
  <c r="J32" i="1" s="1"/>
  <c r="J28" i="1"/>
  <c r="J27" i="1" s="1"/>
  <c r="J24" i="1"/>
  <c r="J44" i="1" s="1"/>
  <c r="J53" i="1" s="1"/>
  <c r="J57" i="1" s="1"/>
  <c r="J63" i="1" s="1"/>
</calcChain>
</file>

<file path=xl/sharedStrings.xml><?xml version="1.0" encoding="utf-8"?>
<sst xmlns="http://schemas.openxmlformats.org/spreadsheetml/2006/main" count="353" uniqueCount="148">
  <si>
    <t>FINANSINSPEKTIONEN</t>
  </si>
  <si>
    <t>Daterad</t>
  </si>
  <si>
    <t>Ersätter</t>
  </si>
  <si>
    <t>-</t>
  </si>
  <si>
    <t>Gäller från</t>
  </si>
  <si>
    <t>Myndighetsresultaträkning</t>
  </si>
  <si>
    <t>MA03</t>
  </si>
  <si>
    <t>Föreskrifter och anvisningar:</t>
  </si>
  <si>
    <t>8/2016</t>
  </si>
  <si>
    <t>Uppgiftslämnarkategorier:</t>
  </si>
  <si>
    <t>Frekvens:</t>
  </si>
  <si>
    <t>Årsrapport</t>
  </si>
  <si>
    <t>Svarsnoggrannhet:</t>
  </si>
  <si>
    <t xml:space="preserve">1000 EUR/procenttal med två decimaler </t>
  </si>
  <si>
    <t>Inlämningstid:</t>
  </si>
  <si>
    <t>Senast 28.2. eller inom två månader efter räkenskapsperiodens utgång</t>
  </si>
  <si>
    <t>Rapportperiod</t>
  </si>
  <si>
    <t>Totalt</t>
  </si>
  <si>
    <t>Radnr</t>
  </si>
  <si>
    <t>Knr</t>
  </si>
  <si>
    <t>C3</t>
  </si>
  <si>
    <t>05</t>
  </si>
  <si>
    <t>OMSÄTTNING</t>
  </si>
  <si>
    <t xml:space="preserve">Förändring av lager av färdiga varor under tillverkning </t>
  </si>
  <si>
    <t>Tillverkning för eget bruk</t>
  </si>
  <si>
    <t>Övriga rörelseintäkter</t>
  </si>
  <si>
    <t>Intäkter av betalningsinstitutverksamhet (om inte ordinarie verksamhet)</t>
  </si>
  <si>
    <t>20</t>
  </si>
  <si>
    <t>10</t>
  </si>
  <si>
    <t>Övriga intäkter</t>
  </si>
  <si>
    <t>Material och tjänster</t>
  </si>
  <si>
    <t>Material, förnödenheter och varor</t>
  </si>
  <si>
    <t>Inköp under räkenskapsperioden</t>
  </si>
  <si>
    <t xml:space="preserve">Förändring av lager </t>
  </si>
  <si>
    <t>Köpta tjänster</t>
  </si>
  <si>
    <t>Personalkostnader</t>
  </si>
  <si>
    <t>Löner</t>
  </si>
  <si>
    <t xml:space="preserve">Lönebikostnader  </t>
  </si>
  <si>
    <t>Pensionskostnader</t>
  </si>
  <si>
    <t>Övriga lönebikostnader</t>
  </si>
  <si>
    <t>Avskrivningar och nedskrivningar</t>
  </si>
  <si>
    <t>Avskrivningar enligt plan</t>
  </si>
  <si>
    <t>Nedskrivningar av tillgångar bland bestående aktiva</t>
  </si>
  <si>
    <t xml:space="preserve">Exceptionella nedskrivningar av rörliga aktiva </t>
  </si>
  <si>
    <t>Övriga rörelsekostnader</t>
  </si>
  <si>
    <t>40</t>
  </si>
  <si>
    <t>Övriga kostnader</t>
  </si>
  <si>
    <t>RÖRELSEVINST (-FÖRLUST)</t>
  </si>
  <si>
    <t>Finansiella intäkter och kostnader</t>
  </si>
  <si>
    <t>Intäkter från andelar i företag inom samma koncern</t>
  </si>
  <si>
    <t>Intäkter från andelar i ägarintresseföretag</t>
  </si>
  <si>
    <t>Intäkter från övriga investeringar bland bestående aktiva</t>
  </si>
  <si>
    <t>Övriga ränteintäkter och finansiella intäkter</t>
  </si>
  <si>
    <t>Nedskrivningar av placeringar bland bestående aktiva</t>
  </si>
  <si>
    <t xml:space="preserve">Nedskrivningar av finansiella värdepapper bland rörliga aktiva </t>
  </si>
  <si>
    <t>Räntekostnader och övriga fiansiella kostnader</t>
  </si>
  <si>
    <t>VINST (FÖRLUST) FÖRE EXTRAORDINÄRA POSTER</t>
  </si>
  <si>
    <t>Extraordinära poster</t>
  </si>
  <si>
    <t>Extraordinära intäkter</t>
  </si>
  <si>
    <t>Extraordinära kostnader</t>
  </si>
  <si>
    <t>VINST (FÖRLUST) FÖRE BOKLSUTSDISPOSITIONER OCH SKATTER</t>
  </si>
  <si>
    <t>Bokslutsdispositioner</t>
  </si>
  <si>
    <t>Förändring av avskrivningsdifferens</t>
  </si>
  <si>
    <t>Förändring av reserver</t>
  </si>
  <si>
    <t>Inkomstskatt</t>
  </si>
  <si>
    <t>Övriga direkta skatter</t>
  </si>
  <si>
    <t xml:space="preserve">RÄKENSKAPSPERIODENS VINST (FÖRLUST) </t>
  </si>
  <si>
    <t/>
  </si>
  <si>
    <t>00 / 0000</t>
  </si>
  <si>
    <t>Myndighetsbalansräkning</t>
  </si>
  <si>
    <t>MA04</t>
  </si>
  <si>
    <t>AKTIVA</t>
  </si>
  <si>
    <t>03</t>
  </si>
  <si>
    <t>BESTÅENDE AKTIVA</t>
  </si>
  <si>
    <t>Immateriella tillgångar</t>
  </si>
  <si>
    <t>Utvecklingsutgifter</t>
  </si>
  <si>
    <t>Immateriella rättigheter</t>
  </si>
  <si>
    <t>Goodwill</t>
  </si>
  <si>
    <t>Övriga utgifter med lång verkningstid</t>
  </si>
  <si>
    <t>Förskottsbetalningar</t>
  </si>
  <si>
    <t>Materiella tillgångar</t>
  </si>
  <si>
    <t>Mark- och vattenområden</t>
  </si>
  <si>
    <t>Byggnader och konstruktioner</t>
  </si>
  <si>
    <t>Maskiner och inventarier</t>
  </si>
  <si>
    <t>Övriga materiella tillgångar</t>
  </si>
  <si>
    <t>Förksottsbetalningar och pågående nyanläggningar</t>
  </si>
  <si>
    <t>Placeringar</t>
  </si>
  <si>
    <t>Andelar i företag inom samma koncern</t>
  </si>
  <si>
    <t>Fordringar hos företag inom samma koncern</t>
  </si>
  <si>
    <t>Andelar i ägarintresseföretag</t>
  </si>
  <si>
    <t>Fordringar hos ägarintresseföretag</t>
  </si>
  <si>
    <t>Övriga aktier och andelar</t>
  </si>
  <si>
    <t>Övriga fordringar</t>
  </si>
  <si>
    <t>RÖRLIGA AKTIVA</t>
  </si>
  <si>
    <t>Omsättningstillgångar</t>
  </si>
  <si>
    <t>Varor under tillverkning</t>
  </si>
  <si>
    <t>Färdiga produkter/Varor</t>
  </si>
  <si>
    <t>Övriga omsättningstillgångar</t>
  </si>
  <si>
    <t>Fordringar</t>
  </si>
  <si>
    <t>Kundfordringar</t>
  </si>
  <si>
    <t>Lånefordringar</t>
  </si>
  <si>
    <t>Obetalda aktier/andelar</t>
  </si>
  <si>
    <t>Reultatregleringar</t>
  </si>
  <si>
    <t>Finansiella värdepapper</t>
  </si>
  <si>
    <t>Övriga värdepapper</t>
  </si>
  <si>
    <t>Kassa och bank</t>
  </si>
  <si>
    <t>09</t>
  </si>
  <si>
    <t xml:space="preserve">TOTALT </t>
  </si>
  <si>
    <t>PASSIVA</t>
  </si>
  <si>
    <t>EGET KAPITAL</t>
  </si>
  <si>
    <t>Aktie- eller andelskapital eller annat motsvarande kapital</t>
  </si>
  <si>
    <t>Överkursfond</t>
  </si>
  <si>
    <t>Uppskrivningsfond</t>
  </si>
  <si>
    <t>Fond för verkligt värde</t>
  </si>
  <si>
    <t>Övriga fonder</t>
  </si>
  <si>
    <t>Reservfond</t>
  </si>
  <si>
    <t>Fonder enligt bolagsordningen eller stadgarna</t>
  </si>
  <si>
    <t>Balanserad vinst (förlust) från tidigare räkenskapsperioder</t>
  </si>
  <si>
    <t>Räkenskapsperiodens vinst (förlust)</t>
  </si>
  <si>
    <t>ACKUMULERADE BOKSLUTSDISPOSITIONER</t>
  </si>
  <si>
    <t>Avskrivningsdifferens</t>
  </si>
  <si>
    <t>Reserver</t>
  </si>
  <si>
    <t>AVSÄTTNINGAR</t>
  </si>
  <si>
    <t>Avsättningar för pensioner</t>
  </si>
  <si>
    <t>Skatteavsättningar</t>
  </si>
  <si>
    <t>Övriga avsättningar</t>
  </si>
  <si>
    <t>FRÄMMANDE KAPITAL</t>
  </si>
  <si>
    <t>Masskuldebrevslån</t>
  </si>
  <si>
    <t>Lån mot konvertibla skuldebrev</t>
  </si>
  <si>
    <t>Skulder till kreditinstitut</t>
  </si>
  <si>
    <t>Pensionslån</t>
  </si>
  <si>
    <t>Erhållna förskott</t>
  </si>
  <si>
    <t>Skulder till leverantörer</t>
  </si>
  <si>
    <t>Finansieringsväxlar</t>
  </si>
  <si>
    <t>Skulder till företag inom samma koncern</t>
  </si>
  <si>
    <t>Skulder till ägarintresseföretag</t>
  </si>
  <si>
    <t>Övriga skulder</t>
  </si>
  <si>
    <t>Resultatregleringar</t>
  </si>
  <si>
    <t>Basuppgifter</t>
  </si>
  <si>
    <t>MA05</t>
  </si>
  <si>
    <t>Antal (St.)</t>
  </si>
  <si>
    <t>Värde</t>
  </si>
  <si>
    <t>Inhemska /Utländska (1/0)</t>
  </si>
  <si>
    <t>Juridisk/fysisk person (1/0)</t>
  </si>
  <si>
    <t>15</t>
  </si>
  <si>
    <t>Verksamhetstillstånd Ja/Nej (1/0)</t>
  </si>
  <si>
    <t>Utgivning av e-pengar Ja/Nej (1/0)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</si>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</sst>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#,##0\ &quot;mk&quot;;\-#,##0\ &quot;mk&quot;"/>
    <numFmt numFmtId="166" formatCode="[=0]0;[=1]0;&quot;VIRHE!&quot;;&quot;VIRHE!&quot;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9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lightGray">
        <bgColor indexed="22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/>
    <xf numFmtId="0" fontId="4" fillId="0" borderId="0"/>
    <xf numFmtId="165" fontId="2" fillId="0" borderId="0"/>
    <xf numFmtId="0" fontId="1" fillId="0" borderId="0"/>
    <xf numFmtId="164" fontId="2" fillId="0" borderId="0"/>
  </cellStyleXfs>
  <cellXfs count="108">
    <xf numFmtId="0" fontId="0" fillId="0" borderId="0" xfId="0"/>
    <xf numFmtId="164" fontId="3" fillId="0" borderId="0" xfId="1" applyFont="1" applyAlignment="1" applyProtection="1">
      <alignment vertical="top"/>
    </xf>
    <xf numFmtId="164" fontId="3" fillId="0" borderId="0" xfId="1" applyFont="1" applyAlignment="1" applyProtection="1">
      <alignment vertical="top" wrapText="1"/>
    </xf>
    <xf numFmtId="164" fontId="3" fillId="0" borderId="0" xfId="1" applyFont="1" applyProtection="1"/>
    <xf numFmtId="0" fontId="3" fillId="0" borderId="0" xfId="0" applyFont="1" applyProtection="1"/>
    <xf numFmtId="0" fontId="5" fillId="0" borderId="0" xfId="2" applyFont="1" applyFill="1" applyAlignment="1" applyProtection="1">
      <alignment horizontal="left"/>
    </xf>
    <xf numFmtId="0" fontId="5" fillId="0" borderId="0" xfId="2" applyFont="1" applyFill="1" applyAlignment="1" applyProtection="1">
      <alignment horizontal="center"/>
    </xf>
    <xf numFmtId="0" fontId="6" fillId="0" borderId="0" xfId="2" applyFont="1" applyFill="1" applyProtection="1"/>
    <xf numFmtId="164" fontId="7" fillId="0" borderId="0" xfId="3" applyNumberFormat="1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horizontal="center"/>
    </xf>
    <xf numFmtId="0" fontId="6" fillId="0" borderId="0" xfId="4" applyFont="1" applyFill="1" applyAlignment="1" applyProtection="1">
      <alignment horizontal="left" vertical="center"/>
    </xf>
    <xf numFmtId="14" fontId="6" fillId="0" borderId="1" xfId="4" quotePrefix="1" applyNumberFormat="1" applyFont="1" applyFill="1" applyBorder="1" applyAlignment="1" applyProtection="1">
      <alignment horizontal="center" vertical="center"/>
    </xf>
    <xf numFmtId="164" fontId="3" fillId="0" borderId="0" xfId="3" applyNumberFormat="1" applyFont="1" applyFill="1" applyAlignment="1" applyProtection="1">
      <alignment horizontal="left" vertical="center"/>
    </xf>
    <xf numFmtId="0" fontId="5" fillId="0" borderId="0" xfId="2" applyFont="1" applyFill="1" applyProtection="1"/>
    <xf numFmtId="0" fontId="6" fillId="0" borderId="1" xfId="4" applyFont="1" applyFill="1" applyBorder="1" applyAlignment="1" applyProtection="1">
      <alignment horizontal="center" vertical="center"/>
    </xf>
    <xf numFmtId="14" fontId="6" fillId="0" borderId="1" xfId="4" applyNumberFormat="1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3" fillId="0" borderId="0" xfId="2" applyFont="1" applyFill="1" applyProtection="1"/>
    <xf numFmtId="0" fontId="9" fillId="2" borderId="2" xfId="2" applyFont="1" applyFill="1" applyBorder="1" applyAlignment="1" applyProtection="1">
      <alignment horizontal="center" vertical="center"/>
    </xf>
    <xf numFmtId="0" fontId="5" fillId="0" borderId="0" xfId="4" applyFont="1" applyFill="1" applyAlignment="1" applyProtection="1">
      <alignment vertical="center"/>
    </xf>
    <xf numFmtId="0" fontId="6" fillId="0" borderId="0" xfId="4" applyFont="1" applyFill="1" applyAlignment="1" applyProtection="1">
      <alignment vertical="center"/>
    </xf>
    <xf numFmtId="0" fontId="6" fillId="0" borderId="0" xfId="4" quotePrefix="1" applyFont="1" applyFill="1" applyAlignment="1" applyProtection="1">
      <alignment vertical="center"/>
    </xf>
    <xf numFmtId="0" fontId="10" fillId="0" borderId="3" xfId="0" applyFont="1" applyBorder="1" applyAlignment="1">
      <alignment horizontal="center" vertical="center"/>
    </xf>
    <xf numFmtId="4" fontId="5" fillId="0" borderId="0" xfId="4" applyNumberFormat="1" applyFont="1" applyFill="1" applyAlignment="1" applyProtection="1">
      <alignment horizontal="left" vertical="center" wrapText="1"/>
    </xf>
    <xf numFmtId="4" fontId="5" fillId="0" borderId="0" xfId="4" applyNumberFormat="1" applyFont="1" applyFill="1" applyAlignment="1" applyProtection="1">
      <alignment vertical="center"/>
    </xf>
    <xf numFmtId="0" fontId="6" fillId="0" borderId="2" xfId="2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" fontId="6" fillId="0" borderId="1" xfId="2" applyNumberFormat="1" applyFont="1" applyFill="1" applyBorder="1" applyAlignment="1" applyProtection="1">
      <alignment horizontal="center" vertical="center"/>
    </xf>
    <xf numFmtId="164" fontId="3" fillId="0" borderId="0" xfId="5" applyNumberFormat="1" applyFont="1" applyBorder="1" applyAlignment="1" applyProtection="1">
      <alignment vertical="top"/>
    </xf>
    <xf numFmtId="164" fontId="3" fillId="0" borderId="0" xfId="5" applyNumberFormat="1" applyFont="1" applyBorder="1" applyAlignment="1" applyProtection="1">
      <alignment horizontal="left" vertical="top"/>
    </xf>
    <xf numFmtId="164" fontId="11" fillId="0" borderId="0" xfId="5" applyFont="1" applyBorder="1" applyAlignment="1" applyProtection="1">
      <alignment vertical="top"/>
    </xf>
    <xf numFmtId="164" fontId="3" fillId="0" borderId="0" xfId="5" applyFont="1" applyBorder="1" applyAlignment="1" applyProtection="1">
      <alignment vertical="top"/>
    </xf>
    <xf numFmtId="164" fontId="3" fillId="0" borderId="0" xfId="1" applyFont="1" applyBorder="1" applyAlignment="1" applyProtection="1">
      <alignment vertical="top"/>
    </xf>
    <xf numFmtId="164" fontId="3" fillId="0" borderId="0" xfId="1" applyNumberFormat="1" applyFont="1" applyBorder="1" applyAlignment="1" applyProtection="1">
      <alignment vertical="top" wrapText="1"/>
    </xf>
    <xf numFmtId="164" fontId="3" fillId="0" borderId="1" xfId="5" applyNumberFormat="1" applyFont="1" applyBorder="1" applyAlignment="1" applyProtection="1">
      <alignment horizontal="center" vertical="center"/>
    </xf>
    <xf numFmtId="0" fontId="6" fillId="0" borderId="0" xfId="2" applyFont="1" applyAlignment="1" applyProtection="1">
      <alignment horizontal="left"/>
    </xf>
    <xf numFmtId="0" fontId="6" fillId="0" borderId="0" xfId="2" applyFont="1" applyAlignment="1" applyProtection="1">
      <alignment horizontal="center"/>
    </xf>
    <xf numFmtId="164" fontId="12" fillId="2" borderId="1" xfId="1" applyNumberFormat="1" applyFont="1" applyFill="1" applyBorder="1" applyAlignment="1" applyProtection="1">
      <alignment horizontal="center" vertical="center"/>
    </xf>
    <xf numFmtId="49" fontId="12" fillId="2" borderId="1" xfId="1" applyNumberFormat="1" applyFont="1" applyFill="1" applyBorder="1" applyAlignment="1" applyProtection="1">
      <alignment horizontal="center" vertical="center"/>
    </xf>
    <xf numFmtId="49" fontId="12" fillId="2" borderId="1" xfId="1" quotePrefix="1" applyNumberFormat="1" applyFont="1" applyFill="1" applyBorder="1" applyAlignment="1" applyProtection="1">
      <alignment horizontal="center" vertical="center"/>
    </xf>
    <xf numFmtId="49" fontId="3" fillId="0" borderId="1" xfId="1" quotePrefix="1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164" fontId="3" fillId="0" borderId="1" xfId="1" quotePrefix="1" applyNumberFormat="1" applyFont="1" applyBorder="1" applyAlignment="1" applyProtection="1">
      <alignment horizontal="center" vertical="center"/>
    </xf>
    <xf numFmtId="49" fontId="3" fillId="0" borderId="0" xfId="5" applyNumberFormat="1" applyFont="1" applyAlignment="1" applyProtection="1">
      <alignment horizontal="left" vertical="center"/>
    </xf>
    <xf numFmtId="49" fontId="3" fillId="0" borderId="0" xfId="5" applyNumberFormat="1" applyFont="1" applyAlignment="1" applyProtection="1">
      <alignment horizontal="left"/>
    </xf>
    <xf numFmtId="3" fontId="3" fillId="2" borderId="4" xfId="1" applyNumberFormat="1" applyFont="1" applyFill="1" applyBorder="1" applyAlignment="1" applyProtection="1">
      <alignment horizontal="right" vertical="center"/>
      <protection locked="0"/>
    </xf>
    <xf numFmtId="3" fontId="3" fillId="3" borderId="1" xfId="1" applyNumberFormat="1" applyFont="1" applyFill="1" applyBorder="1" applyAlignment="1" applyProtection="1">
      <alignment vertical="center"/>
    </xf>
    <xf numFmtId="49" fontId="3" fillId="0" borderId="0" xfId="5" applyNumberFormat="1" applyFont="1" applyAlignment="1" applyProtection="1">
      <alignment horizontal="left" vertical="center" indent="2"/>
    </xf>
    <xf numFmtId="49" fontId="3" fillId="0" borderId="0" xfId="5" applyNumberFormat="1" applyFont="1" applyAlignment="1" applyProtection="1">
      <alignment horizontal="left" indent="2"/>
    </xf>
    <xf numFmtId="49" fontId="3" fillId="0" borderId="0" xfId="5" applyNumberFormat="1" applyFont="1" applyAlignment="1" applyProtection="1">
      <alignment horizontal="left" vertical="center" indent="4"/>
    </xf>
    <xf numFmtId="49" fontId="3" fillId="0" borderId="0" xfId="5" applyNumberFormat="1" applyFont="1" applyAlignment="1" applyProtection="1">
      <alignment horizontal="left" indent="4"/>
    </xf>
    <xf numFmtId="164" fontId="3" fillId="0" borderId="1" xfId="1" applyNumberFormat="1" applyFont="1" applyBorder="1" applyAlignment="1" applyProtection="1">
      <alignment horizontal="center" vertical="center"/>
    </xf>
    <xf numFmtId="49" fontId="3" fillId="0" borderId="0" xfId="5" applyNumberFormat="1" applyFont="1" applyAlignment="1" applyProtection="1">
      <alignment horizontal="left" vertical="center" wrapText="1" indent="2"/>
    </xf>
    <xf numFmtId="49" fontId="3" fillId="0" borderId="0" xfId="5" applyNumberFormat="1" applyFont="1" applyAlignment="1" applyProtection="1">
      <alignment horizontal="left" wrapText="1" indent="2"/>
    </xf>
    <xf numFmtId="164" fontId="3" fillId="0" borderId="1" xfId="1" applyFont="1" applyBorder="1" applyAlignment="1" applyProtection="1">
      <alignment horizontal="center" vertical="center"/>
    </xf>
    <xf numFmtId="164" fontId="3" fillId="0" borderId="0" xfId="1" applyFont="1" applyBorder="1" applyProtection="1"/>
    <xf numFmtId="49" fontId="3" fillId="0" borderId="0" xfId="5" applyNumberFormat="1" applyFont="1" applyBorder="1" applyAlignment="1" applyProtection="1">
      <alignment horizontal="left" vertical="center"/>
    </xf>
    <xf numFmtId="49" fontId="3" fillId="0" borderId="0" xfId="5" applyNumberFormat="1" applyFont="1" applyBorder="1" applyAlignment="1" applyProtection="1">
      <alignment horizontal="left"/>
    </xf>
    <xf numFmtId="49" fontId="3" fillId="0" borderId="1" xfId="1" quotePrefix="1" applyNumberFormat="1" applyFont="1" applyFill="1" applyBorder="1" applyAlignment="1" applyProtection="1">
      <alignment horizontal="center" vertical="center"/>
    </xf>
    <xf numFmtId="164" fontId="3" fillId="0" borderId="1" xfId="1" quotePrefix="1" applyNumberFormat="1" applyFont="1" applyFill="1" applyBorder="1" applyAlignment="1" applyProtection="1">
      <alignment horizontal="center" vertical="center"/>
    </xf>
    <xf numFmtId="164" fontId="3" fillId="0" borderId="0" xfId="1" applyFont="1" applyFill="1" applyBorder="1" applyProtection="1"/>
    <xf numFmtId="49" fontId="3" fillId="0" borderId="0" xfId="5" applyNumberFormat="1" applyFont="1" applyFill="1" applyAlignment="1" applyProtection="1">
      <alignment horizontal="left" vertical="center" indent="2"/>
    </xf>
    <xf numFmtId="49" fontId="3" fillId="0" borderId="0" xfId="5" applyNumberFormat="1" applyFont="1" applyFill="1" applyAlignment="1" applyProtection="1">
      <alignment horizontal="left" indent="2"/>
    </xf>
    <xf numFmtId="164" fontId="3" fillId="0" borderId="0" xfId="1" applyFont="1" applyFill="1" applyProtection="1"/>
    <xf numFmtId="164" fontId="3" fillId="0" borderId="1" xfId="1" applyNumberFormat="1" applyFont="1" applyFill="1" applyBorder="1" applyAlignment="1" applyProtection="1">
      <alignment horizontal="center" vertical="center"/>
    </xf>
    <xf numFmtId="49" fontId="3" fillId="0" borderId="0" xfId="5" applyNumberFormat="1" applyFont="1" applyFill="1" applyAlignment="1" applyProtection="1">
      <alignment horizontal="left" vertical="center" wrapText="1" indent="2"/>
    </xf>
    <xf numFmtId="49" fontId="3" fillId="0" borderId="0" xfId="5" applyNumberFormat="1" applyFont="1" applyFill="1" applyAlignment="1" applyProtection="1">
      <alignment horizontal="left" wrapText="1" indent="2"/>
    </xf>
    <xf numFmtId="164" fontId="3" fillId="0" borderId="1" xfId="1" applyFont="1" applyFill="1" applyBorder="1" applyAlignment="1" applyProtection="1">
      <alignment horizontal="center" vertical="center"/>
    </xf>
    <xf numFmtId="49" fontId="3" fillId="0" borderId="0" xfId="5" applyNumberFormat="1" applyFont="1" applyFill="1" applyAlignment="1" applyProtection="1">
      <alignment horizontal="left" vertical="center"/>
    </xf>
    <xf numFmtId="49" fontId="3" fillId="0" borderId="0" xfId="5" applyNumberFormat="1" applyFont="1" applyFill="1" applyAlignment="1" applyProtection="1">
      <alignment horizontal="left"/>
    </xf>
    <xf numFmtId="0" fontId="3" fillId="4" borderId="0" xfId="2" applyFont="1" applyFill="1" applyProtection="1"/>
    <xf numFmtId="0" fontId="6" fillId="4" borderId="0" xfId="2" applyFont="1" applyFill="1" applyProtection="1"/>
    <xf numFmtId="164" fontId="3" fillId="0" borderId="0" xfId="5" applyFont="1" applyAlignment="1" applyProtection="1">
      <alignment vertical="top"/>
    </xf>
    <xf numFmtId="164" fontId="3" fillId="0" borderId="0" xfId="5" applyFont="1" applyAlignment="1" applyProtection="1">
      <alignment vertical="top" wrapText="1"/>
    </xf>
    <xf numFmtId="164" fontId="3" fillId="0" borderId="0" xfId="5" applyFont="1" applyProtection="1"/>
    <xf numFmtId="0" fontId="3" fillId="0" borderId="0" xfId="2" applyFont="1" applyFill="1" applyAlignment="1" applyProtection="1">
      <alignment horizontal="left" vertical="center"/>
    </xf>
    <xf numFmtId="17" fontId="6" fillId="0" borderId="1" xfId="2" applyNumberFormat="1" applyFont="1" applyFill="1" applyBorder="1" applyAlignment="1" applyProtection="1">
      <alignment horizontal="center"/>
    </xf>
    <xf numFmtId="164" fontId="11" fillId="0" borderId="0" xfId="5" applyNumberFormat="1" applyFont="1" applyAlignment="1" applyProtection="1">
      <alignment horizontal="left" vertical="center"/>
    </xf>
    <xf numFmtId="49" fontId="12" fillId="2" borderId="1" xfId="5" applyNumberFormat="1" applyFont="1" applyFill="1" applyBorder="1" applyAlignment="1" applyProtection="1">
      <alignment horizontal="center" vertical="center"/>
    </xf>
    <xf numFmtId="49" fontId="12" fillId="2" borderId="1" xfId="5" quotePrefix="1" applyNumberFormat="1" applyFont="1" applyFill="1" applyBorder="1" applyAlignment="1" applyProtection="1">
      <alignment horizontal="center" vertical="center"/>
    </xf>
    <xf numFmtId="49" fontId="3" fillId="0" borderId="1" xfId="5" quotePrefix="1" applyNumberFormat="1" applyFont="1" applyBorder="1" applyAlignment="1" applyProtection="1">
      <alignment horizontal="center" vertical="center"/>
    </xf>
    <xf numFmtId="3" fontId="3" fillId="3" borderId="1" xfId="5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/>
    </xf>
    <xf numFmtId="49" fontId="3" fillId="0" borderId="0" xfId="5" applyNumberFormat="1" applyFont="1" applyAlignment="1" applyProtection="1">
      <alignment horizontal="left" vertical="center" indent="1"/>
    </xf>
    <xf numFmtId="3" fontId="3" fillId="2" borderId="4" xfId="5" applyNumberFormat="1" applyFont="1" applyFill="1" applyBorder="1" applyAlignment="1" applyProtection="1">
      <alignment horizontal="right" vertical="center"/>
      <protection locked="0"/>
    </xf>
    <xf numFmtId="49" fontId="12" fillId="2" borderId="1" xfId="5" applyNumberFormat="1" applyFont="1" applyFill="1" applyBorder="1" applyAlignment="1" applyProtection="1">
      <alignment horizontal="center" vertical="center" wrapText="1"/>
    </xf>
    <xf numFmtId="49" fontId="3" fillId="0" borderId="0" xfId="5" applyNumberFormat="1" applyFont="1" applyAlignment="1" applyProtection="1">
      <alignment horizontal="left" wrapText="1"/>
    </xf>
    <xf numFmtId="49" fontId="12" fillId="2" borderId="0" xfId="5" applyNumberFormat="1" applyFont="1" applyFill="1" applyAlignment="1" applyProtection="1">
      <alignment horizontal="left"/>
    </xf>
    <xf numFmtId="164" fontId="12" fillId="2" borderId="0" xfId="5" applyFont="1" applyFill="1" applyProtection="1"/>
    <xf numFmtId="164" fontId="3" fillId="0" borderId="0" xfId="5" applyFont="1" applyAlignment="1" applyProtection="1">
      <alignment vertical="center"/>
    </xf>
    <xf numFmtId="49" fontId="3" fillId="0" borderId="0" xfId="5" applyNumberFormat="1" applyFont="1" applyFill="1" applyAlignment="1" applyProtection="1">
      <alignment horizontal="left" vertical="center" indent="1"/>
    </xf>
    <xf numFmtId="164" fontId="3" fillId="0" borderId="1" xfId="5" quotePrefix="1" applyNumberFormat="1" applyFont="1" applyBorder="1" applyAlignment="1" applyProtection="1">
      <alignment horizontal="center" vertical="center"/>
    </xf>
    <xf numFmtId="49" fontId="3" fillId="0" borderId="0" xfId="5" applyNumberFormat="1" applyFont="1" applyBorder="1" applyAlignment="1" applyProtection="1">
      <alignment horizontal="left" vertical="center" indent="1"/>
    </xf>
    <xf numFmtId="49" fontId="3" fillId="0" borderId="0" xfId="5" quotePrefix="1" applyNumberFormat="1" applyFont="1" applyBorder="1" applyAlignment="1" applyProtection="1">
      <alignment horizontal="center" vertical="center"/>
    </xf>
    <xf numFmtId="164" fontId="3" fillId="0" borderId="0" xfId="5" applyNumberFormat="1" applyFont="1" applyBorder="1" applyAlignment="1" applyProtection="1">
      <alignment horizontal="center" vertical="center"/>
    </xf>
    <xf numFmtId="0" fontId="13" fillId="2" borderId="2" xfId="2" applyFont="1" applyFill="1" applyBorder="1" applyAlignment="1" applyProtection="1">
      <alignment horizontal="center" vertical="center"/>
    </xf>
    <xf numFmtId="0" fontId="14" fillId="0" borderId="3" xfId="0" applyFont="1" applyBorder="1" applyAlignment="1">
      <alignment horizontal="center" vertical="center"/>
    </xf>
    <xf numFmtId="164" fontId="12" fillId="2" borderId="2" xfId="1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166" fontId="3" fillId="2" borderId="4" xfId="1" applyNumberFormat="1" applyFont="1" applyFill="1" applyBorder="1" applyAlignment="1" applyProtection="1">
      <alignment horizontal="center" vertical="center"/>
      <protection locked="0"/>
    </xf>
    <xf numFmtId="164" fontId="12" fillId="2" borderId="0" xfId="1" applyFont="1" applyFill="1" applyProtection="1"/>
    <xf numFmtId="49" fontId="3" fillId="0" borderId="0" xfId="5" applyNumberFormat="1" applyFont="1" applyAlignment="1" applyProtection="1">
      <alignment horizontal="left" wrapText="1" indent="4"/>
    </xf>
    <xf numFmtId="0" fontId="6" fillId="5" borderId="5" xfId="4" applyFont="1" applyFill="1" applyBorder="1" applyAlignment="1" applyProtection="1">
      <alignment horizontal="left" vertical="center" wrapText="1" indent="2"/>
    </xf>
    <xf numFmtId="0" fontId="6" fillId="5" borderId="6" xfId="4" applyFont="1" applyFill="1" applyBorder="1" applyAlignment="1" applyProtection="1">
      <alignment horizontal="left" vertical="center" wrapText="1" indent="2"/>
    </xf>
    <xf numFmtId="0" fontId="0" fillId="0" borderId="6" xfId="0" applyBorder="1" applyAlignment="1">
      <alignment horizontal="left" indent="2"/>
    </xf>
    <xf numFmtId="0" fontId="0" fillId="0" borderId="7" xfId="0" applyBorder="1" applyAlignment="1">
      <alignment horizontal="left" indent="2"/>
    </xf>
  </cellXfs>
  <cellStyles count="6">
    <cellStyle name="Normaali_A_L1_s 2" xfId="5"/>
    <cellStyle name="Normaali_A_L1_s 3" xfId="3"/>
    <cellStyle name="Normaali_A_L2b_s" xfId="1"/>
    <cellStyle name="Normal" xfId="0" builtinId="0"/>
    <cellStyle name="Normal 2" xfId="4"/>
    <cellStyle name="Normal_M_Table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8">
    <pageSetUpPr fitToPage="1"/>
  </sheetPr>
  <dimension ref="A1:GQ95"/>
  <sheetViews>
    <sheetView showGridLines="0" zoomScaleNormal="100" workbookViewId="0"/>
  </sheetViews>
  <sheetFormatPr defaultColWidth="9" defaultRowHeight="12" x14ac:dyDescent="0.2"/>
  <cols>
    <col min="1" max="4" width="3" style="4" customWidth="1"/>
    <col min="5" max="5" width="4.140625" style="4" customWidth="1"/>
    <col min="6" max="6" width="3.85546875" style="4" customWidth="1"/>
    <col min="7" max="7" width="2.5703125" style="4" customWidth="1"/>
    <col min="8" max="8" width="50.42578125" style="4" customWidth="1"/>
    <col min="9" max="9" width="12.140625" style="4" customWidth="1"/>
    <col min="10" max="10" width="14.5703125" style="4" customWidth="1"/>
    <col min="11" max="198" width="11.140625" style="4" customWidth="1"/>
    <col min="199" max="199" width="2" style="4" customWidth="1"/>
    <col min="200" max="16384" width="9" style="4"/>
  </cols>
  <sheetData>
    <row r="1" spans="1:199" customFormat="1" ht="50.1" customHeight="1" x14ac:dyDescent="0.2">
      <c r="A1" s="104" t="s">
        <v>147</v>
      </c>
      <c r="B1" s="105"/>
      <c r="C1" s="105"/>
      <c r="D1" s="105"/>
      <c r="E1" s="105"/>
      <c r="F1" s="106"/>
      <c r="G1" s="106"/>
      <c r="H1" s="106"/>
      <c r="I1" s="106"/>
      <c r="J1" s="107"/>
    </row>
    <row r="2" spans="1:199" customFormat="1" ht="14.85" customHeight="1" x14ac:dyDescent="0.2"/>
    <row r="3" spans="1:199" ht="14.85" customHeight="1" x14ac:dyDescent="0.2">
      <c r="A3" s="5"/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</row>
    <row r="4" spans="1:199" ht="14.85" customHeight="1" x14ac:dyDescent="0.2">
      <c r="A4" s="8" t="s">
        <v>0</v>
      </c>
      <c r="B4" s="7"/>
      <c r="C4" s="9"/>
      <c r="D4" s="7"/>
      <c r="E4" s="7"/>
      <c r="F4" s="7"/>
      <c r="G4" s="7"/>
      <c r="H4" s="7"/>
      <c r="I4" s="10" t="s">
        <v>1</v>
      </c>
      <c r="J4" s="11">
        <v>42696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</row>
    <row r="5" spans="1:199" ht="14.85" customHeight="1" x14ac:dyDescent="0.2">
      <c r="A5" s="12" t="s">
        <v>67</v>
      </c>
      <c r="B5" s="7"/>
      <c r="C5" s="9"/>
      <c r="D5" s="7"/>
      <c r="E5" s="7"/>
      <c r="F5" s="13"/>
      <c r="G5" s="13"/>
      <c r="H5" s="13"/>
      <c r="I5" s="10" t="s">
        <v>2</v>
      </c>
      <c r="J5" s="14" t="s">
        <v>3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</row>
    <row r="6" spans="1:199" ht="14.85" customHeight="1" x14ac:dyDescent="0.2">
      <c r="A6" s="5"/>
      <c r="B6" s="5"/>
      <c r="C6" s="6"/>
      <c r="D6" s="7"/>
      <c r="E6" s="7"/>
      <c r="F6" s="13"/>
      <c r="G6" s="13"/>
      <c r="H6" s="7"/>
      <c r="I6" s="10" t="s">
        <v>4</v>
      </c>
      <c r="J6" s="15">
        <v>42736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</row>
    <row r="7" spans="1:199" ht="14.85" customHeight="1" x14ac:dyDescent="0.2">
      <c r="A7" s="5"/>
      <c r="B7" s="5"/>
      <c r="C7" s="6"/>
      <c r="D7" s="7"/>
      <c r="E7" s="7"/>
      <c r="F7" s="13"/>
      <c r="G7" s="13"/>
      <c r="H7" s="1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</row>
    <row r="8" spans="1:199" ht="14.85" customHeight="1" x14ac:dyDescent="0.25">
      <c r="A8" s="17" t="s">
        <v>5</v>
      </c>
      <c r="B8" s="5"/>
      <c r="C8" s="6"/>
      <c r="D8" s="7"/>
      <c r="E8" s="7"/>
      <c r="F8" s="13"/>
      <c r="G8" s="13"/>
      <c r="H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</row>
    <row r="9" spans="1:199" ht="14.85" customHeight="1" x14ac:dyDescent="0.2">
      <c r="A9" s="13"/>
      <c r="B9" s="16"/>
      <c r="C9" s="9"/>
      <c r="D9" s="7"/>
      <c r="E9" s="7"/>
      <c r="F9" s="13"/>
      <c r="G9" s="13"/>
      <c r="H9" s="18"/>
      <c r="J9" s="19" t="s">
        <v>6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</row>
    <row r="10" spans="1:199" ht="14.85" customHeight="1" x14ac:dyDescent="0.2">
      <c r="A10" s="20" t="s">
        <v>7</v>
      </c>
      <c r="B10" s="20"/>
      <c r="C10" s="21"/>
      <c r="D10" s="21"/>
      <c r="E10" s="21"/>
      <c r="F10" s="21"/>
      <c r="G10" s="21"/>
      <c r="H10" s="22" t="s">
        <v>8</v>
      </c>
      <c r="J10" s="2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</row>
    <row r="11" spans="1:199" ht="29.45" customHeight="1" x14ac:dyDescent="0.2">
      <c r="A11" s="24" t="s">
        <v>9</v>
      </c>
      <c r="B11" s="24"/>
      <c r="C11" s="24"/>
      <c r="D11" s="24"/>
      <c r="E11" s="24"/>
      <c r="F11" s="24"/>
      <c r="G11" s="21"/>
      <c r="H11" s="10">
        <v>259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</row>
    <row r="12" spans="1:199" ht="14.85" customHeight="1" x14ac:dyDescent="0.2">
      <c r="A12" s="25" t="s">
        <v>10</v>
      </c>
      <c r="B12" s="25"/>
      <c r="C12" s="21"/>
      <c r="D12" s="21"/>
      <c r="E12" s="21"/>
      <c r="F12" s="21"/>
      <c r="G12" s="21"/>
      <c r="H12" s="10" t="s">
        <v>11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</row>
    <row r="13" spans="1:199" ht="14.85" customHeight="1" x14ac:dyDescent="0.2">
      <c r="A13" s="25" t="s">
        <v>12</v>
      </c>
      <c r="B13" s="25"/>
      <c r="C13" s="21"/>
      <c r="D13" s="21"/>
      <c r="E13" s="21"/>
      <c r="F13" s="21"/>
      <c r="G13" s="21"/>
      <c r="H13" s="21" t="s">
        <v>13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</row>
    <row r="14" spans="1:199" ht="14.85" customHeight="1" x14ac:dyDescent="0.2">
      <c r="A14" s="25" t="s">
        <v>14</v>
      </c>
      <c r="B14" s="25"/>
      <c r="C14" s="21"/>
      <c r="D14" s="21"/>
      <c r="E14" s="21"/>
      <c r="F14" s="21"/>
      <c r="G14" s="21"/>
      <c r="H14" s="10" t="s">
        <v>15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</row>
    <row r="15" spans="1:199" ht="14.85" customHeight="1" x14ac:dyDescent="0.2">
      <c r="A15" s="7"/>
      <c r="B15" s="7"/>
      <c r="C15" s="9"/>
      <c r="D15" s="7"/>
      <c r="E15" s="7"/>
      <c r="F15" s="13"/>
      <c r="G15" s="13"/>
      <c r="H15" s="13"/>
      <c r="J15" s="26" t="s">
        <v>16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</row>
    <row r="16" spans="1:199" ht="14.85" customHeight="1" x14ac:dyDescent="0.2">
      <c r="A16" s="7"/>
      <c r="B16" s="7"/>
      <c r="C16" s="9"/>
      <c r="D16" s="7"/>
      <c r="E16" s="7"/>
      <c r="F16" s="13"/>
      <c r="G16" s="13"/>
      <c r="H16" s="13"/>
      <c r="J16" s="2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</row>
    <row r="17" spans="1:199" ht="14.85" customHeight="1" x14ac:dyDescent="0.2">
      <c r="A17" s="7"/>
      <c r="B17" s="7"/>
      <c r="C17" s="9"/>
      <c r="D17" s="7"/>
      <c r="E17" s="7"/>
      <c r="F17" s="13"/>
      <c r="G17" s="13"/>
      <c r="H17" s="13"/>
      <c r="J17" s="28" t="s">
        <v>68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</row>
    <row r="18" spans="1:199" ht="14.85" customHeight="1" x14ac:dyDescent="0.2">
      <c r="A18" s="7"/>
      <c r="B18" s="7"/>
      <c r="C18" s="9"/>
      <c r="D18" s="7"/>
      <c r="E18" s="7"/>
      <c r="F18" s="13"/>
      <c r="G18" s="13"/>
      <c r="H18" s="13"/>
      <c r="I18" s="13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</row>
    <row r="19" spans="1:199" ht="14.85" customHeight="1" x14ac:dyDescent="0.2">
      <c r="A19" s="29"/>
      <c r="B19" s="30"/>
      <c r="C19" s="31"/>
      <c r="D19" s="32"/>
      <c r="E19" s="32"/>
      <c r="F19" s="33"/>
      <c r="G19" s="33"/>
      <c r="H19" s="34"/>
      <c r="I19" s="34"/>
      <c r="J19" s="35" t="s">
        <v>17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</row>
    <row r="20" spans="1:199" ht="14.85" customHeight="1" x14ac:dyDescent="0.2">
      <c r="A20" s="36" t="s">
        <v>18</v>
      </c>
      <c r="B20" s="36"/>
      <c r="C20" s="1"/>
      <c r="D20" s="36"/>
      <c r="E20" s="1"/>
      <c r="F20" s="37" t="s">
        <v>19</v>
      </c>
      <c r="G20" s="1"/>
      <c r="H20" s="34"/>
      <c r="I20" s="34"/>
      <c r="J20" s="38" t="s">
        <v>20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</row>
    <row r="21" spans="1:199" ht="14.85" customHeight="1" x14ac:dyDescent="0.2">
      <c r="A21" s="39" t="s">
        <v>21</v>
      </c>
      <c r="B21" s="40"/>
      <c r="C21" s="40"/>
      <c r="D21" s="41"/>
      <c r="E21" s="42"/>
      <c r="F21" s="43">
        <v>1</v>
      </c>
      <c r="G21" s="3"/>
      <c r="H21" s="44" t="s">
        <v>22</v>
      </c>
      <c r="I21" s="45"/>
      <c r="J21" s="46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</row>
    <row r="22" spans="1:199" ht="14.85" customHeight="1" x14ac:dyDescent="0.2">
      <c r="A22" s="40">
        <v>10</v>
      </c>
      <c r="B22" s="40"/>
      <c r="C22" s="40"/>
      <c r="D22" s="41"/>
      <c r="E22" s="42"/>
      <c r="F22" s="43">
        <v>1</v>
      </c>
      <c r="G22" s="3"/>
      <c r="H22" s="44" t="s">
        <v>23</v>
      </c>
      <c r="I22" s="45"/>
      <c r="J22" s="46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</row>
    <row r="23" spans="1:199" ht="14.85" customHeight="1" x14ac:dyDescent="0.2">
      <c r="A23" s="40">
        <v>15</v>
      </c>
      <c r="B23" s="40"/>
      <c r="C23" s="40"/>
      <c r="D23" s="41"/>
      <c r="E23" s="42"/>
      <c r="F23" s="43">
        <v>2</v>
      </c>
      <c r="G23" s="3"/>
      <c r="H23" s="44" t="s">
        <v>24</v>
      </c>
      <c r="I23" s="45"/>
      <c r="J23" s="46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</row>
    <row r="24" spans="1:199" ht="14.85" customHeight="1" x14ac:dyDescent="0.2">
      <c r="A24" s="40">
        <v>20</v>
      </c>
      <c r="B24" s="40"/>
      <c r="C24" s="40"/>
      <c r="D24" s="41"/>
      <c r="E24" s="42"/>
      <c r="F24" s="43">
        <v>2</v>
      </c>
      <c r="G24" s="3"/>
      <c r="H24" s="44" t="s">
        <v>25</v>
      </c>
      <c r="I24" s="45"/>
      <c r="J24" s="47">
        <f>J25+J26</f>
        <v>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</row>
    <row r="25" spans="1:199" ht="14.85" customHeight="1" x14ac:dyDescent="0.2">
      <c r="A25" s="40">
        <v>20</v>
      </c>
      <c r="B25" s="39" t="s">
        <v>21</v>
      </c>
      <c r="C25" s="40"/>
      <c r="D25" s="41"/>
      <c r="E25" s="42"/>
      <c r="F25" s="43">
        <v>3</v>
      </c>
      <c r="G25" s="3"/>
      <c r="H25" s="48" t="s">
        <v>26</v>
      </c>
      <c r="I25" s="49"/>
      <c r="J25" s="46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</row>
    <row r="26" spans="1:199" ht="14.85" customHeight="1" x14ac:dyDescent="0.2">
      <c r="A26" s="39" t="s">
        <v>27</v>
      </c>
      <c r="B26" s="39" t="s">
        <v>28</v>
      </c>
      <c r="C26" s="40"/>
      <c r="D26" s="41"/>
      <c r="E26" s="42"/>
      <c r="F26" s="43">
        <v>3</v>
      </c>
      <c r="G26" s="3"/>
      <c r="H26" s="48" t="s">
        <v>29</v>
      </c>
      <c r="I26" s="49"/>
      <c r="J26" s="46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</row>
    <row r="27" spans="1:199" ht="14.85" customHeight="1" x14ac:dyDescent="0.2">
      <c r="A27" s="40">
        <v>25</v>
      </c>
      <c r="B27" s="40"/>
      <c r="C27" s="40"/>
      <c r="D27" s="41"/>
      <c r="E27" s="42"/>
      <c r="F27" s="43">
        <v>3</v>
      </c>
      <c r="G27" s="3"/>
      <c r="H27" s="44" t="s">
        <v>30</v>
      </c>
      <c r="I27" s="45"/>
      <c r="J27" s="47">
        <f>J28+J31</f>
        <v>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</row>
    <row r="28" spans="1:199" ht="14.85" customHeight="1" x14ac:dyDescent="0.2">
      <c r="A28" s="40">
        <v>25</v>
      </c>
      <c r="B28" s="39" t="s">
        <v>21</v>
      </c>
      <c r="C28" s="40"/>
      <c r="D28" s="41"/>
      <c r="E28" s="42"/>
      <c r="F28" s="43">
        <v>4</v>
      </c>
      <c r="G28" s="3"/>
      <c r="H28" s="48" t="s">
        <v>31</v>
      </c>
      <c r="I28" s="49"/>
      <c r="J28" s="47">
        <f>J29+J30</f>
        <v>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</row>
    <row r="29" spans="1:199" ht="14.85" customHeight="1" x14ac:dyDescent="0.2">
      <c r="A29" s="40">
        <v>25</v>
      </c>
      <c r="B29" s="39" t="s">
        <v>21</v>
      </c>
      <c r="C29" s="39" t="s">
        <v>21</v>
      </c>
      <c r="D29" s="41"/>
      <c r="E29" s="42"/>
      <c r="F29" s="43">
        <v>5</v>
      </c>
      <c r="G29" s="3"/>
      <c r="H29" s="50" t="s">
        <v>32</v>
      </c>
      <c r="I29" s="51"/>
      <c r="J29" s="46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</row>
    <row r="30" spans="1:199" ht="14.85" customHeight="1" x14ac:dyDescent="0.2">
      <c r="A30" s="40">
        <v>25</v>
      </c>
      <c r="B30" s="39" t="s">
        <v>21</v>
      </c>
      <c r="C30" s="40">
        <v>10</v>
      </c>
      <c r="D30" s="41"/>
      <c r="E30" s="42"/>
      <c r="F30" s="52">
        <v>5</v>
      </c>
      <c r="G30" s="3"/>
      <c r="H30" s="50" t="s">
        <v>33</v>
      </c>
      <c r="I30" s="51"/>
      <c r="J30" s="46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</row>
    <row r="31" spans="1:199" ht="14.85" customHeight="1" x14ac:dyDescent="0.2">
      <c r="A31" s="40">
        <v>25</v>
      </c>
      <c r="B31" s="40">
        <v>10</v>
      </c>
      <c r="C31" s="40"/>
      <c r="D31" s="41"/>
      <c r="E31" s="42"/>
      <c r="F31" s="52">
        <v>4</v>
      </c>
      <c r="G31" s="3"/>
      <c r="H31" s="53" t="s">
        <v>34</v>
      </c>
      <c r="I31" s="54"/>
      <c r="J31" s="46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</row>
    <row r="32" spans="1:199" ht="14.85" customHeight="1" x14ac:dyDescent="0.2">
      <c r="A32" s="40">
        <v>30</v>
      </c>
      <c r="B32" s="40"/>
      <c r="C32" s="40"/>
      <c r="D32" s="41"/>
      <c r="E32" s="42"/>
      <c r="F32" s="55">
        <v>3</v>
      </c>
      <c r="G32" s="3"/>
      <c r="H32" s="44" t="s">
        <v>35</v>
      </c>
      <c r="I32" s="45"/>
      <c r="J32" s="47">
        <f>J33++J34</f>
        <v>0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</row>
    <row r="33" spans="1:199" ht="14.85" customHeight="1" x14ac:dyDescent="0.2">
      <c r="A33" s="40">
        <v>30</v>
      </c>
      <c r="B33" s="39" t="s">
        <v>21</v>
      </c>
      <c r="C33" s="40"/>
      <c r="D33" s="41"/>
      <c r="E33" s="42"/>
      <c r="F33" s="55">
        <v>4</v>
      </c>
      <c r="G33" s="3"/>
      <c r="H33" s="53" t="s">
        <v>36</v>
      </c>
      <c r="I33" s="54"/>
      <c r="J33" s="46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</row>
    <row r="34" spans="1:199" ht="14.85" customHeight="1" x14ac:dyDescent="0.2">
      <c r="A34" s="40">
        <v>30</v>
      </c>
      <c r="B34" s="40">
        <v>10</v>
      </c>
      <c r="C34" s="40"/>
      <c r="D34" s="41"/>
      <c r="E34" s="42"/>
      <c r="F34" s="55">
        <v>4</v>
      </c>
      <c r="G34" s="3"/>
      <c r="H34" s="53" t="s">
        <v>37</v>
      </c>
      <c r="I34" s="54"/>
      <c r="J34" s="47">
        <f>J35+J36</f>
        <v>0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</row>
    <row r="35" spans="1:199" ht="14.85" customHeight="1" x14ac:dyDescent="0.2">
      <c r="A35" s="40">
        <v>30</v>
      </c>
      <c r="B35" s="40">
        <v>10</v>
      </c>
      <c r="C35" s="39" t="s">
        <v>21</v>
      </c>
      <c r="D35" s="41"/>
      <c r="E35" s="42"/>
      <c r="F35" s="55">
        <v>5</v>
      </c>
      <c r="G35" s="3"/>
      <c r="H35" s="50" t="s">
        <v>38</v>
      </c>
      <c r="I35" s="51"/>
      <c r="J35" s="46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</row>
    <row r="36" spans="1:199" ht="14.85" customHeight="1" x14ac:dyDescent="0.2">
      <c r="A36" s="40">
        <v>30</v>
      </c>
      <c r="B36" s="40">
        <v>10</v>
      </c>
      <c r="C36" s="40">
        <v>10</v>
      </c>
      <c r="D36" s="41"/>
      <c r="E36" s="42"/>
      <c r="F36" s="55">
        <v>5</v>
      </c>
      <c r="G36" s="3"/>
      <c r="H36" s="50" t="s">
        <v>39</v>
      </c>
      <c r="I36" s="51"/>
      <c r="J36" s="46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</row>
    <row r="37" spans="1:199" ht="14.85" customHeight="1" x14ac:dyDescent="0.2">
      <c r="A37" s="40">
        <v>35</v>
      </c>
      <c r="B37" s="40"/>
      <c r="C37" s="40"/>
      <c r="D37" s="41"/>
      <c r="E37" s="42"/>
      <c r="F37" s="55">
        <v>4</v>
      </c>
      <c r="G37" s="56"/>
      <c r="H37" s="44" t="s">
        <v>40</v>
      </c>
      <c r="I37" s="45"/>
      <c r="J37" s="47">
        <f>J38+J39+J40</f>
        <v>0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</row>
    <row r="38" spans="1:199" ht="14.85" customHeight="1" x14ac:dyDescent="0.2">
      <c r="A38" s="40">
        <v>35</v>
      </c>
      <c r="B38" s="39" t="s">
        <v>21</v>
      </c>
      <c r="C38" s="40"/>
      <c r="D38" s="41"/>
      <c r="E38" s="42"/>
      <c r="F38" s="55">
        <v>5</v>
      </c>
      <c r="G38" s="56"/>
      <c r="H38" s="48" t="s">
        <v>41</v>
      </c>
      <c r="I38" s="49"/>
      <c r="J38" s="46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</row>
    <row r="39" spans="1:199" ht="14.85" customHeight="1" x14ac:dyDescent="0.2">
      <c r="A39" s="40">
        <v>35</v>
      </c>
      <c r="B39" s="40">
        <v>10</v>
      </c>
      <c r="C39" s="40"/>
      <c r="D39" s="41"/>
      <c r="E39" s="42"/>
      <c r="F39" s="55">
        <v>5</v>
      </c>
      <c r="G39" s="56"/>
      <c r="H39" s="48" t="s">
        <v>42</v>
      </c>
      <c r="I39" s="49"/>
      <c r="J39" s="46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</row>
    <row r="40" spans="1:199" ht="14.85" customHeight="1" x14ac:dyDescent="0.2">
      <c r="A40" s="40">
        <v>35</v>
      </c>
      <c r="B40" s="40">
        <v>15</v>
      </c>
      <c r="C40" s="40"/>
      <c r="D40" s="41"/>
      <c r="E40" s="42"/>
      <c r="F40" s="55">
        <v>6</v>
      </c>
      <c r="G40" s="56"/>
      <c r="H40" s="53" t="s">
        <v>43</v>
      </c>
      <c r="I40" s="54"/>
      <c r="J40" s="46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</row>
    <row r="41" spans="1:199" ht="14.85" customHeight="1" x14ac:dyDescent="0.2">
      <c r="A41" s="40">
        <v>40</v>
      </c>
      <c r="B41" s="40"/>
      <c r="C41" s="40"/>
      <c r="D41" s="41"/>
      <c r="E41" s="42"/>
      <c r="F41" s="52">
        <v>4</v>
      </c>
      <c r="G41" s="56"/>
      <c r="H41" s="57" t="s">
        <v>44</v>
      </c>
      <c r="I41" s="58"/>
      <c r="J41" s="47">
        <f>J42+J43</f>
        <v>0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</row>
    <row r="42" spans="1:199" ht="14.85" customHeight="1" x14ac:dyDescent="0.2">
      <c r="A42" s="40">
        <v>40</v>
      </c>
      <c r="B42" s="39" t="s">
        <v>21</v>
      </c>
      <c r="C42" s="40"/>
      <c r="D42" s="41"/>
      <c r="E42" s="42"/>
      <c r="F42" s="52">
        <v>5</v>
      </c>
      <c r="G42" s="56"/>
      <c r="H42" s="48" t="s">
        <v>26</v>
      </c>
      <c r="I42" s="49"/>
      <c r="J42" s="46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</row>
    <row r="43" spans="1:199" ht="14.85" customHeight="1" x14ac:dyDescent="0.2">
      <c r="A43" s="39" t="s">
        <v>45</v>
      </c>
      <c r="B43" s="39" t="s">
        <v>28</v>
      </c>
      <c r="C43" s="40"/>
      <c r="D43" s="41"/>
      <c r="E43" s="42"/>
      <c r="F43" s="52">
        <v>5</v>
      </c>
      <c r="G43" s="56"/>
      <c r="H43" s="48" t="s">
        <v>46</v>
      </c>
      <c r="I43" s="49"/>
      <c r="J43" s="46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</row>
    <row r="44" spans="1:199" ht="14.85" customHeight="1" x14ac:dyDescent="0.2">
      <c r="A44" s="40">
        <v>45</v>
      </c>
      <c r="B44" s="40"/>
      <c r="C44" s="40"/>
      <c r="D44" s="41"/>
      <c r="E44" s="42"/>
      <c r="F44" s="52">
        <v>5</v>
      </c>
      <c r="G44" s="56"/>
      <c r="H44" s="44" t="s">
        <v>47</v>
      </c>
      <c r="I44" s="45"/>
      <c r="J44" s="47">
        <f>J21+J22-J23+J24-J27-J32-J37-J41</f>
        <v>0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</row>
    <row r="45" spans="1:199" ht="14.85" customHeight="1" x14ac:dyDescent="0.2">
      <c r="A45" s="40">
        <v>50</v>
      </c>
      <c r="B45" s="40"/>
      <c r="C45" s="40"/>
      <c r="D45" s="41"/>
      <c r="E45" s="42"/>
      <c r="F45" s="52">
        <v>5</v>
      </c>
      <c r="G45" s="56"/>
      <c r="H45" s="57" t="s">
        <v>48</v>
      </c>
      <c r="I45" s="58"/>
      <c r="J45" s="47">
        <f>SUM(J46:J49)-J50-J51-J52</f>
        <v>0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</row>
    <row r="46" spans="1:199" ht="14.85" customHeight="1" x14ac:dyDescent="0.2">
      <c r="A46" s="40">
        <v>50</v>
      </c>
      <c r="B46" s="39" t="s">
        <v>21</v>
      </c>
      <c r="C46" s="40"/>
      <c r="D46" s="41"/>
      <c r="E46" s="42"/>
      <c r="F46" s="52">
        <v>6</v>
      </c>
      <c r="G46" s="56"/>
      <c r="H46" s="48" t="s">
        <v>49</v>
      </c>
      <c r="I46" s="49"/>
      <c r="J46" s="46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</row>
    <row r="47" spans="1:199" ht="14.85" customHeight="1" x14ac:dyDescent="0.2">
      <c r="A47" s="40">
        <v>50</v>
      </c>
      <c r="B47" s="40">
        <v>10</v>
      </c>
      <c r="C47" s="40"/>
      <c r="D47" s="59"/>
      <c r="E47" s="42"/>
      <c r="F47" s="60">
        <v>6</v>
      </c>
      <c r="G47" s="61"/>
      <c r="H47" s="62" t="s">
        <v>50</v>
      </c>
      <c r="I47" s="63"/>
      <c r="J47" s="46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4"/>
      <c r="DZ47" s="64"/>
      <c r="EA47" s="64"/>
      <c r="EB47" s="64"/>
      <c r="EC47" s="64"/>
      <c r="ED47" s="64"/>
      <c r="EE47" s="64"/>
      <c r="EF47" s="64"/>
      <c r="EG47" s="64"/>
      <c r="EH47" s="64"/>
      <c r="EI47" s="64"/>
      <c r="EJ47" s="64"/>
      <c r="EK47" s="64"/>
      <c r="EL47" s="64"/>
      <c r="EM47" s="64"/>
      <c r="EN47" s="64"/>
      <c r="EO47" s="64"/>
      <c r="EP47" s="64"/>
      <c r="EQ47" s="64"/>
      <c r="ER47" s="64"/>
      <c r="ES47" s="64"/>
      <c r="ET47" s="64"/>
      <c r="EU47" s="64"/>
      <c r="EV47" s="64"/>
      <c r="EW47" s="64"/>
      <c r="EX47" s="64"/>
      <c r="EY47" s="64"/>
      <c r="EZ47" s="64"/>
      <c r="FA47" s="64"/>
      <c r="FB47" s="64"/>
      <c r="FC47" s="64"/>
      <c r="FD47" s="64"/>
      <c r="FE47" s="64"/>
      <c r="FF47" s="64"/>
      <c r="FG47" s="64"/>
      <c r="FH47" s="64"/>
      <c r="FI47" s="64"/>
      <c r="FJ47" s="64"/>
      <c r="FK47" s="64"/>
      <c r="FL47" s="64"/>
      <c r="FM47" s="64"/>
      <c r="FN47" s="64"/>
      <c r="FO47" s="64"/>
      <c r="FP47" s="64"/>
      <c r="FQ47" s="64"/>
      <c r="FR47" s="64"/>
      <c r="FS47" s="64"/>
      <c r="FT47" s="64"/>
      <c r="FU47" s="64"/>
      <c r="FV47" s="64"/>
      <c r="FW47" s="64"/>
      <c r="FX47" s="64"/>
      <c r="FY47" s="64"/>
      <c r="FZ47" s="64"/>
      <c r="GA47" s="64"/>
      <c r="GB47" s="64"/>
      <c r="GC47" s="64"/>
      <c r="GD47" s="64"/>
      <c r="GE47" s="64"/>
      <c r="GF47" s="64"/>
      <c r="GG47" s="64"/>
      <c r="GH47" s="64"/>
      <c r="GI47" s="64"/>
      <c r="GJ47" s="64"/>
      <c r="GK47" s="64"/>
      <c r="GL47" s="64"/>
      <c r="GM47" s="64"/>
      <c r="GN47" s="64"/>
      <c r="GO47" s="64"/>
      <c r="GP47" s="64"/>
      <c r="GQ47" s="64"/>
    </row>
    <row r="48" spans="1:199" ht="14.85" customHeight="1" x14ac:dyDescent="0.2">
      <c r="A48" s="40">
        <v>50</v>
      </c>
      <c r="B48" s="40">
        <v>15</v>
      </c>
      <c r="C48" s="40"/>
      <c r="D48" s="59"/>
      <c r="E48" s="42"/>
      <c r="F48" s="65">
        <v>7</v>
      </c>
      <c r="G48" s="61"/>
      <c r="H48" s="62" t="s">
        <v>51</v>
      </c>
      <c r="I48" s="63"/>
      <c r="J48" s="46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4"/>
      <c r="DZ48" s="64"/>
      <c r="EA48" s="64"/>
      <c r="EB48" s="64"/>
      <c r="EC48" s="64"/>
      <c r="ED48" s="64"/>
      <c r="EE48" s="64"/>
      <c r="EF48" s="64"/>
      <c r="EG48" s="64"/>
      <c r="EH48" s="64"/>
      <c r="EI48" s="64"/>
      <c r="EJ48" s="64"/>
      <c r="EK48" s="64"/>
      <c r="EL48" s="64"/>
      <c r="EM48" s="64"/>
      <c r="EN48" s="64"/>
      <c r="EO48" s="64"/>
      <c r="EP48" s="64"/>
      <c r="EQ48" s="64"/>
      <c r="ER48" s="64"/>
      <c r="ES48" s="64"/>
      <c r="ET48" s="64"/>
      <c r="EU48" s="64"/>
      <c r="EV48" s="64"/>
      <c r="EW48" s="64"/>
      <c r="EX48" s="64"/>
      <c r="EY48" s="64"/>
      <c r="EZ48" s="64"/>
      <c r="FA48" s="64"/>
      <c r="FB48" s="64"/>
      <c r="FC48" s="64"/>
      <c r="FD48" s="64"/>
      <c r="FE48" s="64"/>
      <c r="FF48" s="64"/>
      <c r="FG48" s="64"/>
      <c r="FH48" s="64"/>
      <c r="FI48" s="64"/>
      <c r="FJ48" s="64"/>
      <c r="FK48" s="64"/>
      <c r="FL48" s="64"/>
      <c r="FM48" s="64"/>
      <c r="FN48" s="64"/>
      <c r="FO48" s="64"/>
      <c r="FP48" s="64"/>
      <c r="FQ48" s="64"/>
      <c r="FR48" s="64"/>
      <c r="FS48" s="64"/>
      <c r="FT48" s="64"/>
      <c r="FU48" s="64"/>
      <c r="FV48" s="64"/>
      <c r="FW48" s="64"/>
      <c r="FX48" s="64"/>
      <c r="FY48" s="64"/>
      <c r="FZ48" s="64"/>
      <c r="GA48" s="64"/>
      <c r="GB48" s="64"/>
      <c r="GC48" s="64"/>
      <c r="GD48" s="64"/>
      <c r="GE48" s="64"/>
      <c r="GF48" s="64"/>
      <c r="GG48" s="64"/>
      <c r="GH48" s="64"/>
      <c r="GI48" s="64"/>
      <c r="GJ48" s="64"/>
      <c r="GK48" s="64"/>
      <c r="GL48" s="64"/>
      <c r="GM48" s="64"/>
      <c r="GN48" s="64"/>
      <c r="GO48" s="64"/>
      <c r="GP48" s="64"/>
      <c r="GQ48" s="64"/>
    </row>
    <row r="49" spans="1:199" ht="14.85" customHeight="1" x14ac:dyDescent="0.2">
      <c r="A49" s="40">
        <v>50</v>
      </c>
      <c r="B49" s="40">
        <v>20</v>
      </c>
      <c r="C49" s="40"/>
      <c r="D49" s="59"/>
      <c r="E49" s="42"/>
      <c r="F49" s="65">
        <v>7</v>
      </c>
      <c r="G49" s="61"/>
      <c r="H49" s="66" t="s">
        <v>52</v>
      </c>
      <c r="I49" s="67"/>
      <c r="J49" s="46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  <c r="EO49" s="64"/>
      <c r="EP49" s="64"/>
      <c r="EQ49" s="64"/>
      <c r="ER49" s="64"/>
      <c r="ES49" s="64"/>
      <c r="ET49" s="64"/>
      <c r="EU49" s="64"/>
      <c r="EV49" s="64"/>
      <c r="EW49" s="64"/>
      <c r="EX49" s="64"/>
      <c r="EY49" s="64"/>
      <c r="EZ49" s="64"/>
      <c r="FA49" s="64"/>
      <c r="FB49" s="64"/>
      <c r="FC49" s="64"/>
      <c r="FD49" s="64"/>
      <c r="FE49" s="64"/>
      <c r="FF49" s="64"/>
      <c r="FG49" s="64"/>
      <c r="FH49" s="64"/>
      <c r="FI49" s="64"/>
      <c r="FJ49" s="64"/>
      <c r="FK49" s="64"/>
      <c r="FL49" s="64"/>
      <c r="FM49" s="64"/>
      <c r="FN49" s="64"/>
      <c r="FO49" s="64"/>
      <c r="FP49" s="64"/>
      <c r="FQ49" s="64"/>
      <c r="FR49" s="64"/>
      <c r="FS49" s="64"/>
      <c r="FT49" s="64"/>
      <c r="FU49" s="64"/>
      <c r="FV49" s="64"/>
      <c r="FW49" s="64"/>
      <c r="FX49" s="64"/>
      <c r="FY49" s="64"/>
      <c r="FZ49" s="64"/>
      <c r="GA49" s="64"/>
      <c r="GB49" s="64"/>
      <c r="GC49" s="64"/>
      <c r="GD49" s="64"/>
      <c r="GE49" s="64"/>
      <c r="GF49" s="64"/>
      <c r="GG49" s="64"/>
      <c r="GH49" s="64"/>
      <c r="GI49" s="64"/>
      <c r="GJ49" s="64"/>
      <c r="GK49" s="64"/>
      <c r="GL49" s="64"/>
      <c r="GM49" s="64"/>
      <c r="GN49" s="64"/>
      <c r="GO49" s="64"/>
      <c r="GP49" s="64"/>
      <c r="GQ49" s="64"/>
    </row>
    <row r="50" spans="1:199" ht="28.5" customHeight="1" x14ac:dyDescent="0.2">
      <c r="A50" s="40">
        <v>50</v>
      </c>
      <c r="B50" s="40">
        <v>25</v>
      </c>
      <c r="C50" s="40"/>
      <c r="D50" s="59"/>
      <c r="E50" s="42"/>
      <c r="F50" s="65">
        <v>8</v>
      </c>
      <c r="G50" s="61"/>
      <c r="H50" s="66" t="s">
        <v>53</v>
      </c>
      <c r="I50" s="67"/>
      <c r="J50" s="46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  <c r="DL50" s="64"/>
      <c r="DM50" s="64"/>
      <c r="DN50" s="64"/>
      <c r="DO50" s="64"/>
      <c r="DP50" s="64"/>
      <c r="DQ50" s="64"/>
      <c r="DR50" s="64"/>
      <c r="DS50" s="64"/>
      <c r="DT50" s="64"/>
      <c r="DU50" s="64"/>
      <c r="DV50" s="64"/>
      <c r="DW50" s="64"/>
      <c r="DX50" s="64"/>
      <c r="DY50" s="64"/>
      <c r="DZ50" s="64"/>
      <c r="EA50" s="64"/>
      <c r="EB50" s="64"/>
      <c r="EC50" s="64"/>
      <c r="ED50" s="64"/>
      <c r="EE50" s="64"/>
      <c r="EF50" s="64"/>
      <c r="EG50" s="64"/>
      <c r="EH50" s="64"/>
      <c r="EI50" s="64"/>
      <c r="EJ50" s="64"/>
      <c r="EK50" s="64"/>
      <c r="EL50" s="64"/>
      <c r="EM50" s="64"/>
      <c r="EN50" s="64"/>
      <c r="EO50" s="64"/>
      <c r="EP50" s="64"/>
      <c r="EQ50" s="64"/>
      <c r="ER50" s="64"/>
      <c r="ES50" s="64"/>
      <c r="ET50" s="64"/>
      <c r="EU50" s="64"/>
      <c r="EV50" s="64"/>
      <c r="EW50" s="64"/>
      <c r="EX50" s="64"/>
      <c r="EY50" s="64"/>
      <c r="EZ50" s="64"/>
      <c r="FA50" s="64"/>
      <c r="FB50" s="64"/>
      <c r="FC50" s="64"/>
      <c r="FD50" s="64"/>
      <c r="FE50" s="64"/>
      <c r="FF50" s="64"/>
      <c r="FG50" s="64"/>
      <c r="FH50" s="64"/>
      <c r="FI50" s="64"/>
      <c r="FJ50" s="64"/>
      <c r="FK50" s="64"/>
      <c r="FL50" s="64"/>
      <c r="FM50" s="64"/>
      <c r="FN50" s="64"/>
      <c r="FO50" s="64"/>
      <c r="FP50" s="64"/>
      <c r="FQ50" s="64"/>
      <c r="FR50" s="64"/>
      <c r="FS50" s="64"/>
      <c r="FT50" s="64"/>
      <c r="FU50" s="64"/>
      <c r="FV50" s="64"/>
      <c r="FW50" s="64"/>
      <c r="FX50" s="64"/>
      <c r="FY50" s="64"/>
      <c r="FZ50" s="64"/>
      <c r="GA50" s="64"/>
      <c r="GB50" s="64"/>
      <c r="GC50" s="64"/>
      <c r="GD50" s="64"/>
      <c r="GE50" s="64"/>
      <c r="GF50" s="64"/>
      <c r="GG50" s="64"/>
      <c r="GH50" s="64"/>
      <c r="GI50" s="64"/>
      <c r="GJ50" s="64"/>
      <c r="GK50" s="64"/>
      <c r="GL50" s="64"/>
      <c r="GM50" s="64"/>
      <c r="GN50" s="64"/>
      <c r="GO50" s="64"/>
      <c r="GP50" s="64"/>
      <c r="GQ50" s="64"/>
    </row>
    <row r="51" spans="1:199" ht="14.85" customHeight="1" x14ac:dyDescent="0.2">
      <c r="A51" s="40">
        <v>50</v>
      </c>
      <c r="B51" s="40">
        <v>30</v>
      </c>
      <c r="C51" s="40"/>
      <c r="D51" s="59"/>
      <c r="E51" s="42"/>
      <c r="F51" s="68">
        <v>8</v>
      </c>
      <c r="G51" s="61"/>
      <c r="H51" s="62" t="s">
        <v>54</v>
      </c>
      <c r="I51" s="63"/>
      <c r="J51" s="46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  <c r="DL51" s="64"/>
      <c r="DM51" s="64"/>
      <c r="DN51" s="64"/>
      <c r="DO51" s="64"/>
      <c r="DP51" s="64"/>
      <c r="DQ51" s="64"/>
      <c r="DR51" s="64"/>
      <c r="DS51" s="64"/>
      <c r="DT51" s="64"/>
      <c r="DU51" s="64"/>
      <c r="DV51" s="64"/>
      <c r="DW51" s="64"/>
      <c r="DX51" s="64"/>
      <c r="DY51" s="64"/>
      <c r="DZ51" s="64"/>
      <c r="EA51" s="64"/>
      <c r="EB51" s="64"/>
      <c r="EC51" s="64"/>
      <c r="ED51" s="64"/>
      <c r="EE51" s="64"/>
      <c r="EF51" s="64"/>
      <c r="EG51" s="64"/>
      <c r="EH51" s="64"/>
      <c r="EI51" s="64"/>
      <c r="EJ51" s="64"/>
      <c r="EK51" s="64"/>
      <c r="EL51" s="64"/>
      <c r="EM51" s="64"/>
      <c r="EN51" s="64"/>
      <c r="EO51" s="64"/>
      <c r="EP51" s="64"/>
      <c r="EQ51" s="64"/>
      <c r="ER51" s="64"/>
      <c r="ES51" s="64"/>
      <c r="ET51" s="64"/>
      <c r="EU51" s="64"/>
      <c r="EV51" s="64"/>
      <c r="EW51" s="64"/>
      <c r="EX51" s="64"/>
      <c r="EY51" s="64"/>
      <c r="EZ51" s="64"/>
      <c r="FA51" s="64"/>
      <c r="FB51" s="64"/>
      <c r="FC51" s="64"/>
      <c r="FD51" s="64"/>
      <c r="FE51" s="64"/>
      <c r="FF51" s="64"/>
      <c r="FG51" s="64"/>
      <c r="FH51" s="64"/>
      <c r="FI51" s="64"/>
      <c r="FJ51" s="64"/>
      <c r="FK51" s="64"/>
      <c r="FL51" s="64"/>
      <c r="FM51" s="64"/>
      <c r="FN51" s="64"/>
      <c r="FO51" s="64"/>
      <c r="FP51" s="64"/>
      <c r="FQ51" s="64"/>
      <c r="FR51" s="64"/>
      <c r="FS51" s="64"/>
      <c r="FT51" s="64"/>
      <c r="FU51" s="64"/>
      <c r="FV51" s="64"/>
      <c r="FW51" s="64"/>
      <c r="FX51" s="64"/>
      <c r="FY51" s="64"/>
      <c r="FZ51" s="64"/>
      <c r="GA51" s="64"/>
      <c r="GB51" s="64"/>
      <c r="GC51" s="64"/>
      <c r="GD51" s="64"/>
      <c r="GE51" s="64"/>
      <c r="GF51" s="64"/>
      <c r="GG51" s="64"/>
      <c r="GH51" s="64"/>
      <c r="GI51" s="64"/>
      <c r="GJ51" s="64"/>
      <c r="GK51" s="64"/>
      <c r="GL51" s="64"/>
      <c r="GM51" s="64"/>
      <c r="GN51" s="64"/>
      <c r="GO51" s="64"/>
      <c r="GP51" s="64"/>
      <c r="GQ51" s="64"/>
    </row>
    <row r="52" spans="1:199" ht="14.85" customHeight="1" x14ac:dyDescent="0.2">
      <c r="A52" s="40">
        <v>50</v>
      </c>
      <c r="B52" s="40">
        <v>35</v>
      </c>
      <c r="C52" s="40"/>
      <c r="D52" s="59"/>
      <c r="E52" s="42"/>
      <c r="F52" s="68">
        <v>9</v>
      </c>
      <c r="G52" s="61"/>
      <c r="H52" s="62" t="s">
        <v>55</v>
      </c>
      <c r="I52" s="63"/>
      <c r="J52" s="46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</row>
    <row r="53" spans="1:199" ht="14.85" customHeight="1" x14ac:dyDescent="0.2">
      <c r="A53" s="40">
        <v>55</v>
      </c>
      <c r="B53" s="40"/>
      <c r="C53" s="40"/>
      <c r="D53" s="59"/>
      <c r="E53" s="42"/>
      <c r="F53" s="68">
        <v>6</v>
      </c>
      <c r="G53" s="61"/>
      <c r="H53" s="69" t="s">
        <v>56</v>
      </c>
      <c r="I53" s="70"/>
      <c r="J53" s="47">
        <f>J44+J45</f>
        <v>0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</row>
    <row r="54" spans="1:199" ht="14.85" customHeight="1" x14ac:dyDescent="0.2">
      <c r="A54" s="40">
        <v>60</v>
      </c>
      <c r="B54" s="40"/>
      <c r="C54" s="40"/>
      <c r="D54" s="59"/>
      <c r="E54" s="42"/>
      <c r="F54" s="68">
        <v>6</v>
      </c>
      <c r="G54" s="61"/>
      <c r="H54" s="69" t="s">
        <v>57</v>
      </c>
      <c r="I54" s="70"/>
      <c r="J54" s="47">
        <f>J55-J56</f>
        <v>0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</row>
    <row r="55" spans="1:199" ht="14.85" customHeight="1" x14ac:dyDescent="0.2">
      <c r="A55" s="40">
        <v>60</v>
      </c>
      <c r="B55" s="39" t="s">
        <v>21</v>
      </c>
      <c r="C55" s="40"/>
      <c r="D55" s="59"/>
      <c r="E55" s="42"/>
      <c r="F55" s="68">
        <v>7</v>
      </c>
      <c r="G55" s="61"/>
      <c r="H55" s="62" t="s">
        <v>58</v>
      </c>
      <c r="I55" s="63"/>
      <c r="J55" s="46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</row>
    <row r="56" spans="1:199" ht="14.85" customHeight="1" x14ac:dyDescent="0.2">
      <c r="A56" s="40">
        <v>60</v>
      </c>
      <c r="B56" s="40">
        <v>10</v>
      </c>
      <c r="C56" s="40"/>
      <c r="D56" s="59"/>
      <c r="E56" s="42"/>
      <c r="F56" s="68">
        <v>7</v>
      </c>
      <c r="G56" s="61"/>
      <c r="H56" s="62" t="s">
        <v>59</v>
      </c>
      <c r="I56" s="63"/>
      <c r="J56" s="46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</row>
    <row r="57" spans="1:199" ht="14.85" customHeight="1" x14ac:dyDescent="0.2">
      <c r="A57" s="40">
        <v>65</v>
      </c>
      <c r="B57" s="40"/>
      <c r="C57" s="40"/>
      <c r="D57" s="59"/>
      <c r="E57" s="42"/>
      <c r="F57" s="68">
        <v>7</v>
      </c>
      <c r="G57" s="61"/>
      <c r="H57" s="69" t="s">
        <v>60</v>
      </c>
      <c r="I57" s="70"/>
      <c r="J57" s="47">
        <f>J53+J54</f>
        <v>0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</row>
    <row r="58" spans="1:199" ht="14.85" customHeight="1" x14ac:dyDescent="0.2">
      <c r="A58" s="40">
        <v>70</v>
      </c>
      <c r="B58" s="40"/>
      <c r="C58" s="40"/>
      <c r="D58" s="59"/>
      <c r="E58" s="42"/>
      <c r="F58" s="68">
        <v>7</v>
      </c>
      <c r="G58" s="61"/>
      <c r="H58" s="69" t="s">
        <v>61</v>
      </c>
      <c r="I58" s="70"/>
      <c r="J58" s="47">
        <f>J59+J60</f>
        <v>0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</row>
    <row r="59" spans="1:199" ht="14.85" customHeight="1" x14ac:dyDescent="0.2">
      <c r="A59" s="40">
        <v>70</v>
      </c>
      <c r="B59" s="39" t="s">
        <v>21</v>
      </c>
      <c r="C59" s="40"/>
      <c r="D59" s="59"/>
      <c r="E59" s="42"/>
      <c r="F59" s="68">
        <v>8</v>
      </c>
      <c r="G59" s="61"/>
      <c r="H59" s="62" t="s">
        <v>62</v>
      </c>
      <c r="I59" s="63"/>
      <c r="J59" s="46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</row>
    <row r="60" spans="1:199" ht="14.85" customHeight="1" x14ac:dyDescent="0.2">
      <c r="A60" s="40">
        <v>70</v>
      </c>
      <c r="B60" s="40">
        <v>10</v>
      </c>
      <c r="C60" s="40"/>
      <c r="D60" s="59"/>
      <c r="E60" s="42"/>
      <c r="F60" s="68">
        <v>8</v>
      </c>
      <c r="G60" s="61"/>
      <c r="H60" s="62" t="s">
        <v>63</v>
      </c>
      <c r="I60" s="63"/>
      <c r="J60" s="46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</row>
    <row r="61" spans="1:199" ht="14.85" customHeight="1" x14ac:dyDescent="0.2">
      <c r="A61" s="40">
        <v>75</v>
      </c>
      <c r="B61" s="40"/>
      <c r="C61" s="40"/>
      <c r="D61" s="59"/>
      <c r="E61" s="42"/>
      <c r="F61" s="68">
        <v>8</v>
      </c>
      <c r="G61" s="61"/>
      <c r="H61" s="69" t="s">
        <v>64</v>
      </c>
      <c r="I61" s="70"/>
      <c r="J61" s="46"/>
    </row>
    <row r="62" spans="1:199" ht="14.85" customHeight="1" x14ac:dyDescent="0.2">
      <c r="A62" s="40">
        <v>80</v>
      </c>
      <c r="B62" s="40"/>
      <c r="C62" s="40"/>
      <c r="D62" s="59"/>
      <c r="E62" s="42"/>
      <c r="F62" s="68">
        <v>8</v>
      </c>
      <c r="G62" s="61"/>
      <c r="H62" s="69" t="s">
        <v>65</v>
      </c>
      <c r="I62" s="70"/>
      <c r="J62" s="46"/>
    </row>
    <row r="63" spans="1:199" ht="14.85" customHeight="1" x14ac:dyDescent="0.2">
      <c r="A63" s="40">
        <v>85</v>
      </c>
      <c r="B63" s="40"/>
      <c r="C63" s="40"/>
      <c r="D63" s="59"/>
      <c r="E63" s="42"/>
      <c r="F63" s="68">
        <v>9</v>
      </c>
      <c r="G63" s="61"/>
      <c r="H63" s="69" t="s">
        <v>66</v>
      </c>
      <c r="I63" s="70"/>
      <c r="J63" s="47">
        <f>J57+J58-J61-J62</f>
        <v>0</v>
      </c>
    </row>
    <row r="64" spans="1:199" ht="14.85" customHeight="1" x14ac:dyDescent="0.2"/>
    <row r="65" spans="1:199" ht="6.75" customHeight="1" x14ac:dyDescent="0.2">
      <c r="A65" s="71"/>
      <c r="B65" s="71"/>
      <c r="C65" s="71"/>
      <c r="D65" s="71"/>
      <c r="E65" s="71"/>
      <c r="F65" s="71"/>
      <c r="G65" s="71"/>
      <c r="H65" s="71"/>
      <c r="I65" s="71"/>
      <c r="J65" s="72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</row>
    <row r="66" spans="1:199" ht="14.85" customHeight="1" x14ac:dyDescent="0.2"/>
    <row r="67" spans="1:199" ht="14.85" customHeight="1" x14ac:dyDescent="0.2"/>
    <row r="68" spans="1:199" ht="14.85" customHeight="1" x14ac:dyDescent="0.2"/>
    <row r="69" spans="1:199" ht="14.85" customHeight="1" x14ac:dyDescent="0.2"/>
    <row r="70" spans="1:199" ht="14.85" customHeight="1" x14ac:dyDescent="0.2"/>
    <row r="71" spans="1:199" ht="14.85" customHeight="1" x14ac:dyDescent="0.2"/>
    <row r="72" spans="1:199" ht="14.85" customHeight="1" x14ac:dyDescent="0.2"/>
    <row r="73" spans="1:199" ht="14.85" customHeight="1" x14ac:dyDescent="0.2"/>
    <row r="74" spans="1:199" ht="14.85" customHeight="1" x14ac:dyDescent="0.2"/>
    <row r="75" spans="1:199" ht="14.85" customHeight="1" x14ac:dyDescent="0.2"/>
    <row r="76" spans="1:199" ht="14.85" customHeight="1" x14ac:dyDescent="0.2"/>
    <row r="77" spans="1:199" ht="14.85" customHeight="1" x14ac:dyDescent="0.2"/>
    <row r="78" spans="1:199" ht="14.85" customHeight="1" x14ac:dyDescent="0.2"/>
    <row r="79" spans="1:199" ht="14.85" customHeight="1" x14ac:dyDescent="0.2"/>
    <row r="80" spans="1:199" ht="14.85" customHeight="1" x14ac:dyDescent="0.2"/>
    <row r="81" ht="14.85" customHeight="1" x14ac:dyDescent="0.2"/>
    <row r="82" ht="14.85" customHeight="1" x14ac:dyDescent="0.2"/>
    <row r="83" ht="14.85" customHeight="1" x14ac:dyDescent="0.2"/>
    <row r="84" ht="14.85" customHeight="1" x14ac:dyDescent="0.2"/>
    <row r="85" ht="14.85" customHeight="1" x14ac:dyDescent="0.2"/>
    <row r="86" ht="14.85" customHeight="1" x14ac:dyDescent="0.2"/>
    <row r="87" ht="14.85" customHeight="1" x14ac:dyDescent="0.2"/>
    <row r="88" ht="14.85" customHeight="1" x14ac:dyDescent="0.2"/>
    <row r="89" ht="14.85" customHeight="1" x14ac:dyDescent="0.2"/>
    <row r="90" ht="14.85" customHeight="1" x14ac:dyDescent="0.2"/>
    <row r="91" ht="14.85" customHeight="1" x14ac:dyDescent="0.2"/>
    <row r="92" ht="14.85" customHeight="1" x14ac:dyDescent="0.2"/>
    <row r="93" ht="14.85" customHeight="1" x14ac:dyDescent="0.2"/>
    <row r="94" ht="14.85" customHeight="1" x14ac:dyDescent="0.2"/>
    <row r="95" ht="14.85" customHeight="1" x14ac:dyDescent="0.2"/>
  </sheetData>
  <sheetProtection password="F0A6"/>
  <mergeCells count="4">
    <mergeCell ref="J9:J10"/>
    <mergeCell ref="A11:F11"/>
    <mergeCell ref="J15:J16"/>
    <mergeCell ref="A1:J1"/>
  </mergeCells>
  <pageMargins left="0.78740157480314965" right="0.78740157480314965" top="0.39370078740157483" bottom="0.98425196850393704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>
    <pageSetUpPr fitToPage="1"/>
  </sheetPr>
  <dimension ref="A1:GR96"/>
  <sheetViews>
    <sheetView showGridLines="0" zoomScaleNormal="100" workbookViewId="0"/>
  </sheetViews>
  <sheetFormatPr defaultColWidth="9" defaultRowHeight="12" x14ac:dyDescent="0.2"/>
  <cols>
    <col min="1" max="7" width="3" style="4" customWidth="1"/>
    <col min="8" max="8" width="41.28515625" style="4" customWidth="1"/>
    <col min="9" max="9" width="12.28515625" style="4" customWidth="1"/>
    <col min="10" max="10" width="14.5703125" style="4" customWidth="1"/>
    <col min="11" max="199" width="11.140625" style="4" customWidth="1"/>
    <col min="200" max="200" width="2" style="4" customWidth="1"/>
    <col min="201" max="16384" width="9" style="4"/>
  </cols>
  <sheetData>
    <row r="1" spans="1:200" customFormat="1" ht="50.1" customHeight="1" x14ac:dyDescent="0.2">
      <c r="A1" s="104" t="s">
        <v>147</v>
      </c>
      <c r="B1" s="105"/>
      <c r="C1" s="105"/>
      <c r="D1" s="105"/>
      <c r="E1" s="105"/>
      <c r="F1" s="106"/>
      <c r="G1" s="106"/>
      <c r="H1" s="106"/>
      <c r="I1" s="106"/>
      <c r="J1" s="107"/>
    </row>
    <row r="2" spans="1:200" customFormat="1" ht="14.85" customHeight="1" x14ac:dyDescent="0.2"/>
    <row r="3" spans="1:200" ht="14.85" customHeight="1" x14ac:dyDescent="0.2">
      <c r="A3" s="5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</row>
    <row r="4" spans="1:200" ht="14.85" customHeight="1" x14ac:dyDescent="0.2">
      <c r="A4" s="8" t="s">
        <v>0</v>
      </c>
      <c r="B4" s="7"/>
      <c r="C4" s="9"/>
      <c r="D4" s="7"/>
      <c r="E4" s="7"/>
      <c r="F4" s="7"/>
      <c r="G4" s="7"/>
      <c r="H4" s="7"/>
      <c r="I4" s="10" t="s">
        <v>1</v>
      </c>
      <c r="J4" s="11">
        <v>42696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</row>
    <row r="5" spans="1:200" ht="14.85" customHeight="1" x14ac:dyDescent="0.2">
      <c r="A5" s="12" t="s">
        <v>67</v>
      </c>
      <c r="B5" s="7"/>
      <c r="C5" s="9"/>
      <c r="D5" s="7"/>
      <c r="E5" s="7"/>
      <c r="F5" s="13"/>
      <c r="G5" s="13"/>
      <c r="H5" s="13"/>
      <c r="I5" s="10" t="s">
        <v>2</v>
      </c>
      <c r="J5" s="14" t="s">
        <v>3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</row>
    <row r="6" spans="1:200" ht="14.85" customHeight="1" x14ac:dyDescent="0.2">
      <c r="A6" s="5"/>
      <c r="B6" s="5"/>
      <c r="C6" s="6"/>
      <c r="D6" s="7"/>
      <c r="E6" s="7"/>
      <c r="F6" s="13"/>
      <c r="G6" s="13"/>
      <c r="H6" s="7"/>
      <c r="I6" s="10" t="s">
        <v>4</v>
      </c>
      <c r="J6" s="15">
        <v>42736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</row>
    <row r="7" spans="1:200" ht="14.85" customHeight="1" x14ac:dyDescent="0.2">
      <c r="A7" s="5"/>
      <c r="B7" s="5"/>
      <c r="C7" s="6"/>
      <c r="D7" s="7"/>
      <c r="E7" s="7"/>
      <c r="F7" s="13"/>
      <c r="G7" s="13"/>
      <c r="H7" s="1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</row>
    <row r="8" spans="1:200" ht="14.85" customHeight="1" x14ac:dyDescent="0.25">
      <c r="A8" s="17" t="s">
        <v>69</v>
      </c>
      <c r="B8" s="5"/>
      <c r="C8" s="6"/>
      <c r="D8" s="7"/>
      <c r="E8" s="7"/>
      <c r="F8" s="13"/>
      <c r="G8" s="13"/>
      <c r="H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</row>
    <row r="9" spans="1:200" ht="14.85" customHeight="1" x14ac:dyDescent="0.2">
      <c r="A9" s="13"/>
      <c r="B9" s="16"/>
      <c r="C9" s="9"/>
      <c r="D9" s="7"/>
      <c r="E9" s="7"/>
      <c r="F9" s="13"/>
      <c r="G9" s="13"/>
      <c r="H9" s="18"/>
      <c r="J9" s="19" t="s">
        <v>70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</row>
    <row r="10" spans="1:200" ht="14.85" customHeight="1" x14ac:dyDescent="0.2">
      <c r="A10" s="20" t="s">
        <v>7</v>
      </c>
      <c r="B10" s="20"/>
      <c r="C10" s="21"/>
      <c r="D10" s="21"/>
      <c r="E10" s="21"/>
      <c r="F10" s="21"/>
      <c r="G10" s="21"/>
      <c r="H10" s="22" t="s">
        <v>8</v>
      </c>
      <c r="J10" s="2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</row>
    <row r="11" spans="1:200" ht="29.45" customHeight="1" x14ac:dyDescent="0.2">
      <c r="A11" s="24" t="s">
        <v>9</v>
      </c>
      <c r="B11" s="24"/>
      <c r="C11" s="24"/>
      <c r="D11" s="24"/>
      <c r="E11" s="24"/>
      <c r="F11" s="24"/>
      <c r="G11" s="21"/>
      <c r="H11" s="76">
        <v>259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</row>
    <row r="12" spans="1:200" ht="14.85" customHeight="1" x14ac:dyDescent="0.2">
      <c r="A12" s="25" t="s">
        <v>10</v>
      </c>
      <c r="B12" s="25"/>
      <c r="C12" s="21"/>
      <c r="D12" s="21"/>
      <c r="E12" s="21"/>
      <c r="F12" s="21"/>
      <c r="G12" s="21"/>
      <c r="H12" s="10" t="s">
        <v>11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</row>
    <row r="13" spans="1:200" ht="14.85" customHeight="1" x14ac:dyDescent="0.2">
      <c r="A13" s="25" t="s">
        <v>12</v>
      </c>
      <c r="B13" s="25"/>
      <c r="C13" s="21"/>
      <c r="D13" s="21"/>
      <c r="E13" s="21"/>
      <c r="F13" s="21"/>
      <c r="G13" s="21"/>
      <c r="H13" s="21" t="s">
        <v>13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</row>
    <row r="14" spans="1:200" ht="14.85" customHeight="1" x14ac:dyDescent="0.2">
      <c r="A14" s="25" t="s">
        <v>14</v>
      </c>
      <c r="B14" s="25"/>
      <c r="C14" s="21"/>
      <c r="D14" s="21"/>
      <c r="E14" s="21"/>
      <c r="F14" s="21"/>
      <c r="G14" s="21"/>
      <c r="H14" s="10" t="s">
        <v>15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</row>
    <row r="15" spans="1:200" ht="14.85" customHeight="1" x14ac:dyDescent="0.2">
      <c r="A15" s="7"/>
      <c r="B15" s="7"/>
      <c r="C15" s="9"/>
      <c r="D15" s="7"/>
      <c r="E15" s="7"/>
      <c r="F15" s="13"/>
      <c r="G15" s="13"/>
      <c r="H15" s="13"/>
      <c r="J15" s="26" t="s">
        <v>16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</row>
    <row r="16" spans="1:200" ht="14.85" customHeight="1" x14ac:dyDescent="0.2">
      <c r="A16" s="7"/>
      <c r="B16" s="7"/>
      <c r="C16" s="9"/>
      <c r="D16" s="7"/>
      <c r="E16" s="7"/>
      <c r="F16" s="13"/>
      <c r="G16" s="13"/>
      <c r="H16" s="13"/>
      <c r="J16" s="2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</row>
    <row r="17" spans="1:200" ht="14.85" customHeight="1" x14ac:dyDescent="0.2">
      <c r="A17" s="7"/>
      <c r="B17" s="7"/>
      <c r="C17" s="9"/>
      <c r="D17" s="7"/>
      <c r="E17" s="7"/>
      <c r="F17" s="13"/>
      <c r="G17" s="13"/>
      <c r="H17" s="13"/>
      <c r="J17" s="77" t="s">
        <v>68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</row>
    <row r="18" spans="1:200" ht="14.85" customHeight="1" x14ac:dyDescent="0.2">
      <c r="A18" s="7"/>
      <c r="B18" s="9"/>
      <c r="C18" s="7"/>
      <c r="D18" s="7"/>
      <c r="E18" s="13"/>
      <c r="F18" s="13"/>
      <c r="G18" s="13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</row>
    <row r="19" spans="1:200" ht="14.85" customHeight="1" x14ac:dyDescent="0.2">
      <c r="A19" s="30"/>
      <c r="B19" s="31"/>
      <c r="C19" s="32"/>
      <c r="D19" s="32"/>
      <c r="E19" s="33"/>
      <c r="F19" s="33"/>
      <c r="G19" s="34"/>
      <c r="H19" s="3"/>
      <c r="I19" s="3"/>
      <c r="J19" s="35" t="s">
        <v>17</v>
      </c>
      <c r="K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</row>
    <row r="20" spans="1:200" ht="14.85" customHeight="1" x14ac:dyDescent="0.2">
      <c r="A20" s="36" t="s">
        <v>18</v>
      </c>
      <c r="B20" s="1"/>
      <c r="C20" s="36"/>
      <c r="D20" s="1"/>
      <c r="E20" s="1"/>
      <c r="F20" s="37" t="s">
        <v>19</v>
      </c>
      <c r="G20" s="3"/>
      <c r="H20" s="3"/>
      <c r="I20" s="3"/>
      <c r="J20" s="38" t="s">
        <v>20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</row>
    <row r="21" spans="1:200" ht="23.45" customHeight="1" x14ac:dyDescent="0.2">
      <c r="A21" s="78" t="s">
        <v>71</v>
      </c>
      <c r="B21" s="73"/>
      <c r="C21" s="73"/>
      <c r="D21" s="73"/>
      <c r="E21" s="73"/>
      <c r="F21" s="73"/>
      <c r="G21" s="73"/>
      <c r="H21" s="74"/>
      <c r="I21" s="74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</row>
    <row r="22" spans="1:200" ht="14.85" customHeight="1" x14ac:dyDescent="0.2">
      <c r="A22" s="79" t="s">
        <v>72</v>
      </c>
      <c r="B22" s="80" t="s">
        <v>67</v>
      </c>
      <c r="C22" s="80" t="s">
        <v>67</v>
      </c>
      <c r="D22" s="81" t="s">
        <v>67</v>
      </c>
      <c r="E22" s="42"/>
      <c r="F22" s="35">
        <v>8</v>
      </c>
      <c r="G22" s="73"/>
      <c r="H22" s="44" t="s">
        <v>73</v>
      </c>
      <c r="I22" s="45"/>
      <c r="J22" s="82">
        <f>J23+J29+J35</f>
        <v>0</v>
      </c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</row>
    <row r="23" spans="1:200" ht="14.85" customHeight="1" x14ac:dyDescent="0.2">
      <c r="A23" s="79" t="s">
        <v>72</v>
      </c>
      <c r="B23" s="79" t="s">
        <v>21</v>
      </c>
      <c r="C23" s="80" t="s">
        <v>67</v>
      </c>
      <c r="D23" s="81" t="s">
        <v>67</v>
      </c>
      <c r="E23" s="83"/>
      <c r="F23" s="35">
        <v>9</v>
      </c>
      <c r="G23" s="73"/>
      <c r="H23" s="84" t="s">
        <v>74</v>
      </c>
      <c r="I23" s="45"/>
      <c r="J23" s="82">
        <f>SUM(J24:J28)</f>
        <v>0</v>
      </c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</row>
    <row r="24" spans="1:200" ht="14.85" customHeight="1" x14ac:dyDescent="0.2">
      <c r="A24" s="79" t="s">
        <v>72</v>
      </c>
      <c r="B24" s="79" t="s">
        <v>21</v>
      </c>
      <c r="C24" s="79" t="s">
        <v>21</v>
      </c>
      <c r="D24" s="81" t="s">
        <v>67</v>
      </c>
      <c r="E24" s="83"/>
      <c r="F24" s="35">
        <v>0</v>
      </c>
      <c r="G24" s="73"/>
      <c r="H24" s="48" t="s">
        <v>75</v>
      </c>
      <c r="I24" s="45"/>
      <c r="J24" s="8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</row>
    <row r="25" spans="1:200" ht="14.85" customHeight="1" x14ac:dyDescent="0.2">
      <c r="A25" s="79" t="s">
        <v>72</v>
      </c>
      <c r="B25" s="79" t="s">
        <v>21</v>
      </c>
      <c r="C25" s="80">
        <v>10</v>
      </c>
      <c r="D25" s="81"/>
      <c r="E25" s="83"/>
      <c r="F25" s="35">
        <v>0</v>
      </c>
      <c r="G25" s="73"/>
      <c r="H25" s="48" t="s">
        <v>76</v>
      </c>
      <c r="I25" s="45"/>
      <c r="J25" s="8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</row>
    <row r="26" spans="1:200" ht="14.85" customHeight="1" x14ac:dyDescent="0.2">
      <c r="A26" s="79" t="s">
        <v>72</v>
      </c>
      <c r="B26" s="79" t="s">
        <v>21</v>
      </c>
      <c r="C26" s="80">
        <v>15</v>
      </c>
      <c r="D26" s="81"/>
      <c r="E26" s="83"/>
      <c r="F26" s="35">
        <v>1</v>
      </c>
      <c r="G26" s="73"/>
      <c r="H26" s="48" t="s">
        <v>77</v>
      </c>
      <c r="I26" s="45"/>
      <c r="J26" s="8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</row>
    <row r="27" spans="1:200" ht="14.85" customHeight="1" x14ac:dyDescent="0.2">
      <c r="A27" s="79" t="s">
        <v>72</v>
      </c>
      <c r="B27" s="79" t="s">
        <v>21</v>
      </c>
      <c r="C27" s="80">
        <v>20</v>
      </c>
      <c r="D27" s="81"/>
      <c r="E27" s="83"/>
      <c r="F27" s="35">
        <v>1</v>
      </c>
      <c r="G27" s="73"/>
      <c r="H27" s="48" t="s">
        <v>78</v>
      </c>
      <c r="I27" s="45"/>
      <c r="J27" s="8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</row>
    <row r="28" spans="1:200" ht="14.85" customHeight="1" x14ac:dyDescent="0.2">
      <c r="A28" s="79" t="s">
        <v>72</v>
      </c>
      <c r="B28" s="79" t="s">
        <v>21</v>
      </c>
      <c r="C28" s="80">
        <v>25</v>
      </c>
      <c r="D28" s="81"/>
      <c r="E28" s="83"/>
      <c r="F28" s="35">
        <v>2</v>
      </c>
      <c r="G28" s="73"/>
      <c r="H28" s="48" t="s">
        <v>79</v>
      </c>
      <c r="I28" s="45"/>
      <c r="J28" s="8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</row>
    <row r="29" spans="1:200" ht="14.85" customHeight="1" x14ac:dyDescent="0.2">
      <c r="A29" s="79" t="s">
        <v>72</v>
      </c>
      <c r="B29" s="80">
        <v>10</v>
      </c>
      <c r="C29" s="80"/>
      <c r="D29" s="81"/>
      <c r="E29" s="83"/>
      <c r="F29" s="35">
        <v>9</v>
      </c>
      <c r="G29" s="73"/>
      <c r="H29" s="84" t="s">
        <v>80</v>
      </c>
      <c r="I29" s="45"/>
      <c r="J29" s="82">
        <f>SUM(J30:J34)</f>
        <v>0</v>
      </c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</row>
    <row r="30" spans="1:200" ht="14.85" customHeight="1" x14ac:dyDescent="0.2">
      <c r="A30" s="79" t="s">
        <v>72</v>
      </c>
      <c r="B30" s="80">
        <v>10</v>
      </c>
      <c r="C30" s="79" t="s">
        <v>21</v>
      </c>
      <c r="D30" s="81"/>
      <c r="E30" s="83"/>
      <c r="F30" s="35">
        <v>0</v>
      </c>
      <c r="G30" s="73"/>
      <c r="H30" s="48" t="s">
        <v>81</v>
      </c>
      <c r="I30" s="45"/>
      <c r="J30" s="8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</row>
    <row r="31" spans="1:200" ht="14.85" customHeight="1" x14ac:dyDescent="0.2">
      <c r="A31" s="79" t="s">
        <v>72</v>
      </c>
      <c r="B31" s="80">
        <v>10</v>
      </c>
      <c r="C31" s="80">
        <v>10</v>
      </c>
      <c r="D31" s="81"/>
      <c r="E31" s="83"/>
      <c r="F31" s="35">
        <v>0</v>
      </c>
      <c r="G31" s="73"/>
      <c r="H31" s="48" t="s">
        <v>82</v>
      </c>
      <c r="I31" s="45"/>
      <c r="J31" s="8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</row>
    <row r="32" spans="1:200" ht="14.85" customHeight="1" x14ac:dyDescent="0.2">
      <c r="A32" s="79" t="s">
        <v>72</v>
      </c>
      <c r="B32" s="80">
        <v>10</v>
      </c>
      <c r="C32" s="80">
        <v>15</v>
      </c>
      <c r="D32" s="81"/>
      <c r="E32" s="83"/>
      <c r="F32" s="35">
        <v>1</v>
      </c>
      <c r="G32" s="73"/>
      <c r="H32" s="48" t="s">
        <v>83</v>
      </c>
      <c r="I32" s="45"/>
      <c r="J32" s="8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</row>
    <row r="33" spans="1:200" ht="14.85" customHeight="1" x14ac:dyDescent="0.2">
      <c r="A33" s="79" t="s">
        <v>72</v>
      </c>
      <c r="B33" s="80">
        <v>10</v>
      </c>
      <c r="C33" s="80">
        <v>20</v>
      </c>
      <c r="D33" s="81" t="s">
        <v>67</v>
      </c>
      <c r="E33" s="83"/>
      <c r="F33" s="35">
        <v>1</v>
      </c>
      <c r="G33" s="73"/>
      <c r="H33" s="48" t="s">
        <v>84</v>
      </c>
      <c r="I33" s="45"/>
      <c r="J33" s="8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</row>
    <row r="34" spans="1:200" ht="14.85" customHeight="1" x14ac:dyDescent="0.2">
      <c r="A34" s="79" t="s">
        <v>72</v>
      </c>
      <c r="B34" s="80">
        <v>10</v>
      </c>
      <c r="C34" s="80">
        <v>25</v>
      </c>
      <c r="D34" s="81" t="s">
        <v>67</v>
      </c>
      <c r="E34" s="83"/>
      <c r="F34" s="35">
        <v>2</v>
      </c>
      <c r="G34" s="73"/>
      <c r="H34" s="48" t="s">
        <v>85</v>
      </c>
      <c r="I34" s="45"/>
      <c r="J34" s="8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</row>
    <row r="35" spans="1:200" ht="14.85" customHeight="1" x14ac:dyDescent="0.2">
      <c r="A35" s="86" t="s">
        <v>72</v>
      </c>
      <c r="B35" s="80">
        <v>15</v>
      </c>
      <c r="C35" s="80" t="s">
        <v>67</v>
      </c>
      <c r="D35" s="81" t="s">
        <v>67</v>
      </c>
      <c r="E35" s="83"/>
      <c r="F35" s="35">
        <v>0</v>
      </c>
      <c r="G35" s="73"/>
      <c r="H35" s="84" t="s">
        <v>86</v>
      </c>
      <c r="I35" s="45"/>
      <c r="J35" s="82">
        <f>SUM(J36:J41)</f>
        <v>0</v>
      </c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</row>
    <row r="36" spans="1:200" ht="14.85" customHeight="1" x14ac:dyDescent="0.2">
      <c r="A36" s="86" t="s">
        <v>72</v>
      </c>
      <c r="B36" s="80">
        <v>15</v>
      </c>
      <c r="C36" s="79" t="s">
        <v>21</v>
      </c>
      <c r="D36" s="81"/>
      <c r="E36" s="83"/>
      <c r="F36" s="35">
        <v>1</v>
      </c>
      <c r="G36" s="73"/>
      <c r="H36" s="48" t="s">
        <v>87</v>
      </c>
      <c r="I36" s="45"/>
      <c r="J36" s="8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</row>
    <row r="37" spans="1:200" ht="14.85" customHeight="1" x14ac:dyDescent="0.2">
      <c r="A37" s="86" t="s">
        <v>72</v>
      </c>
      <c r="B37" s="80">
        <v>15</v>
      </c>
      <c r="C37" s="80">
        <v>10</v>
      </c>
      <c r="D37" s="81"/>
      <c r="E37" s="83"/>
      <c r="F37" s="35">
        <v>1</v>
      </c>
      <c r="G37" s="73"/>
      <c r="H37" s="48" t="s">
        <v>88</v>
      </c>
      <c r="I37" s="45"/>
      <c r="J37" s="8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</row>
    <row r="38" spans="1:200" ht="14.85" customHeight="1" x14ac:dyDescent="0.2">
      <c r="A38" s="86" t="s">
        <v>72</v>
      </c>
      <c r="B38" s="80">
        <v>15</v>
      </c>
      <c r="C38" s="80">
        <v>15</v>
      </c>
      <c r="D38" s="81"/>
      <c r="E38" s="83"/>
      <c r="F38" s="35">
        <v>2</v>
      </c>
      <c r="G38" s="73"/>
      <c r="H38" s="53" t="s">
        <v>89</v>
      </c>
      <c r="I38" s="87"/>
      <c r="J38" s="8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</row>
    <row r="39" spans="1:200" ht="14.85" customHeight="1" x14ac:dyDescent="0.2">
      <c r="A39" s="79" t="s">
        <v>72</v>
      </c>
      <c r="B39" s="80">
        <v>15</v>
      </c>
      <c r="C39" s="80">
        <v>20</v>
      </c>
      <c r="D39" s="81" t="s">
        <v>67</v>
      </c>
      <c r="E39" s="83"/>
      <c r="F39" s="35">
        <v>2</v>
      </c>
      <c r="G39" s="73"/>
      <c r="H39" s="48" t="s">
        <v>90</v>
      </c>
      <c r="I39" s="45"/>
      <c r="J39" s="8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</row>
    <row r="40" spans="1:200" ht="14.85" customHeight="1" x14ac:dyDescent="0.2">
      <c r="A40" s="79" t="s">
        <v>72</v>
      </c>
      <c r="B40" s="80">
        <v>15</v>
      </c>
      <c r="C40" s="80">
        <v>25</v>
      </c>
      <c r="D40" s="81"/>
      <c r="E40" s="83"/>
      <c r="F40" s="35">
        <v>3</v>
      </c>
      <c r="G40" s="73"/>
      <c r="H40" s="48" t="s">
        <v>91</v>
      </c>
      <c r="I40" s="45"/>
      <c r="J40" s="8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</row>
    <row r="41" spans="1:200" ht="14.85" customHeight="1" x14ac:dyDescent="0.2">
      <c r="A41" s="79" t="s">
        <v>72</v>
      </c>
      <c r="B41" s="80">
        <v>15</v>
      </c>
      <c r="C41" s="80">
        <v>30</v>
      </c>
      <c r="D41" s="81" t="s">
        <v>67</v>
      </c>
      <c r="E41" s="83"/>
      <c r="F41" s="35">
        <v>3</v>
      </c>
      <c r="G41" s="73"/>
      <c r="H41" s="48" t="s">
        <v>92</v>
      </c>
      <c r="I41" s="45"/>
      <c r="J41" s="8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</row>
    <row r="42" spans="1:200" ht="14.85" customHeight="1" x14ac:dyDescent="0.2">
      <c r="A42" s="79" t="s">
        <v>21</v>
      </c>
      <c r="B42" s="80"/>
      <c r="C42" s="80" t="s">
        <v>67</v>
      </c>
      <c r="D42" s="81" t="s">
        <v>67</v>
      </c>
      <c r="E42" s="83"/>
      <c r="F42" s="35">
        <v>3</v>
      </c>
      <c r="G42" s="73"/>
      <c r="H42" s="44" t="s">
        <v>93</v>
      </c>
      <c r="I42" s="45"/>
      <c r="J42" s="82">
        <f>J43+J49+J57+J61</f>
        <v>0</v>
      </c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</row>
    <row r="43" spans="1:200" ht="14.85" customHeight="1" x14ac:dyDescent="0.2">
      <c r="A43" s="79" t="s">
        <v>21</v>
      </c>
      <c r="B43" s="79" t="s">
        <v>21</v>
      </c>
      <c r="C43" s="80" t="s">
        <v>67</v>
      </c>
      <c r="D43" s="81" t="s">
        <v>67</v>
      </c>
      <c r="E43" s="83"/>
      <c r="F43" s="35">
        <v>4</v>
      </c>
      <c r="G43" s="73"/>
      <c r="H43" s="84" t="s">
        <v>94</v>
      </c>
      <c r="I43" s="45"/>
      <c r="J43" s="82">
        <f>SUM(J44:J48)</f>
        <v>0</v>
      </c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</row>
    <row r="44" spans="1:200" ht="14.85" customHeight="1" x14ac:dyDescent="0.2">
      <c r="A44" s="79" t="s">
        <v>21</v>
      </c>
      <c r="B44" s="79" t="s">
        <v>21</v>
      </c>
      <c r="C44" s="79" t="s">
        <v>21</v>
      </c>
      <c r="D44" s="81" t="s">
        <v>67</v>
      </c>
      <c r="E44" s="83"/>
      <c r="F44" s="35">
        <v>5</v>
      </c>
      <c r="G44" s="73"/>
      <c r="H44" s="48" t="s">
        <v>31</v>
      </c>
      <c r="I44" s="45"/>
      <c r="J44" s="8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75"/>
      <c r="FW44" s="75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75"/>
      <c r="GM44" s="75"/>
      <c r="GN44" s="75"/>
      <c r="GO44" s="75"/>
      <c r="GP44" s="75"/>
      <c r="GQ44" s="75"/>
      <c r="GR44" s="75"/>
    </row>
    <row r="45" spans="1:200" ht="14.85" customHeight="1" x14ac:dyDescent="0.2">
      <c r="A45" s="79" t="s">
        <v>21</v>
      </c>
      <c r="B45" s="79" t="s">
        <v>21</v>
      </c>
      <c r="C45" s="80">
        <v>10</v>
      </c>
      <c r="D45" s="81" t="s">
        <v>67</v>
      </c>
      <c r="E45" s="83"/>
      <c r="F45" s="35">
        <v>5</v>
      </c>
      <c r="G45" s="73"/>
      <c r="H45" s="48" t="s">
        <v>95</v>
      </c>
      <c r="I45" s="45"/>
      <c r="J45" s="8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</row>
    <row r="46" spans="1:200" ht="14.85" customHeight="1" x14ac:dyDescent="0.2">
      <c r="A46" s="79" t="s">
        <v>21</v>
      </c>
      <c r="B46" s="79" t="s">
        <v>21</v>
      </c>
      <c r="C46" s="80">
        <v>15</v>
      </c>
      <c r="D46" s="81" t="s">
        <v>67</v>
      </c>
      <c r="E46" s="83"/>
      <c r="F46" s="35">
        <v>6</v>
      </c>
      <c r="G46" s="73"/>
      <c r="H46" s="48" t="s">
        <v>96</v>
      </c>
      <c r="I46" s="45"/>
      <c r="J46" s="8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  <c r="FS46" s="75"/>
      <c r="FT46" s="75"/>
      <c r="FU46" s="75"/>
      <c r="FV46" s="75"/>
      <c r="FW46" s="75"/>
      <c r="FX46" s="75"/>
      <c r="FY46" s="75"/>
      <c r="FZ46" s="75"/>
      <c r="GA46" s="75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75"/>
      <c r="GM46" s="75"/>
      <c r="GN46" s="75"/>
      <c r="GO46" s="75"/>
      <c r="GP46" s="75"/>
      <c r="GQ46" s="75"/>
      <c r="GR46" s="75"/>
    </row>
    <row r="47" spans="1:200" ht="14.85" customHeight="1" x14ac:dyDescent="0.2">
      <c r="A47" s="79" t="s">
        <v>21</v>
      </c>
      <c r="B47" s="79" t="s">
        <v>21</v>
      </c>
      <c r="C47" s="80">
        <v>20</v>
      </c>
      <c r="D47" s="81" t="s">
        <v>67</v>
      </c>
      <c r="E47" s="83"/>
      <c r="F47" s="35">
        <v>6</v>
      </c>
      <c r="G47" s="73"/>
      <c r="H47" s="48" t="s">
        <v>97</v>
      </c>
      <c r="I47" s="45"/>
      <c r="J47" s="8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  <c r="FS47" s="75"/>
      <c r="FT47" s="75"/>
      <c r="FU47" s="75"/>
      <c r="FV47" s="75"/>
      <c r="FW47" s="75"/>
      <c r="FX47" s="75"/>
      <c r="FY47" s="75"/>
      <c r="FZ47" s="75"/>
      <c r="GA47" s="75"/>
      <c r="GB47" s="75"/>
      <c r="GC47" s="75"/>
      <c r="GD47" s="75"/>
      <c r="GE47" s="75"/>
      <c r="GF47" s="75"/>
      <c r="GG47" s="75"/>
      <c r="GH47" s="75"/>
      <c r="GI47" s="75"/>
      <c r="GJ47" s="75"/>
      <c r="GK47" s="75"/>
      <c r="GL47" s="75"/>
      <c r="GM47" s="75"/>
      <c r="GN47" s="75"/>
      <c r="GO47" s="75"/>
      <c r="GP47" s="75"/>
      <c r="GQ47" s="75"/>
      <c r="GR47" s="75"/>
    </row>
    <row r="48" spans="1:200" ht="14.85" customHeight="1" x14ac:dyDescent="0.2">
      <c r="A48" s="79" t="s">
        <v>21</v>
      </c>
      <c r="B48" s="79" t="s">
        <v>21</v>
      </c>
      <c r="C48" s="80">
        <v>25</v>
      </c>
      <c r="D48" s="81" t="s">
        <v>67</v>
      </c>
      <c r="E48" s="83"/>
      <c r="F48" s="35">
        <v>7</v>
      </c>
      <c r="G48" s="73"/>
      <c r="H48" s="48" t="s">
        <v>79</v>
      </c>
      <c r="I48" s="45"/>
      <c r="J48" s="8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</row>
    <row r="49" spans="1:200" ht="14.85" customHeight="1" x14ac:dyDescent="0.2">
      <c r="A49" s="79" t="s">
        <v>21</v>
      </c>
      <c r="B49" s="80">
        <v>10</v>
      </c>
      <c r="C49" s="80" t="s">
        <v>67</v>
      </c>
      <c r="D49" s="81" t="s">
        <v>67</v>
      </c>
      <c r="E49" s="83"/>
      <c r="F49" s="35">
        <v>4</v>
      </c>
      <c r="G49" s="73"/>
      <c r="H49" s="84" t="s">
        <v>98</v>
      </c>
      <c r="I49" s="45"/>
      <c r="J49" s="82">
        <f>SUM(J50:J56)</f>
        <v>0</v>
      </c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</row>
    <row r="50" spans="1:200" ht="14.85" customHeight="1" x14ac:dyDescent="0.2">
      <c r="A50" s="79" t="s">
        <v>21</v>
      </c>
      <c r="B50" s="80">
        <v>10</v>
      </c>
      <c r="C50" s="79" t="s">
        <v>21</v>
      </c>
      <c r="D50" s="81" t="s">
        <v>67</v>
      </c>
      <c r="E50" s="83"/>
      <c r="F50" s="35">
        <v>5</v>
      </c>
      <c r="G50" s="73"/>
      <c r="H50" s="48" t="s">
        <v>99</v>
      </c>
      <c r="I50" s="45"/>
      <c r="J50" s="8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75"/>
      <c r="ES50" s="75"/>
      <c r="ET50" s="75"/>
      <c r="EU50" s="75"/>
      <c r="EV50" s="75"/>
      <c r="EW50" s="75"/>
      <c r="EX50" s="75"/>
      <c r="EY50" s="75"/>
      <c r="EZ50" s="75"/>
      <c r="FA50" s="75"/>
      <c r="FB50" s="75"/>
      <c r="FC50" s="75"/>
      <c r="FD50" s="75"/>
      <c r="FE50" s="75"/>
      <c r="FF50" s="75"/>
      <c r="FG50" s="75"/>
      <c r="FH50" s="75"/>
      <c r="FI50" s="75"/>
      <c r="FJ50" s="75"/>
      <c r="FK50" s="75"/>
      <c r="FL50" s="75"/>
      <c r="FM50" s="75"/>
      <c r="FN50" s="75"/>
      <c r="FO50" s="75"/>
      <c r="FP50" s="75"/>
      <c r="FQ50" s="75"/>
      <c r="FR50" s="75"/>
      <c r="FS50" s="75"/>
      <c r="FT50" s="75"/>
      <c r="FU50" s="75"/>
      <c r="FV50" s="75"/>
      <c r="FW50" s="75"/>
      <c r="FX50" s="75"/>
      <c r="FY50" s="75"/>
      <c r="FZ50" s="75"/>
      <c r="GA50" s="75"/>
      <c r="GB50" s="75"/>
      <c r="GC50" s="75"/>
      <c r="GD50" s="75"/>
      <c r="GE50" s="75"/>
      <c r="GF50" s="75"/>
      <c r="GG50" s="75"/>
      <c r="GH50" s="75"/>
      <c r="GI50" s="75"/>
      <c r="GJ50" s="75"/>
      <c r="GK50" s="75"/>
      <c r="GL50" s="75"/>
      <c r="GM50" s="75"/>
      <c r="GN50" s="75"/>
      <c r="GO50" s="75"/>
      <c r="GP50" s="75"/>
      <c r="GQ50" s="75"/>
      <c r="GR50" s="75"/>
    </row>
    <row r="51" spans="1:200" ht="14.85" customHeight="1" x14ac:dyDescent="0.2">
      <c r="A51" s="79" t="s">
        <v>21</v>
      </c>
      <c r="B51" s="80">
        <v>10</v>
      </c>
      <c r="C51" s="80">
        <v>10</v>
      </c>
      <c r="D51" s="81" t="s">
        <v>67</v>
      </c>
      <c r="E51" s="83"/>
      <c r="F51" s="35">
        <v>5</v>
      </c>
      <c r="G51" s="73"/>
      <c r="H51" s="48" t="s">
        <v>88</v>
      </c>
      <c r="I51" s="45"/>
      <c r="J51" s="8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75"/>
      <c r="EW51" s="75"/>
      <c r="EX51" s="75"/>
      <c r="EY51" s="75"/>
      <c r="EZ51" s="75"/>
      <c r="FA51" s="75"/>
      <c r="FB51" s="75"/>
      <c r="FC51" s="75"/>
      <c r="FD51" s="75"/>
      <c r="FE51" s="75"/>
      <c r="FF51" s="75"/>
      <c r="FG51" s="75"/>
      <c r="FH51" s="75"/>
      <c r="FI51" s="75"/>
      <c r="FJ51" s="75"/>
      <c r="FK51" s="75"/>
      <c r="FL51" s="75"/>
      <c r="FM51" s="75"/>
      <c r="FN51" s="75"/>
      <c r="FO51" s="75"/>
      <c r="FP51" s="75"/>
      <c r="FQ51" s="75"/>
      <c r="FR51" s="75"/>
      <c r="FS51" s="75"/>
      <c r="FT51" s="75"/>
      <c r="FU51" s="75"/>
      <c r="FV51" s="75"/>
      <c r="FW51" s="75"/>
      <c r="FX51" s="75"/>
      <c r="FY51" s="75"/>
      <c r="FZ51" s="75"/>
      <c r="GA51" s="75"/>
      <c r="GB51" s="75"/>
      <c r="GC51" s="75"/>
      <c r="GD51" s="75"/>
      <c r="GE51" s="75"/>
      <c r="GF51" s="75"/>
      <c r="GG51" s="75"/>
      <c r="GH51" s="75"/>
      <c r="GI51" s="75"/>
      <c r="GJ51" s="75"/>
      <c r="GK51" s="75"/>
      <c r="GL51" s="75"/>
      <c r="GM51" s="75"/>
      <c r="GN51" s="75"/>
      <c r="GO51" s="75"/>
      <c r="GP51" s="75"/>
      <c r="GQ51" s="75"/>
      <c r="GR51" s="75"/>
    </row>
    <row r="52" spans="1:200" ht="14.85" customHeight="1" x14ac:dyDescent="0.2">
      <c r="A52" s="79" t="s">
        <v>21</v>
      </c>
      <c r="B52" s="80">
        <v>10</v>
      </c>
      <c r="C52" s="80">
        <v>15</v>
      </c>
      <c r="D52" s="81" t="s">
        <v>67</v>
      </c>
      <c r="E52" s="83"/>
      <c r="F52" s="35">
        <v>6</v>
      </c>
      <c r="G52" s="73"/>
      <c r="H52" s="48" t="s">
        <v>90</v>
      </c>
      <c r="I52" s="45"/>
      <c r="J52" s="8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  <c r="EQ52" s="75"/>
      <c r="ER52" s="75"/>
      <c r="ES52" s="75"/>
      <c r="ET52" s="75"/>
      <c r="EU52" s="75"/>
      <c r="EV52" s="75"/>
      <c r="EW52" s="75"/>
      <c r="EX52" s="75"/>
      <c r="EY52" s="75"/>
      <c r="EZ52" s="75"/>
      <c r="FA52" s="75"/>
      <c r="FB52" s="75"/>
      <c r="FC52" s="75"/>
      <c r="FD52" s="75"/>
      <c r="FE52" s="75"/>
      <c r="FF52" s="75"/>
      <c r="FG52" s="75"/>
      <c r="FH52" s="75"/>
      <c r="FI52" s="75"/>
      <c r="FJ52" s="75"/>
      <c r="FK52" s="75"/>
      <c r="FL52" s="75"/>
      <c r="FM52" s="75"/>
      <c r="FN52" s="75"/>
      <c r="FO52" s="75"/>
      <c r="FP52" s="75"/>
      <c r="FQ52" s="75"/>
      <c r="FR52" s="75"/>
      <c r="FS52" s="75"/>
      <c r="FT52" s="75"/>
      <c r="FU52" s="75"/>
      <c r="FV52" s="75"/>
      <c r="FW52" s="75"/>
      <c r="FX52" s="75"/>
      <c r="FY52" s="75"/>
      <c r="FZ52" s="75"/>
      <c r="GA52" s="75"/>
      <c r="GB52" s="75"/>
      <c r="GC52" s="75"/>
      <c r="GD52" s="75"/>
      <c r="GE52" s="75"/>
      <c r="GF52" s="75"/>
      <c r="GG52" s="75"/>
      <c r="GH52" s="75"/>
      <c r="GI52" s="75"/>
      <c r="GJ52" s="75"/>
      <c r="GK52" s="75"/>
      <c r="GL52" s="75"/>
      <c r="GM52" s="75"/>
      <c r="GN52" s="75"/>
      <c r="GO52" s="75"/>
      <c r="GP52" s="75"/>
      <c r="GQ52" s="75"/>
      <c r="GR52" s="75"/>
    </row>
    <row r="53" spans="1:200" ht="14.85" customHeight="1" x14ac:dyDescent="0.2">
      <c r="A53" s="79" t="s">
        <v>21</v>
      </c>
      <c r="B53" s="80">
        <v>10</v>
      </c>
      <c r="C53" s="80">
        <v>20</v>
      </c>
      <c r="D53" s="81" t="s">
        <v>67</v>
      </c>
      <c r="E53" s="83"/>
      <c r="F53" s="35">
        <v>6</v>
      </c>
      <c r="G53" s="73"/>
      <c r="H53" s="48" t="s">
        <v>100</v>
      </c>
      <c r="I53" s="45"/>
      <c r="J53" s="8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  <c r="EO53" s="75"/>
      <c r="EP53" s="75"/>
      <c r="EQ53" s="75"/>
      <c r="ER53" s="75"/>
      <c r="ES53" s="75"/>
      <c r="ET53" s="75"/>
      <c r="EU53" s="75"/>
      <c r="EV53" s="75"/>
      <c r="EW53" s="75"/>
      <c r="EX53" s="75"/>
      <c r="EY53" s="75"/>
      <c r="EZ53" s="75"/>
      <c r="FA53" s="75"/>
      <c r="FB53" s="75"/>
      <c r="FC53" s="75"/>
      <c r="FD53" s="75"/>
      <c r="FE53" s="75"/>
      <c r="FF53" s="75"/>
      <c r="FG53" s="75"/>
      <c r="FH53" s="75"/>
      <c r="FI53" s="75"/>
      <c r="FJ53" s="75"/>
      <c r="FK53" s="75"/>
      <c r="FL53" s="75"/>
      <c r="FM53" s="75"/>
      <c r="FN53" s="75"/>
      <c r="FO53" s="75"/>
      <c r="FP53" s="75"/>
      <c r="FQ53" s="75"/>
      <c r="FR53" s="75"/>
      <c r="FS53" s="75"/>
      <c r="FT53" s="75"/>
      <c r="FU53" s="75"/>
      <c r="FV53" s="75"/>
      <c r="FW53" s="75"/>
      <c r="FX53" s="75"/>
      <c r="FY53" s="75"/>
      <c r="FZ53" s="75"/>
      <c r="GA53" s="75"/>
      <c r="GB53" s="75"/>
      <c r="GC53" s="75"/>
      <c r="GD53" s="75"/>
      <c r="GE53" s="75"/>
      <c r="GF53" s="75"/>
      <c r="GG53" s="75"/>
      <c r="GH53" s="75"/>
      <c r="GI53" s="75"/>
      <c r="GJ53" s="75"/>
      <c r="GK53" s="75"/>
      <c r="GL53" s="75"/>
      <c r="GM53" s="75"/>
      <c r="GN53" s="75"/>
      <c r="GO53" s="75"/>
      <c r="GP53" s="75"/>
      <c r="GQ53" s="75"/>
      <c r="GR53" s="75"/>
    </row>
    <row r="54" spans="1:200" ht="14.85" customHeight="1" x14ac:dyDescent="0.2">
      <c r="A54" s="79" t="s">
        <v>21</v>
      </c>
      <c r="B54" s="80">
        <v>10</v>
      </c>
      <c r="C54" s="80">
        <v>25</v>
      </c>
      <c r="D54" s="81" t="s">
        <v>67</v>
      </c>
      <c r="E54" s="83"/>
      <c r="F54" s="35">
        <v>7</v>
      </c>
      <c r="G54" s="73"/>
      <c r="H54" s="48" t="s">
        <v>92</v>
      </c>
      <c r="I54" s="45"/>
      <c r="J54" s="8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  <c r="EO54" s="75"/>
      <c r="EP54" s="75"/>
      <c r="EQ54" s="75"/>
      <c r="ER54" s="75"/>
      <c r="ES54" s="75"/>
      <c r="ET54" s="75"/>
      <c r="EU54" s="75"/>
      <c r="EV54" s="75"/>
      <c r="EW54" s="75"/>
      <c r="EX54" s="75"/>
      <c r="EY54" s="75"/>
      <c r="EZ54" s="75"/>
      <c r="FA54" s="75"/>
      <c r="FB54" s="75"/>
      <c r="FC54" s="75"/>
      <c r="FD54" s="75"/>
      <c r="FE54" s="75"/>
      <c r="FF54" s="75"/>
      <c r="FG54" s="75"/>
      <c r="FH54" s="75"/>
      <c r="FI54" s="75"/>
      <c r="FJ54" s="75"/>
      <c r="FK54" s="75"/>
      <c r="FL54" s="75"/>
      <c r="FM54" s="75"/>
      <c r="FN54" s="75"/>
      <c r="FO54" s="75"/>
      <c r="FP54" s="75"/>
      <c r="FQ54" s="75"/>
      <c r="FR54" s="75"/>
      <c r="FS54" s="75"/>
      <c r="FT54" s="75"/>
      <c r="FU54" s="75"/>
      <c r="FV54" s="75"/>
      <c r="FW54" s="75"/>
      <c r="FX54" s="75"/>
      <c r="FY54" s="75"/>
      <c r="FZ54" s="75"/>
      <c r="GA54" s="75"/>
      <c r="GB54" s="75"/>
      <c r="GC54" s="75"/>
      <c r="GD54" s="75"/>
      <c r="GE54" s="75"/>
      <c r="GF54" s="75"/>
      <c r="GG54" s="75"/>
      <c r="GH54" s="75"/>
      <c r="GI54" s="75"/>
      <c r="GJ54" s="75"/>
      <c r="GK54" s="75"/>
      <c r="GL54" s="75"/>
      <c r="GM54" s="75"/>
      <c r="GN54" s="75"/>
      <c r="GO54" s="75"/>
      <c r="GP54" s="75"/>
      <c r="GQ54" s="75"/>
      <c r="GR54" s="75"/>
    </row>
    <row r="55" spans="1:200" ht="14.85" customHeight="1" x14ac:dyDescent="0.2">
      <c r="A55" s="79" t="s">
        <v>21</v>
      </c>
      <c r="B55" s="80">
        <v>10</v>
      </c>
      <c r="C55" s="80">
        <v>30</v>
      </c>
      <c r="D55" s="81" t="s">
        <v>67</v>
      </c>
      <c r="E55" s="83"/>
      <c r="F55" s="35">
        <v>7</v>
      </c>
      <c r="G55" s="73"/>
      <c r="H55" s="48" t="s">
        <v>101</v>
      </c>
      <c r="I55" s="45"/>
      <c r="J55" s="8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  <c r="EO55" s="75"/>
      <c r="EP55" s="75"/>
      <c r="EQ55" s="75"/>
      <c r="ER55" s="75"/>
      <c r="ES55" s="75"/>
      <c r="ET55" s="75"/>
      <c r="EU55" s="75"/>
      <c r="EV55" s="75"/>
      <c r="EW55" s="75"/>
      <c r="EX55" s="75"/>
      <c r="EY55" s="75"/>
      <c r="EZ55" s="75"/>
      <c r="FA55" s="75"/>
      <c r="FB55" s="75"/>
      <c r="FC55" s="75"/>
      <c r="FD55" s="75"/>
      <c r="FE55" s="75"/>
      <c r="FF55" s="75"/>
      <c r="FG55" s="75"/>
      <c r="FH55" s="75"/>
      <c r="FI55" s="75"/>
      <c r="FJ55" s="75"/>
      <c r="FK55" s="75"/>
      <c r="FL55" s="75"/>
      <c r="FM55" s="75"/>
      <c r="FN55" s="75"/>
      <c r="FO55" s="75"/>
      <c r="FP55" s="75"/>
      <c r="FQ55" s="75"/>
      <c r="FR55" s="75"/>
      <c r="FS55" s="75"/>
      <c r="FT55" s="75"/>
      <c r="FU55" s="75"/>
      <c r="FV55" s="75"/>
      <c r="FW55" s="75"/>
      <c r="FX55" s="75"/>
      <c r="FY55" s="75"/>
      <c r="FZ55" s="75"/>
      <c r="GA55" s="75"/>
      <c r="GB55" s="75"/>
      <c r="GC55" s="75"/>
      <c r="GD55" s="75"/>
      <c r="GE55" s="75"/>
      <c r="GF55" s="75"/>
      <c r="GG55" s="75"/>
      <c r="GH55" s="75"/>
      <c r="GI55" s="75"/>
      <c r="GJ55" s="75"/>
      <c r="GK55" s="75"/>
      <c r="GL55" s="75"/>
      <c r="GM55" s="75"/>
      <c r="GN55" s="75"/>
      <c r="GO55" s="75"/>
      <c r="GP55" s="75"/>
      <c r="GQ55" s="75"/>
      <c r="GR55" s="75"/>
    </row>
    <row r="56" spans="1:200" ht="14.85" customHeight="1" x14ac:dyDescent="0.2">
      <c r="A56" s="79" t="s">
        <v>21</v>
      </c>
      <c r="B56" s="80">
        <v>10</v>
      </c>
      <c r="C56" s="80">
        <v>35</v>
      </c>
      <c r="D56" s="81" t="s">
        <v>67</v>
      </c>
      <c r="E56" s="83"/>
      <c r="F56" s="35">
        <v>8</v>
      </c>
      <c r="G56" s="73"/>
      <c r="H56" s="48" t="s">
        <v>102</v>
      </c>
      <c r="I56" s="45"/>
      <c r="J56" s="8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  <c r="EO56" s="75"/>
      <c r="EP56" s="75"/>
      <c r="EQ56" s="75"/>
      <c r="ER56" s="75"/>
      <c r="ES56" s="75"/>
      <c r="ET56" s="75"/>
      <c r="EU56" s="75"/>
      <c r="EV56" s="75"/>
      <c r="EW56" s="75"/>
      <c r="EX56" s="75"/>
      <c r="EY56" s="75"/>
      <c r="EZ56" s="75"/>
      <c r="FA56" s="75"/>
      <c r="FB56" s="75"/>
      <c r="FC56" s="75"/>
      <c r="FD56" s="75"/>
      <c r="FE56" s="75"/>
      <c r="FF56" s="75"/>
      <c r="FG56" s="75"/>
      <c r="FH56" s="75"/>
      <c r="FI56" s="75"/>
      <c r="FJ56" s="75"/>
      <c r="FK56" s="75"/>
      <c r="FL56" s="75"/>
      <c r="FM56" s="75"/>
      <c r="FN56" s="75"/>
      <c r="FO56" s="75"/>
      <c r="FP56" s="75"/>
      <c r="FQ56" s="75"/>
      <c r="FR56" s="75"/>
      <c r="FS56" s="75"/>
      <c r="FT56" s="75"/>
      <c r="FU56" s="75"/>
      <c r="FV56" s="75"/>
      <c r="FW56" s="75"/>
      <c r="FX56" s="75"/>
      <c r="FY56" s="75"/>
      <c r="FZ56" s="75"/>
      <c r="GA56" s="75"/>
      <c r="GB56" s="75"/>
      <c r="GC56" s="75"/>
      <c r="GD56" s="75"/>
      <c r="GE56" s="75"/>
      <c r="GF56" s="75"/>
      <c r="GG56" s="75"/>
      <c r="GH56" s="75"/>
      <c r="GI56" s="75"/>
      <c r="GJ56" s="75"/>
      <c r="GK56" s="75"/>
      <c r="GL56" s="75"/>
      <c r="GM56" s="75"/>
      <c r="GN56" s="75"/>
      <c r="GO56" s="75"/>
      <c r="GP56" s="75"/>
      <c r="GQ56" s="75"/>
      <c r="GR56" s="75"/>
    </row>
    <row r="57" spans="1:200" ht="14.85" customHeight="1" x14ac:dyDescent="0.2">
      <c r="A57" s="79" t="s">
        <v>21</v>
      </c>
      <c r="B57" s="80">
        <v>15</v>
      </c>
      <c r="C57" s="80" t="s">
        <v>67</v>
      </c>
      <c r="D57" s="81" t="s">
        <v>67</v>
      </c>
      <c r="E57" s="83"/>
      <c r="F57" s="35">
        <v>5</v>
      </c>
      <c r="G57" s="73"/>
      <c r="H57" s="84" t="s">
        <v>103</v>
      </c>
      <c r="I57" s="45"/>
      <c r="J57" s="82">
        <f>SUM(J58:J60)</f>
        <v>0</v>
      </c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  <c r="EO57" s="75"/>
      <c r="EP57" s="75"/>
      <c r="EQ57" s="75"/>
      <c r="ER57" s="75"/>
      <c r="ES57" s="75"/>
      <c r="ET57" s="75"/>
      <c r="EU57" s="75"/>
      <c r="EV57" s="75"/>
      <c r="EW57" s="75"/>
      <c r="EX57" s="75"/>
      <c r="EY57" s="75"/>
      <c r="EZ57" s="75"/>
      <c r="FA57" s="75"/>
      <c r="FB57" s="75"/>
      <c r="FC57" s="75"/>
      <c r="FD57" s="75"/>
      <c r="FE57" s="75"/>
      <c r="FF57" s="75"/>
      <c r="FG57" s="75"/>
      <c r="FH57" s="75"/>
      <c r="FI57" s="75"/>
      <c r="FJ57" s="75"/>
      <c r="FK57" s="75"/>
      <c r="FL57" s="75"/>
      <c r="FM57" s="75"/>
      <c r="FN57" s="75"/>
      <c r="FO57" s="75"/>
      <c r="FP57" s="75"/>
      <c r="FQ57" s="75"/>
      <c r="FR57" s="75"/>
      <c r="FS57" s="75"/>
      <c r="FT57" s="75"/>
      <c r="FU57" s="75"/>
      <c r="FV57" s="75"/>
      <c r="FW57" s="75"/>
      <c r="FX57" s="75"/>
      <c r="FY57" s="75"/>
      <c r="FZ57" s="75"/>
      <c r="GA57" s="75"/>
      <c r="GB57" s="75"/>
      <c r="GC57" s="75"/>
      <c r="GD57" s="75"/>
      <c r="GE57" s="75"/>
      <c r="GF57" s="75"/>
      <c r="GG57" s="75"/>
      <c r="GH57" s="75"/>
      <c r="GI57" s="75"/>
      <c r="GJ57" s="75"/>
      <c r="GK57" s="75"/>
      <c r="GL57" s="75"/>
      <c r="GM57" s="75"/>
      <c r="GN57" s="75"/>
      <c r="GO57" s="75"/>
      <c r="GP57" s="75"/>
      <c r="GQ57" s="75"/>
      <c r="GR57" s="75"/>
    </row>
    <row r="58" spans="1:200" ht="14.85" customHeight="1" x14ac:dyDescent="0.2">
      <c r="A58" s="79" t="s">
        <v>21</v>
      </c>
      <c r="B58" s="80">
        <v>15</v>
      </c>
      <c r="C58" s="79" t="s">
        <v>21</v>
      </c>
      <c r="D58" s="81" t="s">
        <v>67</v>
      </c>
      <c r="E58" s="83"/>
      <c r="F58" s="35">
        <v>6</v>
      </c>
      <c r="G58" s="73"/>
      <c r="H58" s="48" t="s">
        <v>87</v>
      </c>
      <c r="I58" s="45"/>
      <c r="J58" s="8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  <c r="EO58" s="75"/>
      <c r="EP58" s="75"/>
      <c r="EQ58" s="75"/>
      <c r="ER58" s="75"/>
      <c r="ES58" s="75"/>
      <c r="ET58" s="75"/>
      <c r="EU58" s="75"/>
      <c r="EV58" s="75"/>
      <c r="EW58" s="75"/>
      <c r="EX58" s="75"/>
      <c r="EY58" s="75"/>
      <c r="EZ58" s="75"/>
      <c r="FA58" s="75"/>
      <c r="FB58" s="75"/>
      <c r="FC58" s="75"/>
      <c r="FD58" s="75"/>
      <c r="FE58" s="75"/>
      <c r="FF58" s="75"/>
      <c r="FG58" s="75"/>
      <c r="FH58" s="75"/>
      <c r="FI58" s="75"/>
      <c r="FJ58" s="75"/>
      <c r="FK58" s="75"/>
      <c r="FL58" s="75"/>
      <c r="FM58" s="75"/>
      <c r="FN58" s="75"/>
      <c r="FO58" s="75"/>
      <c r="FP58" s="75"/>
      <c r="FQ58" s="75"/>
      <c r="FR58" s="75"/>
      <c r="FS58" s="75"/>
      <c r="FT58" s="75"/>
      <c r="FU58" s="75"/>
      <c r="FV58" s="75"/>
      <c r="FW58" s="75"/>
      <c r="FX58" s="75"/>
      <c r="FY58" s="75"/>
      <c r="FZ58" s="75"/>
      <c r="GA58" s="75"/>
      <c r="GB58" s="75"/>
      <c r="GC58" s="75"/>
      <c r="GD58" s="75"/>
      <c r="GE58" s="75"/>
      <c r="GF58" s="75"/>
      <c r="GG58" s="75"/>
      <c r="GH58" s="75"/>
      <c r="GI58" s="75"/>
      <c r="GJ58" s="75"/>
      <c r="GK58" s="75"/>
      <c r="GL58" s="75"/>
      <c r="GM58" s="75"/>
      <c r="GN58" s="75"/>
      <c r="GO58" s="75"/>
      <c r="GP58" s="75"/>
      <c r="GQ58" s="75"/>
      <c r="GR58" s="75"/>
    </row>
    <row r="59" spans="1:200" ht="14.85" customHeight="1" x14ac:dyDescent="0.2">
      <c r="A59" s="79" t="s">
        <v>21</v>
      </c>
      <c r="B59" s="80">
        <v>15</v>
      </c>
      <c r="C59" s="80">
        <v>10</v>
      </c>
      <c r="D59" s="81" t="s">
        <v>67</v>
      </c>
      <c r="E59" s="83"/>
      <c r="F59" s="35">
        <v>6</v>
      </c>
      <c r="G59" s="73"/>
      <c r="H59" s="48" t="s">
        <v>91</v>
      </c>
      <c r="I59" s="45"/>
      <c r="J59" s="8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  <c r="EO59" s="75"/>
      <c r="EP59" s="75"/>
      <c r="EQ59" s="75"/>
      <c r="ER59" s="75"/>
      <c r="ES59" s="75"/>
      <c r="ET59" s="75"/>
      <c r="EU59" s="75"/>
      <c r="EV59" s="75"/>
      <c r="EW59" s="75"/>
      <c r="EX59" s="75"/>
      <c r="EY59" s="75"/>
      <c r="EZ59" s="75"/>
      <c r="FA59" s="75"/>
      <c r="FB59" s="75"/>
      <c r="FC59" s="75"/>
      <c r="FD59" s="75"/>
      <c r="FE59" s="75"/>
      <c r="FF59" s="75"/>
      <c r="FG59" s="75"/>
      <c r="FH59" s="75"/>
      <c r="FI59" s="75"/>
      <c r="FJ59" s="75"/>
      <c r="FK59" s="75"/>
      <c r="FL59" s="75"/>
      <c r="FM59" s="75"/>
      <c r="FN59" s="75"/>
      <c r="FO59" s="75"/>
      <c r="FP59" s="75"/>
      <c r="FQ59" s="75"/>
      <c r="FR59" s="75"/>
      <c r="FS59" s="75"/>
      <c r="FT59" s="75"/>
      <c r="FU59" s="75"/>
      <c r="FV59" s="75"/>
      <c r="FW59" s="75"/>
      <c r="FX59" s="75"/>
      <c r="FY59" s="75"/>
      <c r="FZ59" s="75"/>
      <c r="GA59" s="75"/>
      <c r="GB59" s="75"/>
      <c r="GC59" s="75"/>
      <c r="GD59" s="75"/>
      <c r="GE59" s="75"/>
      <c r="GF59" s="75"/>
      <c r="GG59" s="75"/>
      <c r="GH59" s="75"/>
      <c r="GI59" s="75"/>
      <c r="GJ59" s="75"/>
      <c r="GK59" s="75"/>
      <c r="GL59" s="75"/>
      <c r="GM59" s="75"/>
      <c r="GN59" s="75"/>
      <c r="GO59" s="75"/>
      <c r="GP59" s="75"/>
      <c r="GQ59" s="75"/>
      <c r="GR59" s="75"/>
    </row>
    <row r="60" spans="1:200" ht="14.85" customHeight="1" x14ac:dyDescent="0.2">
      <c r="A60" s="79" t="s">
        <v>21</v>
      </c>
      <c r="B60" s="80">
        <v>15</v>
      </c>
      <c r="C60" s="80">
        <v>15</v>
      </c>
      <c r="D60" s="81" t="s">
        <v>67</v>
      </c>
      <c r="E60" s="83"/>
      <c r="F60" s="35">
        <v>7</v>
      </c>
      <c r="G60" s="73"/>
      <c r="H60" s="48" t="s">
        <v>104</v>
      </c>
      <c r="I60" s="45"/>
      <c r="J60" s="8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  <c r="EO60" s="75"/>
      <c r="EP60" s="75"/>
      <c r="EQ60" s="75"/>
      <c r="ER60" s="75"/>
      <c r="ES60" s="75"/>
      <c r="ET60" s="75"/>
      <c r="EU60" s="75"/>
      <c r="EV60" s="75"/>
      <c r="EW60" s="75"/>
      <c r="EX60" s="75"/>
      <c r="EY60" s="75"/>
      <c r="EZ60" s="75"/>
      <c r="FA60" s="75"/>
      <c r="FB60" s="75"/>
      <c r="FC60" s="75"/>
      <c r="FD60" s="75"/>
      <c r="FE60" s="75"/>
      <c r="FF60" s="75"/>
      <c r="FG60" s="75"/>
      <c r="FH60" s="75"/>
      <c r="FI60" s="75"/>
      <c r="FJ60" s="75"/>
      <c r="FK60" s="75"/>
      <c r="FL60" s="75"/>
      <c r="FM60" s="75"/>
      <c r="FN60" s="75"/>
      <c r="FO60" s="75"/>
      <c r="FP60" s="75"/>
      <c r="FQ60" s="75"/>
      <c r="FR60" s="75"/>
      <c r="FS60" s="75"/>
      <c r="FT60" s="75"/>
      <c r="FU60" s="75"/>
      <c r="FV60" s="75"/>
      <c r="FW60" s="75"/>
      <c r="FX60" s="75"/>
      <c r="FY60" s="75"/>
      <c r="FZ60" s="75"/>
      <c r="GA60" s="75"/>
      <c r="GB60" s="75"/>
      <c r="GC60" s="75"/>
      <c r="GD60" s="75"/>
      <c r="GE60" s="75"/>
      <c r="GF60" s="75"/>
      <c r="GG60" s="75"/>
      <c r="GH60" s="75"/>
      <c r="GI60" s="75"/>
      <c r="GJ60" s="75"/>
      <c r="GK60" s="75"/>
      <c r="GL60" s="75"/>
      <c r="GM60" s="75"/>
      <c r="GN60" s="75"/>
      <c r="GO60" s="75"/>
      <c r="GP60" s="75"/>
      <c r="GQ60" s="75"/>
      <c r="GR60" s="75"/>
    </row>
    <row r="61" spans="1:200" ht="14.85" customHeight="1" x14ac:dyDescent="0.2">
      <c r="A61" s="79" t="s">
        <v>21</v>
      </c>
      <c r="B61" s="80">
        <v>20</v>
      </c>
      <c r="C61" s="80" t="s">
        <v>67</v>
      </c>
      <c r="D61" s="81" t="s">
        <v>67</v>
      </c>
      <c r="E61" s="83"/>
      <c r="F61" s="35">
        <v>5</v>
      </c>
      <c r="G61" s="73"/>
      <c r="H61" s="84" t="s">
        <v>105</v>
      </c>
      <c r="I61" s="45"/>
      <c r="J61" s="8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75"/>
      <c r="EU61" s="75"/>
      <c r="EV61" s="75"/>
      <c r="EW61" s="75"/>
      <c r="EX61" s="75"/>
      <c r="EY61" s="75"/>
      <c r="EZ61" s="75"/>
      <c r="FA61" s="75"/>
      <c r="FB61" s="75"/>
      <c r="FC61" s="75"/>
      <c r="FD61" s="75"/>
      <c r="FE61" s="75"/>
      <c r="FF61" s="75"/>
      <c r="FG61" s="75"/>
      <c r="FH61" s="75"/>
      <c r="FI61" s="75"/>
      <c r="FJ61" s="75"/>
      <c r="FK61" s="75"/>
      <c r="FL61" s="75"/>
      <c r="FM61" s="75"/>
      <c r="FN61" s="75"/>
      <c r="FO61" s="75"/>
      <c r="FP61" s="75"/>
      <c r="FQ61" s="75"/>
      <c r="FR61" s="75"/>
      <c r="FS61" s="75"/>
      <c r="FT61" s="75"/>
      <c r="FU61" s="75"/>
      <c r="FV61" s="75"/>
      <c r="FW61" s="75"/>
      <c r="FX61" s="75"/>
      <c r="FY61" s="75"/>
      <c r="FZ61" s="75"/>
      <c r="GA61" s="75"/>
      <c r="GB61" s="75"/>
      <c r="GC61" s="75"/>
      <c r="GD61" s="75"/>
      <c r="GE61" s="75"/>
      <c r="GF61" s="75"/>
      <c r="GG61" s="75"/>
      <c r="GH61" s="75"/>
      <c r="GI61" s="75"/>
      <c r="GJ61" s="75"/>
      <c r="GK61" s="75"/>
      <c r="GL61" s="75"/>
      <c r="GM61" s="75"/>
      <c r="GN61" s="75"/>
      <c r="GO61" s="75"/>
      <c r="GP61" s="75"/>
      <c r="GQ61" s="75"/>
      <c r="GR61" s="75"/>
    </row>
    <row r="62" spans="1:200" ht="14.85" customHeight="1" x14ac:dyDescent="0.2">
      <c r="A62" s="79" t="s">
        <v>106</v>
      </c>
      <c r="B62" s="80" t="s">
        <v>67</v>
      </c>
      <c r="C62" s="80" t="s">
        <v>67</v>
      </c>
      <c r="D62" s="81" t="s">
        <v>67</v>
      </c>
      <c r="E62" s="83"/>
      <c r="F62" s="35">
        <v>1</v>
      </c>
      <c r="G62" s="73"/>
      <c r="H62" s="44" t="s">
        <v>107</v>
      </c>
      <c r="I62" s="45"/>
      <c r="J62" s="82">
        <f>J42+J22</f>
        <v>0</v>
      </c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</row>
    <row r="63" spans="1:200" ht="23.45" customHeight="1" x14ac:dyDescent="0.2">
      <c r="A63" s="88" t="s">
        <v>108</v>
      </c>
      <c r="B63" s="89"/>
      <c r="C63" s="89"/>
      <c r="D63" s="75"/>
      <c r="E63" s="75"/>
      <c r="F63" s="75"/>
      <c r="G63" s="73"/>
      <c r="J63" s="90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  <c r="EO63" s="75"/>
      <c r="EP63" s="75"/>
      <c r="EQ63" s="75"/>
      <c r="ER63" s="75"/>
      <c r="ES63" s="75"/>
      <c r="ET63" s="75"/>
      <c r="EU63" s="75"/>
      <c r="EV63" s="75"/>
      <c r="EW63" s="75"/>
      <c r="EX63" s="75"/>
      <c r="EY63" s="75"/>
      <c r="EZ63" s="75"/>
      <c r="FA63" s="75"/>
      <c r="FB63" s="75"/>
      <c r="FC63" s="75"/>
      <c r="FD63" s="75"/>
      <c r="FE63" s="75"/>
      <c r="FF63" s="75"/>
      <c r="FG63" s="75"/>
      <c r="FH63" s="75"/>
      <c r="FI63" s="75"/>
      <c r="FJ63" s="75"/>
      <c r="FK63" s="75"/>
      <c r="FL63" s="75"/>
      <c r="FM63" s="75"/>
      <c r="FN63" s="75"/>
      <c r="FO63" s="75"/>
      <c r="FP63" s="75"/>
      <c r="FQ63" s="75"/>
      <c r="FR63" s="75"/>
      <c r="FS63" s="75"/>
      <c r="FT63" s="75"/>
      <c r="FU63" s="75"/>
      <c r="FV63" s="75"/>
      <c r="FW63" s="75"/>
      <c r="FX63" s="75"/>
      <c r="FY63" s="75"/>
      <c r="FZ63" s="75"/>
      <c r="GA63" s="75"/>
      <c r="GB63" s="75"/>
      <c r="GC63" s="75"/>
      <c r="GD63" s="75"/>
      <c r="GE63" s="75"/>
      <c r="GF63" s="75"/>
      <c r="GG63" s="75"/>
      <c r="GH63" s="75"/>
      <c r="GI63" s="75"/>
      <c r="GJ63" s="75"/>
      <c r="GK63" s="75"/>
      <c r="GL63" s="75"/>
      <c r="GM63" s="75"/>
      <c r="GN63" s="75"/>
      <c r="GO63" s="75"/>
      <c r="GP63" s="75"/>
      <c r="GQ63" s="75"/>
      <c r="GR63" s="75"/>
    </row>
    <row r="64" spans="1:200" ht="14.85" customHeight="1" x14ac:dyDescent="0.2">
      <c r="A64" s="80">
        <v>11</v>
      </c>
      <c r="B64" s="80" t="s">
        <v>67</v>
      </c>
      <c r="C64" s="80" t="s">
        <v>67</v>
      </c>
      <c r="D64" s="81" t="s">
        <v>67</v>
      </c>
      <c r="E64" s="83"/>
      <c r="F64" s="35">
        <v>5</v>
      </c>
      <c r="G64" s="73"/>
      <c r="H64" s="44" t="s">
        <v>109</v>
      </c>
      <c r="I64" s="45"/>
      <c r="J64" s="82">
        <f>SUM(J65:J69,J73:J74)</f>
        <v>0</v>
      </c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  <c r="EO64" s="75"/>
      <c r="EP64" s="75"/>
      <c r="EQ64" s="75"/>
      <c r="ER64" s="75"/>
      <c r="ES64" s="75"/>
      <c r="ET64" s="75"/>
      <c r="EU64" s="75"/>
      <c r="EV64" s="75"/>
      <c r="EW64" s="75"/>
      <c r="EX64" s="75"/>
      <c r="EY64" s="75"/>
      <c r="EZ64" s="75"/>
      <c r="FA64" s="75"/>
      <c r="FB64" s="75"/>
      <c r="FC64" s="75"/>
      <c r="FD64" s="75"/>
      <c r="FE64" s="75"/>
      <c r="FF64" s="75"/>
      <c r="FG64" s="75"/>
      <c r="FH64" s="75"/>
      <c r="FI64" s="75"/>
      <c r="FJ64" s="75"/>
      <c r="FK64" s="75"/>
      <c r="FL64" s="75"/>
      <c r="FM64" s="75"/>
      <c r="FN64" s="75"/>
      <c r="FO64" s="75"/>
      <c r="FP64" s="75"/>
      <c r="FQ64" s="75"/>
      <c r="FR64" s="75"/>
      <c r="FS64" s="75"/>
      <c r="FT64" s="75"/>
      <c r="FU64" s="75"/>
      <c r="FV64" s="75"/>
      <c r="FW64" s="75"/>
      <c r="FX64" s="75"/>
      <c r="FY64" s="75"/>
      <c r="FZ64" s="75"/>
      <c r="GA64" s="75"/>
      <c r="GB64" s="75"/>
      <c r="GC64" s="75"/>
      <c r="GD64" s="75"/>
      <c r="GE64" s="75"/>
      <c r="GF64" s="75"/>
      <c r="GG64" s="75"/>
      <c r="GH64" s="75"/>
      <c r="GI64" s="75"/>
      <c r="GJ64" s="75"/>
      <c r="GK64" s="75"/>
      <c r="GL64" s="75"/>
      <c r="GM64" s="75"/>
      <c r="GN64" s="75"/>
      <c r="GO64" s="75"/>
      <c r="GP64" s="75"/>
      <c r="GQ64" s="75"/>
      <c r="GR64" s="75"/>
    </row>
    <row r="65" spans="1:200" ht="14.85" customHeight="1" x14ac:dyDescent="0.2">
      <c r="A65" s="80">
        <v>11</v>
      </c>
      <c r="B65" s="79" t="s">
        <v>21</v>
      </c>
      <c r="C65" s="80" t="s">
        <v>67</v>
      </c>
      <c r="D65" s="81" t="s">
        <v>67</v>
      </c>
      <c r="E65" s="83"/>
      <c r="F65" s="35">
        <v>6</v>
      </c>
      <c r="G65" s="73"/>
      <c r="H65" s="84" t="s">
        <v>110</v>
      </c>
      <c r="I65" s="45"/>
      <c r="J65" s="8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75"/>
      <c r="EU65" s="75"/>
      <c r="EV65" s="75"/>
      <c r="EW65" s="75"/>
      <c r="EX65" s="75"/>
      <c r="EY65" s="75"/>
      <c r="EZ65" s="75"/>
      <c r="FA65" s="75"/>
      <c r="FB65" s="75"/>
      <c r="FC65" s="75"/>
      <c r="FD65" s="75"/>
      <c r="FE65" s="75"/>
      <c r="FF65" s="75"/>
      <c r="FG65" s="75"/>
      <c r="FH65" s="75"/>
      <c r="FI65" s="75"/>
      <c r="FJ65" s="75"/>
      <c r="FK65" s="75"/>
      <c r="FL65" s="75"/>
      <c r="FM65" s="75"/>
      <c r="FN65" s="75"/>
      <c r="FO65" s="75"/>
      <c r="FP65" s="75"/>
      <c r="FQ65" s="75"/>
      <c r="FR65" s="75"/>
      <c r="FS65" s="75"/>
      <c r="FT65" s="75"/>
      <c r="FU65" s="75"/>
      <c r="FV65" s="75"/>
      <c r="FW65" s="75"/>
      <c r="FX65" s="75"/>
      <c r="FY65" s="75"/>
      <c r="FZ65" s="75"/>
      <c r="GA65" s="75"/>
      <c r="GB65" s="75"/>
      <c r="GC65" s="75"/>
      <c r="GD65" s="75"/>
      <c r="GE65" s="75"/>
      <c r="GF65" s="75"/>
      <c r="GG65" s="75"/>
      <c r="GH65" s="75"/>
      <c r="GI65" s="75"/>
      <c r="GJ65" s="75"/>
      <c r="GK65" s="75"/>
      <c r="GL65" s="75"/>
      <c r="GM65" s="75"/>
      <c r="GN65" s="75"/>
      <c r="GO65" s="75"/>
      <c r="GP65" s="75"/>
      <c r="GQ65" s="75"/>
      <c r="GR65" s="75"/>
    </row>
    <row r="66" spans="1:200" ht="14.85" customHeight="1" x14ac:dyDescent="0.2">
      <c r="A66" s="80">
        <v>11</v>
      </c>
      <c r="B66" s="80">
        <v>10</v>
      </c>
      <c r="C66" s="80" t="s">
        <v>67</v>
      </c>
      <c r="D66" s="81" t="s">
        <v>67</v>
      </c>
      <c r="E66" s="83"/>
      <c r="F66" s="35">
        <v>6</v>
      </c>
      <c r="G66" s="73"/>
      <c r="H66" s="84" t="s">
        <v>111</v>
      </c>
      <c r="I66" s="45"/>
      <c r="J66" s="8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</row>
    <row r="67" spans="1:200" ht="14.85" customHeight="1" x14ac:dyDescent="0.2">
      <c r="A67" s="80">
        <v>11</v>
      </c>
      <c r="B67" s="80">
        <v>15</v>
      </c>
      <c r="C67" s="80" t="s">
        <v>67</v>
      </c>
      <c r="D67" s="81" t="s">
        <v>67</v>
      </c>
      <c r="E67" s="83"/>
      <c r="F67" s="35">
        <v>7</v>
      </c>
      <c r="G67" s="73"/>
      <c r="H67" s="84" t="s">
        <v>112</v>
      </c>
      <c r="I67" s="45"/>
      <c r="J67" s="8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</row>
    <row r="68" spans="1:200" ht="14.85" customHeight="1" x14ac:dyDescent="0.2">
      <c r="A68" s="80">
        <v>11</v>
      </c>
      <c r="B68" s="80">
        <v>20</v>
      </c>
      <c r="C68" s="80" t="s">
        <v>67</v>
      </c>
      <c r="D68" s="81" t="s">
        <v>67</v>
      </c>
      <c r="E68" s="83"/>
      <c r="F68" s="35">
        <v>7</v>
      </c>
      <c r="G68" s="73"/>
      <c r="H68" s="84" t="s">
        <v>113</v>
      </c>
      <c r="I68" s="45"/>
      <c r="J68" s="8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</row>
    <row r="69" spans="1:200" ht="14.85" customHeight="1" x14ac:dyDescent="0.2">
      <c r="A69" s="80">
        <v>11</v>
      </c>
      <c r="B69" s="80">
        <v>25</v>
      </c>
      <c r="C69" s="80" t="s">
        <v>67</v>
      </c>
      <c r="D69" s="81" t="s">
        <v>67</v>
      </c>
      <c r="E69" s="83"/>
      <c r="F69" s="35">
        <v>8</v>
      </c>
      <c r="G69" s="73"/>
      <c r="H69" s="84" t="s">
        <v>114</v>
      </c>
      <c r="I69" s="45"/>
      <c r="J69" s="82">
        <f>SUM(J70:J72)</f>
        <v>0</v>
      </c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</row>
    <row r="70" spans="1:200" ht="14.85" customHeight="1" x14ac:dyDescent="0.2">
      <c r="A70" s="80">
        <v>11</v>
      </c>
      <c r="B70" s="80">
        <v>25</v>
      </c>
      <c r="C70" s="79" t="s">
        <v>21</v>
      </c>
      <c r="D70" s="81" t="s">
        <v>67</v>
      </c>
      <c r="E70" s="83"/>
      <c r="F70" s="35">
        <v>9</v>
      </c>
      <c r="G70" s="73"/>
      <c r="H70" s="48" t="s">
        <v>115</v>
      </c>
      <c r="I70" s="45"/>
      <c r="J70" s="8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</row>
    <row r="71" spans="1:200" ht="29.45" customHeight="1" x14ac:dyDescent="0.2">
      <c r="A71" s="80">
        <v>11</v>
      </c>
      <c r="B71" s="80">
        <v>25</v>
      </c>
      <c r="C71" s="80">
        <v>10</v>
      </c>
      <c r="D71" s="81" t="s">
        <v>67</v>
      </c>
      <c r="E71" s="83"/>
      <c r="F71" s="35">
        <v>9</v>
      </c>
      <c r="G71" s="73"/>
      <c r="H71" s="53" t="s">
        <v>116</v>
      </c>
      <c r="I71" s="45"/>
      <c r="J71" s="8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</row>
    <row r="72" spans="1:200" ht="14.85" customHeight="1" x14ac:dyDescent="0.2">
      <c r="A72" s="80">
        <v>11</v>
      </c>
      <c r="B72" s="80">
        <v>25</v>
      </c>
      <c r="C72" s="80">
        <v>15</v>
      </c>
      <c r="D72" s="81" t="s">
        <v>67</v>
      </c>
      <c r="E72" s="83"/>
      <c r="F72" s="35">
        <v>0</v>
      </c>
      <c r="G72" s="73"/>
      <c r="H72" s="48" t="s">
        <v>114</v>
      </c>
      <c r="I72" s="45"/>
      <c r="J72" s="8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</row>
    <row r="73" spans="1:200" ht="14.85" customHeight="1" x14ac:dyDescent="0.2">
      <c r="A73" s="80">
        <v>11</v>
      </c>
      <c r="B73" s="80">
        <v>30</v>
      </c>
      <c r="C73" s="80"/>
      <c r="D73" s="81"/>
      <c r="E73" s="83"/>
      <c r="F73" s="35">
        <v>8</v>
      </c>
      <c r="G73" s="73"/>
      <c r="H73" s="91" t="s">
        <v>117</v>
      </c>
      <c r="I73" s="70"/>
      <c r="J73" s="8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</row>
    <row r="74" spans="1:200" ht="14.85" customHeight="1" x14ac:dyDescent="0.2">
      <c r="A74" s="80">
        <v>11</v>
      </c>
      <c r="B74" s="80">
        <v>35</v>
      </c>
      <c r="C74" s="80"/>
      <c r="D74" s="81"/>
      <c r="E74" s="83"/>
      <c r="F74" s="35">
        <v>9</v>
      </c>
      <c r="G74" s="73"/>
      <c r="H74" s="91" t="s">
        <v>118</v>
      </c>
      <c r="I74" s="70"/>
      <c r="J74" s="8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</row>
    <row r="75" spans="1:200" ht="14.85" customHeight="1" x14ac:dyDescent="0.2">
      <c r="A75" s="80">
        <v>13</v>
      </c>
      <c r="B75" s="80"/>
      <c r="C75" s="80"/>
      <c r="D75" s="81"/>
      <c r="E75" s="83"/>
      <c r="F75" s="35">
        <v>9</v>
      </c>
      <c r="G75" s="73"/>
      <c r="H75" s="69" t="s">
        <v>119</v>
      </c>
      <c r="I75" s="70"/>
      <c r="J75" s="82">
        <f>SUM(J76:J77)</f>
        <v>0</v>
      </c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  <c r="GL75" s="75"/>
      <c r="GM75" s="75"/>
      <c r="GN75" s="75"/>
      <c r="GO75" s="75"/>
      <c r="GP75" s="75"/>
      <c r="GQ75" s="75"/>
      <c r="GR75" s="75"/>
    </row>
    <row r="76" spans="1:200" ht="14.85" customHeight="1" x14ac:dyDescent="0.2">
      <c r="A76" s="80">
        <v>13</v>
      </c>
      <c r="B76" s="79" t="s">
        <v>21</v>
      </c>
      <c r="C76" s="80"/>
      <c r="D76" s="81"/>
      <c r="E76" s="83"/>
      <c r="F76" s="35">
        <v>0</v>
      </c>
      <c r="G76" s="73"/>
      <c r="H76" s="91" t="s">
        <v>120</v>
      </c>
      <c r="I76" s="70"/>
      <c r="J76" s="8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  <c r="GL76" s="75"/>
      <c r="GM76" s="75"/>
      <c r="GN76" s="75"/>
      <c r="GO76" s="75"/>
      <c r="GP76" s="75"/>
      <c r="GQ76" s="75"/>
      <c r="GR76" s="75"/>
    </row>
    <row r="77" spans="1:200" ht="14.85" customHeight="1" x14ac:dyDescent="0.2">
      <c r="A77" s="80">
        <v>13</v>
      </c>
      <c r="B77" s="80">
        <v>10</v>
      </c>
      <c r="C77" s="80"/>
      <c r="D77" s="81"/>
      <c r="E77" s="83"/>
      <c r="F77" s="35">
        <v>0</v>
      </c>
      <c r="G77" s="73"/>
      <c r="H77" s="91" t="s">
        <v>121</v>
      </c>
      <c r="I77" s="70"/>
      <c r="J77" s="8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  <c r="GL77" s="75"/>
      <c r="GM77" s="75"/>
      <c r="GN77" s="75"/>
      <c r="GO77" s="75"/>
      <c r="GP77" s="75"/>
      <c r="GQ77" s="75"/>
      <c r="GR77" s="75"/>
    </row>
    <row r="78" spans="1:200" ht="14.85" customHeight="1" x14ac:dyDescent="0.2">
      <c r="A78" s="80">
        <v>15</v>
      </c>
      <c r="B78" s="80"/>
      <c r="C78" s="80"/>
      <c r="D78" s="81"/>
      <c r="E78" s="83"/>
      <c r="F78" s="35">
        <v>4</v>
      </c>
      <c r="G78" s="73"/>
      <c r="H78" s="69" t="s">
        <v>122</v>
      </c>
      <c r="I78" s="70"/>
      <c r="J78" s="82">
        <f>SUM(J79:J81)</f>
        <v>0</v>
      </c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/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</row>
    <row r="79" spans="1:200" ht="14.85" customHeight="1" x14ac:dyDescent="0.2">
      <c r="A79" s="80">
        <v>15</v>
      </c>
      <c r="B79" s="79" t="s">
        <v>21</v>
      </c>
      <c r="C79" s="80"/>
      <c r="D79" s="81"/>
      <c r="E79" s="83"/>
      <c r="F79" s="35">
        <v>5</v>
      </c>
      <c r="G79" s="73"/>
      <c r="H79" s="91" t="s">
        <v>123</v>
      </c>
      <c r="I79" s="70"/>
      <c r="J79" s="8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5"/>
      <c r="FX79" s="75"/>
      <c r="FY79" s="75"/>
      <c r="FZ79" s="75"/>
      <c r="GA79" s="75"/>
      <c r="GB79" s="75"/>
      <c r="GC79" s="75"/>
      <c r="GD79" s="75"/>
      <c r="GE79" s="75"/>
      <c r="GF79" s="75"/>
      <c r="GG79" s="75"/>
      <c r="GH79" s="75"/>
      <c r="GI79" s="75"/>
      <c r="GJ79" s="75"/>
      <c r="GK79" s="75"/>
      <c r="GL79" s="75"/>
      <c r="GM79" s="75"/>
      <c r="GN79" s="75"/>
      <c r="GO79" s="75"/>
      <c r="GP79" s="75"/>
      <c r="GQ79" s="75"/>
      <c r="GR79" s="75"/>
    </row>
    <row r="80" spans="1:200" ht="14.85" customHeight="1" x14ac:dyDescent="0.2">
      <c r="A80" s="80">
        <v>15</v>
      </c>
      <c r="B80" s="80">
        <v>10</v>
      </c>
      <c r="C80" s="80" t="s">
        <v>67</v>
      </c>
      <c r="D80" s="81" t="s">
        <v>67</v>
      </c>
      <c r="E80" s="83"/>
      <c r="F80" s="92">
        <v>5</v>
      </c>
      <c r="G80" s="73"/>
      <c r="H80" s="91" t="s">
        <v>124</v>
      </c>
      <c r="I80" s="70"/>
      <c r="J80" s="8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  <c r="GL80" s="75"/>
      <c r="GM80" s="75"/>
      <c r="GN80" s="75"/>
      <c r="GO80" s="75"/>
      <c r="GP80" s="75"/>
      <c r="GQ80" s="75"/>
      <c r="GR80" s="75"/>
    </row>
    <row r="81" spans="1:200" ht="14.85" customHeight="1" x14ac:dyDescent="0.2">
      <c r="A81" s="80">
        <v>15</v>
      </c>
      <c r="B81" s="80">
        <v>15</v>
      </c>
      <c r="C81" s="80" t="s">
        <v>67</v>
      </c>
      <c r="D81" s="81" t="s">
        <v>67</v>
      </c>
      <c r="E81" s="83"/>
      <c r="F81" s="35">
        <v>6</v>
      </c>
      <c r="G81" s="73"/>
      <c r="H81" s="84" t="s">
        <v>125</v>
      </c>
      <c r="I81" s="45"/>
      <c r="J81" s="8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  <c r="GL81" s="75"/>
      <c r="GM81" s="75"/>
      <c r="GN81" s="75"/>
      <c r="GO81" s="75"/>
      <c r="GP81" s="75"/>
      <c r="GQ81" s="75"/>
      <c r="GR81" s="75"/>
    </row>
    <row r="82" spans="1:200" ht="14.85" customHeight="1" x14ac:dyDescent="0.2">
      <c r="A82" s="80">
        <v>17</v>
      </c>
      <c r="B82" s="80"/>
      <c r="C82" s="80" t="s">
        <v>67</v>
      </c>
      <c r="D82" s="81" t="s">
        <v>67</v>
      </c>
      <c r="E82" s="83"/>
      <c r="F82" s="35">
        <v>8</v>
      </c>
      <c r="G82" s="73"/>
      <c r="H82" s="44" t="s">
        <v>126</v>
      </c>
      <c r="I82" s="45"/>
      <c r="J82" s="82">
        <f>SUM(J83:J93)</f>
        <v>0</v>
      </c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5"/>
      <c r="FF82" s="75"/>
      <c r="FG82" s="75"/>
      <c r="FH82" s="75"/>
      <c r="FI82" s="75"/>
      <c r="FJ82" s="75"/>
      <c r="FK82" s="75"/>
      <c r="FL82" s="75"/>
      <c r="FM82" s="75"/>
      <c r="FN82" s="75"/>
      <c r="FO82" s="75"/>
      <c r="FP82" s="75"/>
      <c r="FQ82" s="75"/>
      <c r="FR82" s="75"/>
      <c r="FS82" s="75"/>
      <c r="FT82" s="75"/>
      <c r="FU82" s="75"/>
      <c r="FV82" s="75"/>
      <c r="FW82" s="75"/>
      <c r="FX82" s="75"/>
      <c r="FY82" s="75"/>
      <c r="FZ82" s="75"/>
      <c r="GA82" s="75"/>
      <c r="GB82" s="75"/>
      <c r="GC82" s="75"/>
      <c r="GD82" s="75"/>
      <c r="GE82" s="75"/>
      <c r="GF82" s="75"/>
      <c r="GG82" s="75"/>
      <c r="GH82" s="75"/>
      <c r="GI82" s="75"/>
      <c r="GJ82" s="75"/>
      <c r="GK82" s="75"/>
      <c r="GL82" s="75"/>
      <c r="GM82" s="75"/>
      <c r="GN82" s="75"/>
      <c r="GO82" s="75"/>
      <c r="GP82" s="75"/>
      <c r="GQ82" s="75"/>
      <c r="GR82" s="75"/>
    </row>
    <row r="83" spans="1:200" ht="14.85" customHeight="1" x14ac:dyDescent="0.2">
      <c r="A83" s="80">
        <v>17</v>
      </c>
      <c r="B83" s="79" t="s">
        <v>21</v>
      </c>
      <c r="C83" s="80" t="s">
        <v>67</v>
      </c>
      <c r="D83" s="81" t="s">
        <v>67</v>
      </c>
      <c r="E83" s="83"/>
      <c r="F83" s="35">
        <v>9</v>
      </c>
      <c r="G83" s="73"/>
      <c r="H83" s="84" t="s">
        <v>127</v>
      </c>
      <c r="I83" s="45"/>
      <c r="J83" s="8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  <c r="EO83" s="75"/>
      <c r="EP83" s="75"/>
      <c r="EQ83" s="75"/>
      <c r="ER83" s="75"/>
      <c r="ES83" s="75"/>
      <c r="ET83" s="75"/>
      <c r="EU83" s="75"/>
      <c r="EV83" s="75"/>
      <c r="EW83" s="75"/>
      <c r="EX83" s="75"/>
      <c r="EY83" s="75"/>
      <c r="EZ83" s="75"/>
      <c r="FA83" s="75"/>
      <c r="FB83" s="75"/>
      <c r="FC83" s="75"/>
      <c r="FD83" s="75"/>
      <c r="FE83" s="75"/>
      <c r="FF83" s="75"/>
      <c r="FG83" s="75"/>
      <c r="FH83" s="75"/>
      <c r="FI83" s="75"/>
      <c r="FJ83" s="75"/>
      <c r="FK83" s="75"/>
      <c r="FL83" s="75"/>
      <c r="FM83" s="75"/>
      <c r="FN83" s="75"/>
      <c r="FO83" s="75"/>
      <c r="FP83" s="75"/>
      <c r="FQ83" s="75"/>
      <c r="FR83" s="75"/>
      <c r="FS83" s="75"/>
      <c r="FT83" s="75"/>
      <c r="FU83" s="75"/>
      <c r="FV83" s="75"/>
      <c r="FW83" s="75"/>
      <c r="FX83" s="75"/>
      <c r="FY83" s="75"/>
      <c r="FZ83" s="75"/>
      <c r="GA83" s="75"/>
      <c r="GB83" s="75"/>
      <c r="GC83" s="75"/>
      <c r="GD83" s="75"/>
      <c r="GE83" s="75"/>
      <c r="GF83" s="75"/>
      <c r="GG83" s="75"/>
      <c r="GH83" s="75"/>
      <c r="GI83" s="75"/>
      <c r="GJ83" s="75"/>
      <c r="GK83" s="75"/>
      <c r="GL83" s="75"/>
      <c r="GM83" s="75"/>
      <c r="GN83" s="75"/>
      <c r="GO83" s="75"/>
      <c r="GP83" s="75"/>
      <c r="GQ83" s="75"/>
      <c r="GR83" s="75"/>
    </row>
    <row r="84" spans="1:200" ht="14.85" customHeight="1" x14ac:dyDescent="0.2">
      <c r="A84" s="80">
        <v>17</v>
      </c>
      <c r="B84" s="80">
        <v>10</v>
      </c>
      <c r="C84" s="80" t="s">
        <v>67</v>
      </c>
      <c r="D84" s="81" t="s">
        <v>67</v>
      </c>
      <c r="E84" s="83"/>
      <c r="F84" s="35">
        <v>9</v>
      </c>
      <c r="G84" s="73"/>
      <c r="H84" s="84" t="s">
        <v>128</v>
      </c>
      <c r="I84" s="45"/>
      <c r="J84" s="8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  <c r="FX84" s="75"/>
      <c r="FY84" s="75"/>
      <c r="FZ84" s="75"/>
      <c r="GA84" s="75"/>
      <c r="GB84" s="75"/>
      <c r="GC84" s="75"/>
      <c r="GD84" s="75"/>
      <c r="GE84" s="75"/>
      <c r="GF84" s="75"/>
      <c r="GG84" s="75"/>
      <c r="GH84" s="75"/>
      <c r="GI84" s="75"/>
      <c r="GJ84" s="75"/>
      <c r="GK84" s="75"/>
      <c r="GL84" s="75"/>
      <c r="GM84" s="75"/>
      <c r="GN84" s="75"/>
      <c r="GO84" s="75"/>
      <c r="GP84" s="75"/>
      <c r="GQ84" s="75"/>
      <c r="GR84" s="75"/>
    </row>
    <row r="85" spans="1:200" ht="14.85" customHeight="1" x14ac:dyDescent="0.2">
      <c r="A85" s="80">
        <v>17</v>
      </c>
      <c r="B85" s="80">
        <v>15</v>
      </c>
      <c r="C85" s="80" t="s">
        <v>67</v>
      </c>
      <c r="D85" s="81" t="s">
        <v>67</v>
      </c>
      <c r="E85" s="83"/>
      <c r="F85" s="35">
        <v>0</v>
      </c>
      <c r="G85" s="73"/>
      <c r="H85" s="93" t="s">
        <v>129</v>
      </c>
      <c r="I85" s="58"/>
      <c r="J85" s="8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  <c r="ES85" s="75"/>
      <c r="ET85" s="75"/>
      <c r="EU85" s="75"/>
      <c r="EV85" s="75"/>
      <c r="EW85" s="75"/>
      <c r="EX85" s="75"/>
      <c r="EY85" s="75"/>
      <c r="EZ85" s="75"/>
      <c r="FA85" s="75"/>
      <c r="FB85" s="75"/>
      <c r="FC85" s="75"/>
      <c r="FD85" s="75"/>
      <c r="FE85" s="75"/>
      <c r="FF85" s="75"/>
      <c r="FG85" s="75"/>
      <c r="FH85" s="75"/>
      <c r="FI85" s="75"/>
      <c r="FJ85" s="75"/>
      <c r="FK85" s="75"/>
      <c r="FL85" s="75"/>
      <c r="FM85" s="75"/>
      <c r="FN85" s="75"/>
      <c r="FO85" s="75"/>
      <c r="FP85" s="75"/>
      <c r="FQ85" s="75"/>
      <c r="FR85" s="75"/>
      <c r="FS85" s="75"/>
      <c r="FT85" s="75"/>
      <c r="FU85" s="75"/>
      <c r="FV85" s="75"/>
      <c r="FW85" s="75"/>
      <c r="FX85" s="75"/>
      <c r="FY85" s="75"/>
      <c r="FZ85" s="75"/>
      <c r="GA85" s="75"/>
      <c r="GB85" s="75"/>
      <c r="GC85" s="75"/>
      <c r="GD85" s="75"/>
      <c r="GE85" s="75"/>
      <c r="GF85" s="75"/>
      <c r="GG85" s="75"/>
      <c r="GH85" s="75"/>
      <c r="GI85" s="75"/>
      <c r="GJ85" s="75"/>
      <c r="GK85" s="75"/>
      <c r="GL85" s="75"/>
      <c r="GM85" s="75"/>
      <c r="GN85" s="75"/>
      <c r="GO85" s="75"/>
      <c r="GP85" s="75"/>
      <c r="GQ85" s="75"/>
      <c r="GR85" s="75"/>
    </row>
    <row r="86" spans="1:200" ht="14.85" customHeight="1" x14ac:dyDescent="0.2">
      <c r="A86" s="80">
        <v>17</v>
      </c>
      <c r="B86" s="80">
        <v>20</v>
      </c>
      <c r="C86" s="80"/>
      <c r="D86" s="81" t="s">
        <v>67</v>
      </c>
      <c r="E86" s="83"/>
      <c r="F86" s="35">
        <v>0</v>
      </c>
      <c r="G86" s="73"/>
      <c r="H86" s="84" t="s">
        <v>130</v>
      </c>
      <c r="I86" s="45"/>
      <c r="J86" s="8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  <c r="FD86" s="75"/>
      <c r="FE86" s="75"/>
      <c r="FF86" s="75"/>
      <c r="FG86" s="75"/>
      <c r="FH86" s="75"/>
      <c r="FI86" s="75"/>
      <c r="FJ86" s="75"/>
      <c r="FK86" s="75"/>
      <c r="FL86" s="75"/>
      <c r="FM86" s="75"/>
      <c r="FN86" s="75"/>
      <c r="FO86" s="75"/>
      <c r="FP86" s="75"/>
      <c r="FQ86" s="75"/>
      <c r="FR86" s="75"/>
      <c r="FS86" s="75"/>
      <c r="FT86" s="75"/>
      <c r="FU86" s="75"/>
      <c r="FV86" s="75"/>
      <c r="FW86" s="75"/>
      <c r="FX86" s="75"/>
      <c r="FY86" s="75"/>
      <c r="FZ86" s="75"/>
      <c r="GA86" s="75"/>
      <c r="GB86" s="75"/>
      <c r="GC86" s="75"/>
      <c r="GD86" s="75"/>
      <c r="GE86" s="75"/>
      <c r="GF86" s="75"/>
      <c r="GG86" s="75"/>
      <c r="GH86" s="75"/>
      <c r="GI86" s="75"/>
      <c r="GJ86" s="75"/>
      <c r="GK86" s="75"/>
      <c r="GL86" s="75"/>
      <c r="GM86" s="75"/>
      <c r="GN86" s="75"/>
      <c r="GO86" s="75"/>
      <c r="GP86" s="75"/>
      <c r="GQ86" s="75"/>
      <c r="GR86" s="75"/>
    </row>
    <row r="87" spans="1:200" ht="14.85" customHeight="1" x14ac:dyDescent="0.2">
      <c r="A87" s="80">
        <v>17</v>
      </c>
      <c r="B87" s="80">
        <v>25</v>
      </c>
      <c r="C87" s="80"/>
      <c r="D87" s="81" t="s">
        <v>67</v>
      </c>
      <c r="E87" s="83"/>
      <c r="F87" s="35">
        <v>1</v>
      </c>
      <c r="G87" s="73"/>
      <c r="H87" s="84" t="s">
        <v>131</v>
      </c>
      <c r="I87" s="45"/>
      <c r="J87" s="8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  <c r="FD87" s="75"/>
      <c r="FE87" s="75"/>
      <c r="FF87" s="75"/>
      <c r="FG87" s="75"/>
      <c r="FH87" s="75"/>
      <c r="FI87" s="75"/>
      <c r="FJ87" s="75"/>
      <c r="FK87" s="75"/>
      <c r="FL87" s="75"/>
      <c r="FM87" s="75"/>
      <c r="FN87" s="75"/>
      <c r="FO87" s="75"/>
      <c r="FP87" s="75"/>
      <c r="FQ87" s="75"/>
      <c r="FR87" s="75"/>
      <c r="FS87" s="75"/>
      <c r="FT87" s="75"/>
      <c r="FU87" s="75"/>
      <c r="FV87" s="75"/>
      <c r="FW87" s="75"/>
      <c r="FX87" s="75"/>
      <c r="FY87" s="75"/>
      <c r="FZ87" s="75"/>
      <c r="GA87" s="75"/>
      <c r="GB87" s="75"/>
      <c r="GC87" s="75"/>
      <c r="GD87" s="75"/>
      <c r="GE87" s="75"/>
      <c r="GF87" s="75"/>
      <c r="GG87" s="75"/>
      <c r="GH87" s="75"/>
      <c r="GI87" s="75"/>
      <c r="GJ87" s="75"/>
      <c r="GK87" s="75"/>
      <c r="GL87" s="75"/>
      <c r="GM87" s="75"/>
      <c r="GN87" s="75"/>
      <c r="GO87" s="75"/>
      <c r="GP87" s="75"/>
      <c r="GQ87" s="75"/>
      <c r="GR87" s="75"/>
    </row>
    <row r="88" spans="1:200" ht="14.85" customHeight="1" x14ac:dyDescent="0.2">
      <c r="A88" s="80">
        <v>17</v>
      </c>
      <c r="B88" s="80">
        <v>30</v>
      </c>
      <c r="C88" s="80" t="s">
        <v>67</v>
      </c>
      <c r="D88" s="81" t="s">
        <v>67</v>
      </c>
      <c r="E88" s="83"/>
      <c r="F88" s="35">
        <v>1</v>
      </c>
      <c r="G88" s="73"/>
      <c r="H88" s="93" t="s">
        <v>132</v>
      </c>
      <c r="I88" s="58"/>
      <c r="J88" s="8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  <c r="EO88" s="75"/>
      <c r="EP88" s="75"/>
      <c r="EQ88" s="75"/>
      <c r="ER88" s="75"/>
      <c r="ES88" s="75"/>
      <c r="ET88" s="75"/>
      <c r="EU88" s="75"/>
      <c r="EV88" s="75"/>
      <c r="EW88" s="75"/>
      <c r="EX88" s="75"/>
      <c r="EY88" s="75"/>
      <c r="EZ88" s="75"/>
      <c r="FA88" s="75"/>
      <c r="FB88" s="75"/>
      <c r="FC88" s="75"/>
      <c r="FD88" s="75"/>
      <c r="FE88" s="75"/>
      <c r="FF88" s="75"/>
      <c r="FG88" s="75"/>
      <c r="FH88" s="75"/>
      <c r="FI88" s="75"/>
      <c r="FJ88" s="75"/>
      <c r="FK88" s="75"/>
      <c r="FL88" s="75"/>
      <c r="FM88" s="75"/>
      <c r="FN88" s="75"/>
      <c r="FO88" s="75"/>
      <c r="FP88" s="75"/>
      <c r="FQ88" s="75"/>
      <c r="FR88" s="75"/>
      <c r="FS88" s="75"/>
      <c r="FT88" s="75"/>
      <c r="FU88" s="75"/>
      <c r="FV88" s="75"/>
      <c r="FW88" s="75"/>
      <c r="FX88" s="75"/>
      <c r="FY88" s="75"/>
      <c r="FZ88" s="75"/>
      <c r="GA88" s="75"/>
      <c r="GB88" s="75"/>
      <c r="GC88" s="75"/>
      <c r="GD88" s="75"/>
      <c r="GE88" s="75"/>
      <c r="GF88" s="75"/>
      <c r="GG88" s="75"/>
      <c r="GH88" s="75"/>
      <c r="GI88" s="75"/>
      <c r="GJ88" s="75"/>
      <c r="GK88" s="75"/>
      <c r="GL88" s="75"/>
      <c r="GM88" s="75"/>
      <c r="GN88" s="75"/>
      <c r="GO88" s="75"/>
      <c r="GP88" s="75"/>
      <c r="GQ88" s="75"/>
      <c r="GR88" s="75"/>
    </row>
    <row r="89" spans="1:200" ht="14.85" customHeight="1" x14ac:dyDescent="0.2">
      <c r="A89" s="80">
        <v>17</v>
      </c>
      <c r="B89" s="80">
        <v>35</v>
      </c>
      <c r="C89" s="80"/>
      <c r="D89" s="81" t="s">
        <v>67</v>
      </c>
      <c r="E89" s="83"/>
      <c r="F89" s="35">
        <v>2</v>
      </c>
      <c r="G89" s="73"/>
      <c r="H89" s="84" t="s">
        <v>133</v>
      </c>
      <c r="I89" s="45"/>
      <c r="J89" s="8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75"/>
      <c r="DJ89" s="75"/>
      <c r="DK89" s="75"/>
      <c r="DL89" s="75"/>
      <c r="DM89" s="75"/>
      <c r="DN89" s="75"/>
      <c r="DO89" s="75"/>
      <c r="DP89" s="75"/>
      <c r="DQ89" s="75"/>
      <c r="DR89" s="75"/>
      <c r="DS89" s="75"/>
      <c r="DT89" s="75"/>
      <c r="DU89" s="75"/>
      <c r="DV89" s="75"/>
      <c r="DW89" s="75"/>
      <c r="DX89" s="75"/>
      <c r="DY89" s="75"/>
      <c r="DZ89" s="75"/>
      <c r="EA89" s="75"/>
      <c r="EB89" s="75"/>
      <c r="EC89" s="75"/>
      <c r="ED89" s="75"/>
      <c r="EE89" s="75"/>
      <c r="EF89" s="75"/>
      <c r="EG89" s="75"/>
      <c r="EH89" s="75"/>
      <c r="EI89" s="75"/>
      <c r="EJ89" s="75"/>
      <c r="EK89" s="75"/>
      <c r="EL89" s="75"/>
      <c r="EM89" s="75"/>
      <c r="EN89" s="75"/>
      <c r="EO89" s="75"/>
      <c r="EP89" s="75"/>
      <c r="EQ89" s="75"/>
      <c r="ER89" s="75"/>
      <c r="ES89" s="75"/>
      <c r="ET89" s="75"/>
      <c r="EU89" s="75"/>
      <c r="EV89" s="75"/>
      <c r="EW89" s="75"/>
      <c r="EX89" s="75"/>
      <c r="EY89" s="75"/>
      <c r="EZ89" s="75"/>
      <c r="FA89" s="75"/>
      <c r="FB89" s="75"/>
      <c r="FC89" s="75"/>
      <c r="FD89" s="75"/>
      <c r="FE89" s="75"/>
      <c r="FF89" s="75"/>
      <c r="FG89" s="75"/>
      <c r="FH89" s="75"/>
      <c r="FI89" s="75"/>
      <c r="FJ89" s="75"/>
      <c r="FK89" s="75"/>
      <c r="FL89" s="75"/>
      <c r="FM89" s="75"/>
      <c r="FN89" s="75"/>
      <c r="FO89" s="75"/>
      <c r="FP89" s="75"/>
      <c r="FQ89" s="75"/>
      <c r="FR89" s="75"/>
      <c r="FS89" s="75"/>
      <c r="FT89" s="75"/>
      <c r="FU89" s="75"/>
      <c r="FV89" s="75"/>
      <c r="FW89" s="75"/>
      <c r="FX89" s="75"/>
      <c r="FY89" s="75"/>
      <c r="FZ89" s="75"/>
      <c r="GA89" s="75"/>
      <c r="GB89" s="75"/>
      <c r="GC89" s="75"/>
      <c r="GD89" s="75"/>
      <c r="GE89" s="75"/>
      <c r="GF89" s="75"/>
      <c r="GG89" s="75"/>
      <c r="GH89" s="75"/>
      <c r="GI89" s="75"/>
      <c r="GJ89" s="75"/>
      <c r="GK89" s="75"/>
      <c r="GL89" s="75"/>
      <c r="GM89" s="75"/>
      <c r="GN89" s="75"/>
      <c r="GO89" s="75"/>
      <c r="GP89" s="75"/>
      <c r="GQ89" s="75"/>
      <c r="GR89" s="75"/>
    </row>
    <row r="90" spans="1:200" ht="14.85" customHeight="1" x14ac:dyDescent="0.2">
      <c r="A90" s="80">
        <v>17</v>
      </c>
      <c r="B90" s="80">
        <v>40</v>
      </c>
      <c r="C90" s="80"/>
      <c r="D90" s="81" t="s">
        <v>67</v>
      </c>
      <c r="E90" s="83"/>
      <c r="F90" s="35">
        <v>2</v>
      </c>
      <c r="G90" s="73"/>
      <c r="H90" s="84" t="s">
        <v>134</v>
      </c>
      <c r="I90" s="45"/>
      <c r="J90" s="8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  <c r="CG90" s="75"/>
      <c r="CH90" s="75"/>
      <c r="CI90" s="75"/>
      <c r="CJ90" s="75"/>
      <c r="CK90" s="75"/>
      <c r="CL90" s="75"/>
      <c r="CM90" s="75"/>
      <c r="CN90" s="75"/>
      <c r="CO90" s="75"/>
      <c r="CP90" s="75"/>
      <c r="CQ90" s="75"/>
      <c r="CR90" s="75"/>
      <c r="CS90" s="75"/>
      <c r="CT90" s="75"/>
      <c r="CU90" s="75"/>
      <c r="CV90" s="75"/>
      <c r="CW90" s="75"/>
      <c r="CX90" s="75"/>
      <c r="CY90" s="75"/>
      <c r="CZ90" s="75"/>
      <c r="DA90" s="75"/>
      <c r="DB90" s="75"/>
      <c r="DC90" s="75"/>
      <c r="DD90" s="75"/>
      <c r="DE90" s="75"/>
      <c r="DF90" s="75"/>
      <c r="DG90" s="75"/>
      <c r="DH90" s="75"/>
      <c r="DI90" s="75"/>
      <c r="DJ90" s="75"/>
      <c r="DK90" s="75"/>
      <c r="DL90" s="75"/>
      <c r="DM90" s="75"/>
      <c r="DN90" s="75"/>
      <c r="DO90" s="75"/>
      <c r="DP90" s="75"/>
      <c r="DQ90" s="75"/>
      <c r="DR90" s="75"/>
      <c r="DS90" s="75"/>
      <c r="DT90" s="75"/>
      <c r="DU90" s="75"/>
      <c r="DV90" s="75"/>
      <c r="DW90" s="75"/>
      <c r="DX90" s="75"/>
      <c r="DY90" s="75"/>
      <c r="DZ90" s="75"/>
      <c r="EA90" s="75"/>
      <c r="EB90" s="75"/>
      <c r="EC90" s="75"/>
      <c r="ED90" s="75"/>
      <c r="EE90" s="75"/>
      <c r="EF90" s="75"/>
      <c r="EG90" s="75"/>
      <c r="EH90" s="75"/>
      <c r="EI90" s="75"/>
      <c r="EJ90" s="75"/>
      <c r="EK90" s="75"/>
      <c r="EL90" s="75"/>
      <c r="EM90" s="75"/>
      <c r="EN90" s="75"/>
      <c r="EO90" s="75"/>
      <c r="EP90" s="75"/>
      <c r="EQ90" s="75"/>
      <c r="ER90" s="75"/>
      <c r="ES90" s="75"/>
      <c r="ET90" s="75"/>
      <c r="EU90" s="75"/>
      <c r="EV90" s="75"/>
      <c r="EW90" s="75"/>
      <c r="EX90" s="75"/>
      <c r="EY90" s="75"/>
      <c r="EZ90" s="75"/>
      <c r="FA90" s="75"/>
      <c r="FB90" s="75"/>
      <c r="FC90" s="75"/>
      <c r="FD90" s="75"/>
      <c r="FE90" s="75"/>
      <c r="FF90" s="75"/>
      <c r="FG90" s="75"/>
      <c r="FH90" s="75"/>
      <c r="FI90" s="75"/>
      <c r="FJ90" s="75"/>
      <c r="FK90" s="75"/>
      <c r="FL90" s="75"/>
      <c r="FM90" s="75"/>
      <c r="FN90" s="75"/>
      <c r="FO90" s="75"/>
      <c r="FP90" s="75"/>
      <c r="FQ90" s="75"/>
      <c r="FR90" s="75"/>
      <c r="FS90" s="75"/>
      <c r="FT90" s="75"/>
      <c r="FU90" s="75"/>
      <c r="FV90" s="75"/>
      <c r="FW90" s="75"/>
      <c r="FX90" s="75"/>
      <c r="FY90" s="75"/>
      <c r="FZ90" s="75"/>
      <c r="GA90" s="75"/>
      <c r="GB90" s="75"/>
      <c r="GC90" s="75"/>
      <c r="GD90" s="75"/>
      <c r="GE90" s="75"/>
      <c r="GF90" s="75"/>
      <c r="GG90" s="75"/>
      <c r="GH90" s="75"/>
      <c r="GI90" s="75"/>
      <c r="GJ90" s="75"/>
      <c r="GK90" s="75"/>
      <c r="GL90" s="75"/>
      <c r="GM90" s="75"/>
      <c r="GN90" s="75"/>
      <c r="GO90" s="75"/>
      <c r="GP90" s="75"/>
      <c r="GQ90" s="75"/>
      <c r="GR90" s="75"/>
    </row>
    <row r="91" spans="1:200" ht="14.85" customHeight="1" x14ac:dyDescent="0.2">
      <c r="A91" s="80">
        <v>17</v>
      </c>
      <c r="B91" s="80">
        <v>45</v>
      </c>
      <c r="C91" s="80"/>
      <c r="D91" s="81" t="s">
        <v>67</v>
      </c>
      <c r="E91" s="83"/>
      <c r="F91" s="35">
        <v>3</v>
      </c>
      <c r="G91" s="73"/>
      <c r="H91" s="84" t="s">
        <v>135</v>
      </c>
      <c r="I91" s="45"/>
      <c r="J91" s="85"/>
    </row>
    <row r="92" spans="1:200" ht="14.85" customHeight="1" x14ac:dyDescent="0.2">
      <c r="A92" s="80">
        <v>17</v>
      </c>
      <c r="B92" s="80">
        <v>50</v>
      </c>
      <c r="C92" s="80"/>
      <c r="D92" s="81" t="s">
        <v>67</v>
      </c>
      <c r="E92" s="83"/>
      <c r="F92" s="35">
        <v>3</v>
      </c>
      <c r="G92" s="73"/>
      <c r="H92" s="84" t="s">
        <v>136</v>
      </c>
      <c r="I92" s="45"/>
      <c r="J92" s="85"/>
    </row>
    <row r="93" spans="1:200" ht="14.85" customHeight="1" x14ac:dyDescent="0.2">
      <c r="A93" s="80">
        <v>17</v>
      </c>
      <c r="B93" s="80">
        <v>55</v>
      </c>
      <c r="C93" s="80"/>
      <c r="D93" s="81" t="s">
        <v>67</v>
      </c>
      <c r="E93" s="83"/>
      <c r="F93" s="35">
        <v>4</v>
      </c>
      <c r="G93" s="73"/>
      <c r="H93" s="84" t="s">
        <v>137</v>
      </c>
      <c r="I93" s="45"/>
      <c r="J93" s="85"/>
    </row>
    <row r="94" spans="1:200" ht="14.85" customHeight="1" x14ac:dyDescent="0.2">
      <c r="A94" s="80">
        <v>19</v>
      </c>
      <c r="B94" s="80"/>
      <c r="C94" s="80"/>
      <c r="D94" s="81" t="s">
        <v>67</v>
      </c>
      <c r="E94" s="83"/>
      <c r="F94" s="35">
        <v>2</v>
      </c>
      <c r="G94" s="73"/>
      <c r="H94" s="44" t="s">
        <v>107</v>
      </c>
      <c r="I94" s="45"/>
      <c r="J94" s="82">
        <f>J82+J78+J75+J64</f>
        <v>0</v>
      </c>
    </row>
    <row r="95" spans="1:200" ht="14.85" customHeight="1" x14ac:dyDescent="0.2">
      <c r="A95" s="94"/>
      <c r="B95" s="94"/>
      <c r="C95" s="94"/>
      <c r="D95" s="94"/>
      <c r="E95" s="83"/>
      <c r="F95" s="95"/>
      <c r="G95" s="73"/>
      <c r="H95" s="45"/>
      <c r="I95" s="45"/>
    </row>
    <row r="96" spans="1:200" ht="6.75" customHeight="1" x14ac:dyDescent="0.2">
      <c r="A96" s="72"/>
      <c r="B96" s="72"/>
      <c r="C96" s="72"/>
      <c r="D96" s="72"/>
      <c r="E96" s="72"/>
      <c r="F96" s="72"/>
      <c r="G96" s="72"/>
      <c r="H96" s="72"/>
      <c r="I96" s="72"/>
      <c r="J96" s="72"/>
    </row>
  </sheetData>
  <mergeCells count="4">
    <mergeCell ref="J9:J10"/>
    <mergeCell ref="A11:F11"/>
    <mergeCell ref="J15:J16"/>
    <mergeCell ref="A1:J1"/>
  </mergeCells>
  <pageMargins left="0.78740157480314965" right="0.78740157480314965" top="0.39370078740157483" bottom="0.98425196850393704" header="0.51181102362204722" footer="0.51181102362204722"/>
  <pageSetup paperSize="9" scale="97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9">
    <pageSetUpPr fitToPage="1"/>
  </sheetPr>
  <dimension ref="A1:GQ82"/>
  <sheetViews>
    <sheetView showGridLines="0" tabSelected="1" zoomScaleNormal="100" workbookViewId="0"/>
  </sheetViews>
  <sheetFormatPr defaultColWidth="9" defaultRowHeight="12" x14ac:dyDescent="0.2"/>
  <cols>
    <col min="1" max="6" width="3" style="4" customWidth="1"/>
    <col min="7" max="7" width="5.42578125" style="4" customWidth="1"/>
    <col min="8" max="8" width="40.42578125" style="4" customWidth="1"/>
    <col min="9" max="9" width="11.5703125" style="4" customWidth="1"/>
    <col min="10" max="10" width="14.5703125" style="4" customWidth="1"/>
    <col min="11" max="198" width="11.140625" style="4" customWidth="1"/>
    <col min="199" max="199" width="2" style="4" customWidth="1"/>
    <col min="200" max="16384" width="9" style="4"/>
  </cols>
  <sheetData>
    <row r="1" spans="1:199" customFormat="1" ht="50.1" customHeight="1" x14ac:dyDescent="0.2">
      <c r="A1" s="104" t="s">
        <v>147</v>
      </c>
      <c r="B1" s="105"/>
      <c r="C1" s="105"/>
      <c r="D1" s="105"/>
      <c r="E1" s="105"/>
      <c r="F1" s="106"/>
      <c r="G1" s="106"/>
      <c r="H1" s="106"/>
      <c r="I1" s="106"/>
      <c r="J1" s="107"/>
    </row>
    <row r="2" spans="1:199" customFormat="1" ht="14.85" customHeight="1" x14ac:dyDescent="0.2"/>
    <row r="3" spans="1:199" ht="14.85" customHeight="1" x14ac:dyDescent="0.2"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</row>
    <row r="4" spans="1:199" ht="14.85" customHeight="1" x14ac:dyDescent="0.2">
      <c r="A4" s="8" t="s">
        <v>0</v>
      </c>
      <c r="B4" s="7"/>
      <c r="C4" s="9"/>
      <c r="D4" s="7"/>
      <c r="E4" s="7"/>
      <c r="F4" s="7"/>
      <c r="G4" s="7"/>
      <c r="H4" s="7"/>
      <c r="I4" s="10" t="s">
        <v>1</v>
      </c>
      <c r="J4" s="11">
        <v>42696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</row>
    <row r="5" spans="1:199" ht="14.85" customHeight="1" x14ac:dyDescent="0.2">
      <c r="A5" s="12" t="s">
        <v>67</v>
      </c>
      <c r="B5" s="7"/>
      <c r="C5" s="9"/>
      <c r="D5" s="7"/>
      <c r="E5" s="7"/>
      <c r="F5" s="13"/>
      <c r="G5" s="13"/>
      <c r="H5" s="13"/>
      <c r="I5" s="10" t="s">
        <v>2</v>
      </c>
      <c r="J5" s="14" t="s">
        <v>3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</row>
    <row r="6" spans="1:199" ht="14.85" customHeight="1" x14ac:dyDescent="0.2">
      <c r="A6" s="5"/>
      <c r="B6" s="5"/>
      <c r="C6" s="6"/>
      <c r="D6" s="7"/>
      <c r="E6" s="7"/>
      <c r="F6" s="13"/>
      <c r="G6" s="13"/>
      <c r="H6" s="7"/>
      <c r="I6" s="10" t="s">
        <v>4</v>
      </c>
      <c r="J6" s="15">
        <v>42736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</row>
    <row r="7" spans="1:199" ht="14.85" customHeight="1" x14ac:dyDescent="0.2">
      <c r="A7" s="5"/>
      <c r="B7" s="5"/>
      <c r="C7" s="6"/>
      <c r="D7" s="7"/>
      <c r="E7" s="7"/>
      <c r="F7" s="13"/>
      <c r="G7" s="13"/>
      <c r="H7" s="16"/>
      <c r="I7" s="7"/>
      <c r="J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</row>
    <row r="8" spans="1:199" ht="14.85" customHeight="1" x14ac:dyDescent="0.25">
      <c r="A8" s="17" t="s">
        <v>138</v>
      </c>
      <c r="B8" s="5"/>
      <c r="C8" s="6"/>
      <c r="D8" s="7"/>
      <c r="E8" s="7"/>
      <c r="F8" s="13"/>
      <c r="G8" s="13"/>
      <c r="H8" s="7"/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</row>
    <row r="9" spans="1:199" ht="14.85" customHeight="1" x14ac:dyDescent="0.2">
      <c r="A9" s="13"/>
      <c r="B9" s="16"/>
      <c r="C9" s="9"/>
      <c r="D9" s="7"/>
      <c r="E9" s="7"/>
      <c r="F9" s="13"/>
      <c r="G9" s="13"/>
      <c r="H9" s="18"/>
      <c r="J9" s="96" t="s">
        <v>139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</row>
    <row r="10" spans="1:199" ht="14.85" customHeight="1" x14ac:dyDescent="0.2">
      <c r="A10" s="20" t="s">
        <v>7</v>
      </c>
      <c r="B10" s="20"/>
      <c r="C10" s="21"/>
      <c r="D10" s="21"/>
      <c r="E10" s="21"/>
      <c r="F10" s="21"/>
      <c r="G10" s="21"/>
      <c r="H10" s="22" t="s">
        <v>8</v>
      </c>
      <c r="J10" s="9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</row>
    <row r="11" spans="1:199" ht="29.45" customHeight="1" x14ac:dyDescent="0.2">
      <c r="A11" s="24" t="s">
        <v>9</v>
      </c>
      <c r="B11" s="24"/>
      <c r="C11" s="24"/>
      <c r="D11" s="24"/>
      <c r="E11" s="24"/>
      <c r="F11" s="24"/>
      <c r="G11" s="21"/>
      <c r="H11" s="10">
        <v>259</v>
      </c>
      <c r="I11" s="7"/>
      <c r="J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</row>
    <row r="12" spans="1:199" ht="14.85" customHeight="1" x14ac:dyDescent="0.2">
      <c r="A12" s="25" t="s">
        <v>10</v>
      </c>
      <c r="B12" s="25"/>
      <c r="C12" s="21"/>
      <c r="D12" s="21"/>
      <c r="E12" s="21"/>
      <c r="F12" s="21"/>
      <c r="G12" s="21"/>
      <c r="H12" s="10" t="s">
        <v>11</v>
      </c>
      <c r="I12" s="7"/>
      <c r="J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</row>
    <row r="13" spans="1:199" ht="14.85" customHeight="1" x14ac:dyDescent="0.2">
      <c r="A13" s="25" t="s">
        <v>12</v>
      </c>
      <c r="B13" s="25"/>
      <c r="C13" s="21"/>
      <c r="D13" s="21"/>
      <c r="E13" s="21"/>
      <c r="F13" s="21"/>
      <c r="G13" s="21"/>
      <c r="H13" s="10" t="s">
        <v>140</v>
      </c>
      <c r="I13" s="7"/>
      <c r="J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</row>
    <row r="14" spans="1:199" ht="14.85" customHeight="1" x14ac:dyDescent="0.2">
      <c r="A14" s="25" t="s">
        <v>14</v>
      </c>
      <c r="B14" s="25"/>
      <c r="C14" s="21"/>
      <c r="D14" s="21"/>
      <c r="E14" s="21"/>
      <c r="F14" s="21"/>
      <c r="G14" s="21"/>
      <c r="H14" s="10" t="s">
        <v>15</v>
      </c>
      <c r="I14" s="7"/>
      <c r="J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</row>
    <row r="15" spans="1:199" ht="14.85" customHeight="1" x14ac:dyDescent="0.2">
      <c r="A15" s="7"/>
      <c r="B15" s="7"/>
      <c r="C15" s="9"/>
      <c r="D15" s="7"/>
      <c r="E15" s="7"/>
      <c r="F15" s="13"/>
      <c r="G15" s="13"/>
      <c r="H15" s="13"/>
      <c r="J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</row>
    <row r="16" spans="1:199" ht="14.85" customHeight="1" x14ac:dyDescent="0.2">
      <c r="A16" s="7"/>
      <c r="B16" s="7"/>
      <c r="C16" s="9"/>
      <c r="D16" s="7"/>
      <c r="E16" s="7"/>
      <c r="F16" s="13"/>
      <c r="G16" s="13"/>
      <c r="H16" s="13"/>
      <c r="J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</row>
    <row r="17" spans="1:199" ht="14.85" customHeight="1" x14ac:dyDescent="0.2">
      <c r="A17" s="7"/>
      <c r="B17" s="7"/>
      <c r="C17" s="9"/>
      <c r="D17" s="7"/>
      <c r="E17" s="7"/>
      <c r="F17" s="13"/>
      <c r="G17" s="13"/>
      <c r="H17" s="13"/>
      <c r="J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</row>
    <row r="18" spans="1:199" ht="14.85" customHeight="1" x14ac:dyDescent="0.2">
      <c r="A18" s="7"/>
      <c r="B18" s="7"/>
      <c r="C18" s="9"/>
      <c r="D18" s="7"/>
      <c r="E18" s="7"/>
      <c r="F18" s="13"/>
      <c r="G18" s="13"/>
      <c r="H18" s="13"/>
      <c r="I18" s="13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</row>
    <row r="19" spans="1:199" ht="14.85" customHeight="1" x14ac:dyDescent="0.2">
      <c r="A19" s="29"/>
      <c r="B19" s="30"/>
      <c r="C19" s="31"/>
      <c r="D19" s="32"/>
      <c r="E19" s="32"/>
      <c r="F19" s="33"/>
      <c r="G19" s="33"/>
      <c r="H19" s="34"/>
      <c r="I19" s="34"/>
      <c r="J19" s="35" t="s">
        <v>141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</row>
    <row r="20" spans="1:199" ht="14.85" customHeight="1" x14ac:dyDescent="0.2">
      <c r="A20" s="36" t="s">
        <v>18</v>
      </c>
      <c r="B20" s="36"/>
      <c r="C20" s="1"/>
      <c r="D20" s="36"/>
      <c r="E20" s="1"/>
      <c r="F20" s="37" t="s">
        <v>19</v>
      </c>
      <c r="G20" s="1"/>
      <c r="H20" s="34"/>
      <c r="I20" s="34"/>
      <c r="J20" s="98">
        <v>10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</row>
    <row r="21" spans="1:199" ht="14.85" customHeight="1" x14ac:dyDescent="0.2">
      <c r="A21" s="39" t="s">
        <v>21</v>
      </c>
      <c r="B21" s="99"/>
      <c r="C21" s="41"/>
      <c r="D21" s="41"/>
      <c r="E21" s="42"/>
      <c r="F21" s="43">
        <v>6</v>
      </c>
      <c r="G21" s="3"/>
      <c r="H21" s="100" t="s">
        <v>142</v>
      </c>
      <c r="I21" s="49"/>
      <c r="J21" s="10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</row>
    <row r="22" spans="1:199" ht="14.85" customHeight="1" x14ac:dyDescent="0.2">
      <c r="A22" s="102"/>
      <c r="B22" s="3"/>
      <c r="C22" s="3"/>
      <c r="D22" s="3"/>
      <c r="E22" s="3"/>
      <c r="F22" s="3"/>
      <c r="G22" s="3"/>
      <c r="H22" s="2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</row>
    <row r="23" spans="1:199" ht="14.85" customHeight="1" x14ac:dyDescent="0.2">
      <c r="A23" s="39" t="s">
        <v>28</v>
      </c>
      <c r="B23" s="41"/>
      <c r="C23" s="41"/>
      <c r="D23" s="41"/>
      <c r="E23" s="42"/>
      <c r="F23" s="43">
        <v>6</v>
      </c>
      <c r="G23" s="3"/>
      <c r="H23" s="100" t="s">
        <v>143</v>
      </c>
      <c r="I23" s="49"/>
      <c r="J23" s="10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</row>
    <row r="24" spans="1:199" ht="14.85" customHeight="1" x14ac:dyDescent="0.2">
      <c r="A24" s="102"/>
      <c r="B24" s="3"/>
      <c r="C24" s="3"/>
      <c r="D24" s="3"/>
      <c r="E24" s="3"/>
      <c r="F24" s="3"/>
      <c r="G24" s="3"/>
      <c r="H24" s="2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</row>
    <row r="25" spans="1:199" ht="14.85" customHeight="1" x14ac:dyDescent="0.2">
      <c r="A25" s="39" t="s">
        <v>144</v>
      </c>
      <c r="B25" s="99"/>
      <c r="C25" s="41"/>
      <c r="D25" s="41"/>
      <c r="E25" s="42"/>
      <c r="F25" s="52">
        <v>7</v>
      </c>
      <c r="G25" s="3"/>
      <c r="H25" s="100" t="s">
        <v>145</v>
      </c>
      <c r="I25" s="103"/>
      <c r="J25" s="10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</row>
    <row r="26" spans="1:199" ht="14.85" customHeight="1" x14ac:dyDescent="0.2">
      <c r="A26" s="102"/>
      <c r="B26" s="3"/>
      <c r="C26" s="3"/>
      <c r="D26" s="3"/>
      <c r="E26" s="3"/>
      <c r="F26" s="3"/>
      <c r="G26" s="3"/>
      <c r="H26" s="2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</row>
    <row r="27" spans="1:199" ht="14.85" customHeight="1" x14ac:dyDescent="0.2">
      <c r="A27" s="39" t="s">
        <v>27</v>
      </c>
      <c r="B27" s="41"/>
      <c r="C27" s="41"/>
      <c r="D27" s="41"/>
      <c r="E27" s="42"/>
      <c r="F27" s="55">
        <v>7</v>
      </c>
      <c r="G27" s="3"/>
      <c r="H27" s="100" t="s">
        <v>146</v>
      </c>
      <c r="I27" s="54"/>
      <c r="J27" s="10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</row>
    <row r="28" spans="1:199" ht="14.8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</row>
    <row r="29" spans="1:199" ht="6.75" customHeight="1" x14ac:dyDescent="0.2">
      <c r="A29" s="71"/>
      <c r="B29" s="71"/>
      <c r="C29" s="71"/>
      <c r="D29" s="71"/>
      <c r="E29" s="71"/>
      <c r="F29" s="71"/>
      <c r="G29" s="71"/>
      <c r="H29" s="71"/>
      <c r="I29" s="71"/>
      <c r="J29" s="7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</row>
    <row r="30" spans="1:199" ht="14.85" customHeight="1" x14ac:dyDescent="0.2">
      <c r="A30" s="1"/>
      <c r="B30" s="1"/>
      <c r="C30" s="1"/>
      <c r="D30" s="1"/>
      <c r="E30" s="1"/>
      <c r="F30" s="1"/>
      <c r="G30" s="1"/>
      <c r="H30" s="2"/>
      <c r="I30" s="2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</row>
    <row r="31" spans="1:199" ht="14.85" customHeight="1" x14ac:dyDescent="0.2">
      <c r="A31" s="1"/>
      <c r="B31" s="1"/>
      <c r="C31" s="1"/>
      <c r="D31" s="1"/>
      <c r="E31" s="1"/>
      <c r="F31" s="1"/>
      <c r="G31" s="1"/>
      <c r="H31" s="2"/>
      <c r="I31" s="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</row>
    <row r="32" spans="1:199" ht="14.85" customHeight="1" x14ac:dyDescent="0.2">
      <c r="A32" s="1"/>
      <c r="B32" s="1"/>
      <c r="C32" s="1"/>
      <c r="D32" s="1"/>
      <c r="E32" s="1"/>
      <c r="F32" s="1"/>
      <c r="G32" s="1"/>
      <c r="H32" s="2"/>
      <c r="I32" s="2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</row>
    <row r="33" spans="1:199" ht="14.85" customHeight="1" x14ac:dyDescent="0.2">
      <c r="A33" s="1"/>
      <c r="B33" s="1"/>
      <c r="C33" s="1"/>
      <c r="D33" s="1"/>
      <c r="E33" s="1"/>
      <c r="F33" s="1"/>
      <c r="G33" s="1"/>
      <c r="H33" s="2"/>
      <c r="I33" s="2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</row>
    <row r="34" spans="1:199" ht="14.85" customHeight="1" x14ac:dyDescent="0.2">
      <c r="A34" s="1"/>
      <c r="B34" s="1"/>
      <c r="C34" s="1"/>
      <c r="D34" s="1"/>
      <c r="E34" s="1"/>
      <c r="F34" s="1"/>
      <c r="G34" s="1"/>
      <c r="H34" s="2"/>
      <c r="I34" s="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</row>
    <row r="35" spans="1:199" ht="14.85" customHeight="1" x14ac:dyDescent="0.2">
      <c r="A35" s="1"/>
      <c r="B35" s="1"/>
      <c r="C35" s="1"/>
      <c r="D35" s="1"/>
      <c r="E35" s="1"/>
      <c r="F35" s="1"/>
      <c r="G35" s="1"/>
      <c r="H35" s="2"/>
      <c r="I35" s="2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</row>
    <row r="36" spans="1:199" ht="14.85" customHeight="1" x14ac:dyDescent="0.2">
      <c r="A36" s="1"/>
      <c r="B36" s="1"/>
      <c r="C36" s="1"/>
      <c r="D36" s="1"/>
      <c r="E36" s="1"/>
      <c r="F36" s="1"/>
      <c r="G36" s="1"/>
      <c r="H36" s="2"/>
      <c r="I36" s="2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</row>
    <row r="37" spans="1:199" ht="14.85" customHeight="1" x14ac:dyDescent="0.2"/>
    <row r="38" spans="1:199" ht="14.85" customHeight="1" x14ac:dyDescent="0.2"/>
    <row r="39" spans="1:199" ht="14.85" customHeight="1" x14ac:dyDescent="0.2"/>
    <row r="40" spans="1:199" ht="14.85" customHeight="1" x14ac:dyDescent="0.2"/>
    <row r="41" spans="1:199" ht="14.85" customHeight="1" x14ac:dyDescent="0.2"/>
    <row r="42" spans="1:199" ht="14.85" customHeight="1" x14ac:dyDescent="0.2"/>
    <row r="43" spans="1:199" ht="14.85" customHeight="1" x14ac:dyDescent="0.2"/>
    <row r="44" spans="1:199" ht="14.85" customHeight="1" x14ac:dyDescent="0.2"/>
    <row r="45" spans="1:199" ht="14.85" customHeight="1" x14ac:dyDescent="0.2"/>
    <row r="46" spans="1:199" ht="14.85" customHeight="1" x14ac:dyDescent="0.2"/>
    <row r="47" spans="1:199" ht="14.85" customHeight="1" x14ac:dyDescent="0.2"/>
    <row r="48" spans="1:199" ht="14.85" customHeight="1" x14ac:dyDescent="0.2"/>
    <row r="49" ht="14.85" customHeight="1" x14ac:dyDescent="0.2"/>
    <row r="50" ht="14.85" customHeight="1" x14ac:dyDescent="0.2"/>
    <row r="51" ht="14.85" customHeight="1" x14ac:dyDescent="0.2"/>
    <row r="52" ht="14.85" customHeight="1" x14ac:dyDescent="0.2"/>
    <row r="53" ht="14.85" customHeight="1" x14ac:dyDescent="0.2"/>
    <row r="54" ht="14.85" customHeight="1" x14ac:dyDescent="0.2"/>
    <row r="55" ht="14.85" customHeight="1" x14ac:dyDescent="0.2"/>
    <row r="56" ht="14.85" customHeight="1" x14ac:dyDescent="0.2"/>
    <row r="57" ht="14.85" customHeight="1" x14ac:dyDescent="0.2"/>
    <row r="58" ht="14.85" customHeight="1" x14ac:dyDescent="0.2"/>
    <row r="59" ht="14.85" customHeight="1" x14ac:dyDescent="0.2"/>
    <row r="60" ht="14.85" customHeight="1" x14ac:dyDescent="0.2"/>
    <row r="61" ht="14.85" customHeight="1" x14ac:dyDescent="0.2"/>
    <row r="62" ht="14.85" customHeight="1" x14ac:dyDescent="0.2"/>
    <row r="63" ht="14.85" customHeight="1" x14ac:dyDescent="0.2"/>
    <row r="64" ht="14.85" customHeight="1" x14ac:dyDescent="0.2"/>
    <row r="65" ht="14.85" customHeight="1" x14ac:dyDescent="0.2"/>
    <row r="66" ht="14.85" customHeight="1" x14ac:dyDescent="0.2"/>
    <row r="67" ht="14.85" customHeight="1" x14ac:dyDescent="0.2"/>
    <row r="68" ht="14.85" customHeight="1" x14ac:dyDescent="0.2"/>
    <row r="69" ht="14.85" customHeight="1" x14ac:dyDescent="0.2"/>
    <row r="70" ht="14.85" customHeight="1" x14ac:dyDescent="0.2"/>
    <row r="71" ht="14.85" customHeight="1" x14ac:dyDescent="0.2"/>
    <row r="72" ht="14.85" customHeight="1" x14ac:dyDescent="0.2"/>
    <row r="73" ht="14.85" customHeight="1" x14ac:dyDescent="0.2"/>
    <row r="74" ht="14.85" customHeight="1" x14ac:dyDescent="0.2"/>
    <row r="75" ht="14.85" customHeight="1" x14ac:dyDescent="0.2"/>
    <row r="76" ht="14.85" customHeight="1" x14ac:dyDescent="0.2"/>
    <row r="77" ht="14.85" customHeight="1" x14ac:dyDescent="0.2"/>
    <row r="78" ht="14.85" customHeight="1" x14ac:dyDescent="0.2"/>
    <row r="79" ht="14.85" customHeight="1" x14ac:dyDescent="0.2"/>
    <row r="80" ht="14.85" customHeight="1" x14ac:dyDescent="0.2"/>
    <row r="81" ht="14.85" customHeight="1" x14ac:dyDescent="0.2"/>
    <row r="82" ht="14.85" customHeight="1" x14ac:dyDescent="0.2"/>
  </sheetData>
  <mergeCells count="3">
    <mergeCell ref="J9:J10"/>
    <mergeCell ref="A11:F11"/>
    <mergeCell ref="A1:J1"/>
  </mergeCells>
  <pageMargins left="0.78740157480314965" right="0.78740157480314965" top="0.39370078740157483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MA03</vt:lpstr>
      <vt:lpstr>MA04</vt:lpstr>
      <vt:lpstr>MA05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2017-01-12T13:00:43Z</dcterms:created>
  <dcterms:modified xsi:type="dcterms:W3CDTF">2017-01-12T13:00:46Z</dcterms:modified>
</cp:coreProperties>
</file>