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5.xml" ContentType="application/vnd.openxmlformats-officedocument.customXmlProperties+xml"/>
  <Override PartName="/customXml/itemProps4.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6.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3085" windowHeight="6180"/>
  </bookViews>
  <sheets>
    <sheet name="VO01e" sheetId="1" r:id="rId1"/>
    <sheet name="VO01f" sheetId="2" r:id="rId2"/>
    <sheet name="VO02e" sheetId="3" r:id="rId3"/>
    <sheet name="VO02f" sheetId="4" r:id="rId4"/>
    <sheet name="VO03" sheetId="5" r:id="rId5"/>
    <sheet name="VO04" sheetId="6" r:id="rId6"/>
    <sheet name="VO06a" sheetId="7" r:id="rId7"/>
    <sheet name="VO06b" sheetId="8" r:id="rId8"/>
    <sheet name="VO06e" sheetId="9" r:id="rId9"/>
    <sheet name="VO06f" sheetId="10" r:id="rId10"/>
    <sheet name="VO07" sheetId="11" r:id="rId11"/>
    <sheet name="VO08" sheetId="12" r:id="rId12"/>
    <sheet name="VO09" sheetId="13" r:id="rId1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8" i="4" l="1"/>
  <c r="M46" i="3"/>
  <c r="I28" i="13" l="1"/>
  <c r="I23" i="13"/>
  <c r="I30" i="13" s="1"/>
  <c r="I26" i="12"/>
  <c r="I42" i="11"/>
  <c r="I35" i="11"/>
  <c r="I31" i="11"/>
  <c r="I37" i="11" s="1"/>
  <c r="I27" i="11"/>
  <c r="I21" i="11"/>
  <c r="I29" i="10"/>
  <c r="I28" i="10"/>
  <c r="I24" i="10"/>
  <c r="I21" i="10"/>
  <c r="I29" i="9"/>
  <c r="I28" i="9"/>
  <c r="I24" i="9"/>
  <c r="I21" i="9"/>
  <c r="I28" i="8"/>
  <c r="I23" i="8"/>
  <c r="I21" i="8"/>
  <c r="I30" i="7"/>
  <c r="I29" i="7" s="1"/>
  <c r="I23" i="7"/>
  <c r="I21" i="7"/>
  <c r="L40" i="5"/>
  <c r="K40" i="5"/>
  <c r="L39" i="5"/>
  <c r="K39" i="5"/>
  <c r="L38" i="5"/>
  <c r="K38" i="5"/>
  <c r="L37" i="5"/>
  <c r="K37" i="5"/>
  <c r="L36" i="5"/>
  <c r="K36" i="5"/>
  <c r="L35" i="5"/>
  <c r="K35" i="5"/>
  <c r="J34" i="5"/>
  <c r="J22" i="5" s="1"/>
  <c r="I34" i="5"/>
  <c r="L34" i="5" s="1"/>
  <c r="L33" i="5"/>
  <c r="K33" i="5"/>
  <c r="L32" i="5"/>
  <c r="K32" i="5"/>
  <c r="L31" i="5"/>
  <c r="K31" i="5"/>
  <c r="L30" i="5"/>
  <c r="K30" i="5"/>
  <c r="L29" i="5"/>
  <c r="K29" i="5"/>
  <c r="L28" i="5"/>
  <c r="K28" i="5"/>
  <c r="J28" i="5"/>
  <c r="I28" i="5"/>
  <c r="L27" i="5"/>
  <c r="K27" i="5"/>
  <c r="L26" i="5"/>
  <c r="K26" i="5"/>
  <c r="L25" i="5"/>
  <c r="K25" i="5"/>
  <c r="L24" i="5"/>
  <c r="K24" i="5"/>
  <c r="L23" i="5"/>
  <c r="K23" i="5"/>
  <c r="J23" i="5"/>
  <c r="I23" i="5"/>
  <c r="M46" i="4"/>
  <c r="M45" i="4"/>
  <c r="M44" i="4"/>
  <c r="M42" i="4"/>
  <c r="M41" i="4"/>
  <c r="M40" i="4"/>
  <c r="M38" i="4"/>
  <c r="M37" i="4"/>
  <c r="M36" i="4"/>
  <c r="M34" i="4"/>
  <c r="M33" i="4"/>
  <c r="M32" i="4"/>
  <c r="M31" i="4"/>
  <c r="M29" i="4"/>
  <c r="M27" i="4"/>
  <c r="M26" i="4"/>
  <c r="M25" i="4"/>
  <c r="M44" i="3"/>
  <c r="M43" i="3"/>
  <c r="M42" i="3"/>
  <c r="M40" i="3"/>
  <c r="M39" i="3"/>
  <c r="M38" i="3"/>
  <c r="M36" i="3"/>
  <c r="M35" i="3"/>
  <c r="M34" i="3"/>
  <c r="M32" i="3"/>
  <c r="M31" i="3"/>
  <c r="M30" i="3"/>
  <c r="M29" i="3"/>
  <c r="M27" i="3"/>
  <c r="M26" i="3"/>
  <c r="M25" i="3"/>
  <c r="I75" i="2"/>
  <c r="L73" i="2"/>
  <c r="L71" i="2"/>
  <c r="L70" i="2"/>
  <c r="L69" i="2"/>
  <c r="L68" i="2"/>
  <c r="K68" i="2"/>
  <c r="J68" i="2"/>
  <c r="L66" i="2"/>
  <c r="L65" i="2"/>
  <c r="L64" i="2"/>
  <c r="L63" i="2"/>
  <c r="L62" i="2"/>
  <c r="K62" i="2"/>
  <c r="J62" i="2"/>
  <c r="L60" i="2"/>
  <c r="L59" i="2"/>
  <c r="L58" i="2"/>
  <c r="K58" i="2"/>
  <c r="J58" i="2"/>
  <c r="L56" i="2"/>
  <c r="L55" i="2"/>
  <c r="L54" i="2"/>
  <c r="L53" i="2"/>
  <c r="L52" i="2"/>
  <c r="L51" i="2"/>
  <c r="K51" i="2"/>
  <c r="J51" i="2"/>
  <c r="L49" i="2"/>
  <c r="L48" i="2"/>
  <c r="L47" i="2"/>
  <c r="L46" i="2"/>
  <c r="L45" i="2"/>
  <c r="K45" i="2"/>
  <c r="J45" i="2"/>
  <c r="L43" i="2"/>
  <c r="L42" i="2"/>
  <c r="L41" i="2"/>
  <c r="L40" i="2"/>
  <c r="L39" i="2"/>
  <c r="K39" i="2"/>
  <c r="J39" i="2"/>
  <c r="J74" i="2" s="1"/>
  <c r="L37" i="2"/>
  <c r="L36" i="2"/>
  <c r="L35" i="2"/>
  <c r="L34" i="2"/>
  <c r="L33" i="2"/>
  <c r="L32" i="2"/>
  <c r="L31" i="2"/>
  <c r="L30" i="2"/>
  <c r="K30" i="2"/>
  <c r="K74" i="2" s="1"/>
  <c r="J30" i="2"/>
  <c r="I22" i="2"/>
  <c r="I71" i="1"/>
  <c r="L69" i="1"/>
  <c r="L67" i="1"/>
  <c r="L66" i="1"/>
  <c r="L65" i="1"/>
  <c r="L64" i="1"/>
  <c r="K64" i="1"/>
  <c r="J64" i="1"/>
  <c r="L62" i="1"/>
  <c r="L61" i="1"/>
  <c r="L60" i="1"/>
  <c r="L59" i="1"/>
  <c r="L58" i="1"/>
  <c r="K58" i="1"/>
  <c r="J58" i="1"/>
  <c r="L56" i="1"/>
  <c r="L55" i="1"/>
  <c r="L54" i="1"/>
  <c r="L53" i="1"/>
  <c r="L52" i="1"/>
  <c r="L51" i="1"/>
  <c r="K51" i="1"/>
  <c r="J51" i="1"/>
  <c r="L49" i="1"/>
  <c r="L48" i="1"/>
  <c r="L47" i="1"/>
  <c r="L46" i="1"/>
  <c r="L45" i="1"/>
  <c r="K45" i="1"/>
  <c r="J45" i="1"/>
  <c r="L43" i="1"/>
  <c r="L42" i="1"/>
  <c r="L41" i="1"/>
  <c r="L40" i="1"/>
  <c r="L39" i="1"/>
  <c r="K39" i="1"/>
  <c r="J39" i="1"/>
  <c r="L37" i="1"/>
  <c r="L36" i="1"/>
  <c r="L35" i="1"/>
  <c r="L34" i="1"/>
  <c r="L33" i="1"/>
  <c r="L32" i="1"/>
  <c r="L31" i="1"/>
  <c r="L30" i="1"/>
  <c r="K30" i="1"/>
  <c r="K70" i="1" s="1"/>
  <c r="J30" i="1"/>
  <c r="J70" i="1" s="1"/>
  <c r="I22" i="1"/>
  <c r="I22" i="5" l="1"/>
  <c r="K34" i="5"/>
  <c r="L22" i="5" l="1"/>
  <c r="I42" i="5"/>
  <c r="K22" i="5"/>
</calcChain>
</file>

<file path=xl/sharedStrings.xml><?xml version="1.0" encoding="utf-8"?>
<sst xmlns="http://schemas.openxmlformats.org/spreadsheetml/2006/main" count="629" uniqueCount="224">
  <si>
    <t>FINANSINSPEKTIONEN</t>
  </si>
  <si>
    <t>Daterad</t>
  </si>
  <si>
    <t>Ersätter</t>
  </si>
  <si>
    <t>Gäller från</t>
  </si>
  <si>
    <t>Halvårsrapport över pensionsförsäkringen</t>
  </si>
  <si>
    <t>VO01e</t>
  </si>
  <si>
    <t>Föreskrifter och anvisningar:</t>
  </si>
  <si>
    <t>1/2011</t>
  </si>
  <si>
    <t>Uppgiftslämnarkategorier:</t>
  </si>
  <si>
    <t>441, 443</t>
  </si>
  <si>
    <t>Frekvens:</t>
  </si>
  <si>
    <t>Halvårsrapport</t>
  </si>
  <si>
    <t>Svarsnoggrannhet:</t>
  </si>
  <si>
    <t xml:space="preserve">1000 EUR/procenttal med två decimaler </t>
  </si>
  <si>
    <t>Inlämningstid:</t>
  </si>
  <si>
    <t>15.2. / 15.8.</t>
  </si>
  <si>
    <t>Sammandrag av tilläggspensionskassas täckning av ansvarsskulden</t>
  </si>
  <si>
    <t>Värde</t>
  </si>
  <si>
    <t>Samtliga tillgångar som godkänns som täckning</t>
  </si>
  <si>
    <t>Varav tillgångar som utgör täckning för ansvarsskulden</t>
  </si>
  <si>
    <t>Täckningen i % av ansvarsskuldens bruttobelopp</t>
  </si>
  <si>
    <t>MAX %</t>
  </si>
  <si>
    <t>Radnr</t>
  </si>
  <si>
    <t>05</t>
  </si>
  <si>
    <t>Ansvarsskuld som ska täckas</t>
  </si>
  <si>
    <t xml:space="preserve">Ansvarsskuld </t>
  </si>
  <si>
    <t>Poster som ska dras av från ansvarsskulden (6 kap. 5 § i TPSKL)</t>
  </si>
  <si>
    <t>Täckningsunderskott på grund av förändrade beräkningsgrunder</t>
  </si>
  <si>
    <t>Övriga avdragbara poster</t>
  </si>
  <si>
    <t>Skuldtäckningstillgångar i enlighet med lagen om tilläggspensionsstiftelser och tilläggspensionskassor</t>
  </si>
  <si>
    <t>6 kap. 8 § i TPSKL Täckning av ansvarsskulden helt och hållet genom skuldförbindelser och insättningar</t>
  </si>
  <si>
    <t>1) Skuldförbindelser i vilka gäldenären eller borgensmannen är en EES-stat, landskapet Åland eller en internationell sammanslutning där åtminstone en av medlemmarna är en EES-stat</t>
  </si>
  <si>
    <t>2) Skuldförbindelser i vilka gäldenären eller borgensmannen är en sådan i en EES-stat belägen kommun, samkommun, församling som är ett offentligt samfund eller något annat med dessa jämställbart regionalt offentligt samfund som har rätt att ta ut skatt eller vars medlemmar har en sådan rätt</t>
  </si>
  <si>
    <t>3) Skuldförbindelser i vilka gäldenären eller borgensmannen är ett sådant kreditinstitut eller försäkringsbolag som beviljats koncession i en EES-stat</t>
  </si>
  <si>
    <t>4) Insättningar i ett kreditinstitut som beviljats koncession i en EES-stat</t>
  </si>
  <si>
    <t>5) Skuldförbindelser i vilka gäldenären är en sammanslutning vars hemort finns i en EES-stat och vars aktier är föremål för handel på en reglerad marknad</t>
  </si>
  <si>
    <t>6) Instrument som är utfärdade eller garanterade av Europeiska investeringsbanken inom ramen för Europeiska fonden för strategiska investeringar, Europeiska långsiktiga investeringsfonder, Europeiska fonder för socialt företagande och Europeiska riskkapitalfonder</t>
  </si>
  <si>
    <t>7) Skuldförbindelser med livförsäkringar som beviljats av ett försäkringsbolag som avses i 3 punkten som pantsäkerhet eller skuldförbindelser som avses i 1, 2 och 5 punkten</t>
  </si>
  <si>
    <t>6 kap. 9 § i TPSKL Täckning av ansvarsskulden delvis genom skuldförbindelser</t>
  </si>
  <si>
    <t>1) Skuldförbindelser i vilka gäldenären är en sammanslutning vars hemort finns i en EES-stat och vars aktier är föremål för handel på en reglerad marknad eller på en multilateral handelsplattform och på en organiserad handelsplattform</t>
  </si>
  <si>
    <t>2) Skuldförbindelser som omsätts på en reglerad marknad eller på en multilateral handelsplattform eller på en organiserad handelsplattform</t>
  </si>
  <si>
    <t>3) Skuldförbindelser för vilka säkerheten utgörs av en inteckning i 7 § 1 mom. 5 punkten avsedd egendom i en EES-stat eller för vilka säkerheten utgörs av i 7 § 1 mom. 6 punkten avsedda aktier eller andelar i fastighetssammanslutningar med hemort i en EES-stat</t>
  </si>
  <si>
    <t>4) Skuldförbindelser för vilka pantsäkerheten utgörs av skuldförbindelser som avses i 1 eller 2 punkten</t>
  </si>
  <si>
    <t>6 kap. 10 § i TPSKL Täckning av ansvarsskulden delvis genom aktier och därmed jämförbar egendom</t>
  </si>
  <si>
    <t>1) Sådana aktier, andelar och andra av sammanslutningar emitterade värdepapper, med undantag för de skuldförbindelser som avses i 9 §, som är föremål för handel på en reglerad marknad eller på en multilateral handelsplattform eller på en organiserad handelsplattform</t>
  </si>
  <si>
    <t>2) Aktier och andelar i sammanslutningar med hemort i en EES-stat och andra av dessa sammanslutningar emitterade värdepapper, med undantag för de skuldförbindelser som avses i 9 §</t>
  </si>
  <si>
    <t>3) Kapitallån som upptagits av de sammanslutningar som avses i 1 eller 2 punkten och andra förbindelser som är efterställda sammanslutningens övriga förbindelser</t>
  </si>
  <si>
    <t>4) Skuldförbindelser för vilka värdepapper som avses i denna paragraf utgör pantsäkerhet.</t>
  </si>
  <si>
    <t>6 kap. 11 § i TPSKL Täckning av ansvarsskulden delvis genom fordringar, fondandelar och andra investeringar</t>
  </si>
  <si>
    <t>1) Sammanlagt 25 procent i fråga om andra fordringar på återförsäkrare än de andelar för återförsäkrare som avses i 5 § 1 mom. 1 punkten</t>
  </si>
  <si>
    <t>2) Sammanlagt 25 procent i fråga om i beskattningen fastställda fordringar och andra motsvarande fordringar på offentliga samfund inom EES och högst 10 procent i fråga om fordringar på ett annat enskilt offentligt samfund än en EES-stat</t>
  </si>
  <si>
    <t>3) Sammanlagt 25 procent i fråga om i 12 § 2 mom. avsedda placeringsfonder och AIF-fonder, så att andelen för en placeringsfond kan vara högst 5 procent</t>
  </si>
  <si>
    <t>4) Högst 15 procent i fråga om aktier, andelar och andra av sammanslutningar emitterade värdepapper som är föremål för handel på en marknad som motsvarar en reglerad marknad i en annan stat än en EES- eller OECD-stat</t>
  </si>
  <si>
    <t>5) Högst 10 procent i fråga om annan än i 7 § 1 mom. 5–7 punkten avsedd egendom</t>
  </si>
  <si>
    <t>6 kap. 16 § i TPSKL Begränsningar för investering utanför reglerade marknader</t>
  </si>
  <si>
    <t>1) Aktier, andelar och aktier som är jämförbara med värdepapper</t>
  </si>
  <si>
    <t>2) Förbindelser som är efterställda gäldenärens övriga förbindelser</t>
  </si>
  <si>
    <t>3) Masskuldebrev</t>
  </si>
  <si>
    <t>4) Övriga investeringsinstrument som har en långsiktig investeringshorisont</t>
  </si>
  <si>
    <t>Investeringar i fastigheter totalt</t>
  </si>
  <si>
    <t>Fastigheter och byggnader</t>
  </si>
  <si>
    <t>Fastighets- och bostadsaktier</t>
  </si>
  <si>
    <t>Övriga</t>
  </si>
  <si>
    <t>6 kap. 7 § 9) Premiefordringar</t>
  </si>
  <si>
    <t>Täckning totalt (*)</t>
  </si>
  <si>
    <t>Täckning/Belopp som ska täckas</t>
  </si>
  <si>
    <t>(*) Tillgångar enligt 6 kap. 16 § i TPSKL räknas inte till de tillgångar som godkänns som täckning och inte till de tillgångar som utgör täckning för ansvarsskulden, efterom de tillgångar som avses i denna paragraf redan ingår i tillgångarna enligt 6 kap. 8-11 § i TPSKL.</t>
  </si>
  <si>
    <t/>
  </si>
  <si>
    <t>VO01f</t>
  </si>
  <si>
    <t>451, 453</t>
  </si>
  <si>
    <t>Sammandrag av tilläggspensionsstiftelses täckning av ansvarsskulden</t>
  </si>
  <si>
    <t>6 kap. 14 § i TPSKL Begränsningar för investering i egendom bunden till tilläggspensionsstiftelsens delägare</t>
  </si>
  <si>
    <t>1) Sammanlagt 25 procent i fråga om skuldförbindelser där gäldenären är delägare i tilläggspensionsstiftelsen och för vilka det inte har ställts i 7–10 § avsedd säkerhet som är oberoende av delägaren</t>
  </si>
  <si>
    <t>2) Högst 10 procent i fråga om aktier och andelar i en sammanslutning som är delägare i tilläggspensionsstiftelsen, om aktierna och andelarna är föremål för handel på en reglerad marknad</t>
  </si>
  <si>
    <t>Säkerhet för ansvarsunderskott som ingår i täckningen (**)</t>
  </si>
  <si>
    <t>(**) Se 6 kap. 6 § i TPSKL. Säkerheten rapporteras också för tillgångsklasserna enligt 6 kap. 8 §, 9 §, 10 §, 11 § och 14 § i TPSKL.</t>
  </si>
  <si>
    <t>VO02e</t>
  </si>
  <si>
    <t>Riskkoncentrationer i tilläggspensionskassans skuldtäckningstillgångar</t>
  </si>
  <si>
    <t>ID-typ</t>
  </si>
  <si>
    <t>ID-kod</t>
  </si>
  <si>
    <t>Sammanslutningens eller objektets namn</t>
  </si>
  <si>
    <t>Placeringarnas verkliga värde</t>
  </si>
  <si>
    <t>Procent av ansvarsskuldens bruttobelopp, %</t>
  </si>
  <si>
    <t>6 kap. 12 § i TPSKL Täckning av ansvarsskulden delvis genom andelar i placeringsfonder och AIF-fonder</t>
  </si>
  <si>
    <t>Fond</t>
  </si>
  <si>
    <t>6 kap. 15 § i TPSKL Begränsningar för investering i egendom bunden till verksamhet bedriven av tilläggspensionsanstaltens delägare (*)</t>
  </si>
  <si>
    <t>Funktionell helhet</t>
  </si>
  <si>
    <t>Egendom bunden till verksamhet bedriven av delägare totalt</t>
  </si>
  <si>
    <t>6 kap. 17 § i TPSKL Begränsningar för investering i skuldförbindelser utan säkerhet</t>
  </si>
  <si>
    <t>Skuldförbindelse utan säkerhet</t>
  </si>
  <si>
    <t>6 kap. 19 § i TPSKL Investeringar i en enda sammanslutning</t>
  </si>
  <si>
    <t>Sammanslutning</t>
  </si>
  <si>
    <t>Fastighetsrisk</t>
  </si>
  <si>
    <t>Objekt</t>
  </si>
  <si>
    <t>Ansvarsskuldens bruttobelopp</t>
  </si>
  <si>
    <t>För varje enskild punkt anges de tre största riskkoncentrationerna från den största till den minsta.</t>
  </si>
  <si>
    <t>Egendom enligt 6 kap. 15 § i TPSKL kan användas för att täcka totalt 25 procent av ansvarsskuldens bruttobelopp. Andelen för en funktionell helhet kan vara högst 15 procent.</t>
  </si>
  <si>
    <t>VO02f</t>
  </si>
  <si>
    <t>Riskkoncentrationer i tilläggspensionsstiftelses skuldtäckningstillgångar</t>
  </si>
  <si>
    <t>6 kap. 14 § i TPSKL Begränsningar för investering i egendom bunden till tilläggspensionsstiftelsens delägare (*)</t>
  </si>
  <si>
    <t>Egendom bunden till tilläggspensionsstiftelsens delägare totalt</t>
  </si>
  <si>
    <t>6 kap. 15 § i TPSKL Begränsningar för investering i egendom bunden till verksamhet bedriven av tilläggspensionsanstaltens delägare (**)</t>
  </si>
  <si>
    <t>För varje punkt anges de tre största riskkoncentrationerna från den största till den minsta</t>
  </si>
  <si>
    <t>(*) Egendom enligt 6 kap. 14 § 1 mom. och 15 § i TPSKL kan användas för att täcka sammanlagt högst 25 procent av ansvarsskulden.</t>
  </si>
  <si>
    <t>(**) Egendom enligt 6 kap. 15 § i TPSKL kan användas för att täcka totalt 25 procent av ansvarsskuldens bruttobelopp. Andelen för en funktionell helhet kan vara högst 15 procent.</t>
  </si>
  <si>
    <t>VO03</t>
  </si>
  <si>
    <t>441, 443, 451, 453</t>
  </si>
  <si>
    <t>Värderingsdifferenskalkyl</t>
  </si>
  <si>
    <t>Verkligt värde</t>
  </si>
  <si>
    <t>Bokföringsvärde</t>
  </si>
  <si>
    <t>Positiv differens</t>
  </si>
  <si>
    <t>Negativ differens</t>
  </si>
  <si>
    <t>Placeringar totalt</t>
  </si>
  <si>
    <t>Fastighetsplaceringar totalt</t>
  </si>
  <si>
    <t>Fastigheter</t>
  </si>
  <si>
    <t>Fastighetsaktier</t>
  </si>
  <si>
    <t>Anskaffningsutgifter för hyresrätt i fastigheter</t>
  </si>
  <si>
    <t>Lånefordringar hos egna fastighetsföretag</t>
  </si>
  <si>
    <t>Totala placeringar i arbetsgivarföretag som är delägare</t>
  </si>
  <si>
    <t>Aktier och andelar i arbetsgivarföretag som är delägare</t>
  </si>
  <si>
    <t>Finansmarknadsinstrument emitterade av arbetsgivarföretag som är delägare</t>
  </si>
  <si>
    <t>Obligationsfordringar på arbetsgivarföretag som är delägare</t>
  </si>
  <si>
    <t>Fordringar på arbetsgivarföretag som är delägare</t>
  </si>
  <si>
    <t>Övriga placeringar i arbetsgivarföretag som är delägare</t>
  </si>
  <si>
    <t>Övriga placeringar totalt</t>
  </si>
  <si>
    <t>Aktier och andelar</t>
  </si>
  <si>
    <t>Finansmarknadsinstrument</t>
  </si>
  <si>
    <t>Fordringar, inteckningslån</t>
  </si>
  <si>
    <t>Övriga lånefordringar</t>
  </si>
  <si>
    <t>Banktillgodohavanden</t>
  </si>
  <si>
    <t>Övriga placeringar</t>
  </si>
  <si>
    <t>Värderingsdifferenser totalt</t>
  </si>
  <si>
    <t>VO04</t>
  </si>
  <si>
    <t>401, 435, 436, 442, 452</t>
  </si>
  <si>
    <t>Uppgifter om pensionsförsäkring</t>
  </si>
  <si>
    <t>Premieinkomst</t>
  </si>
  <si>
    <t>Statens andel</t>
  </si>
  <si>
    <t>Folkpensionsanstaltens andel</t>
  </si>
  <si>
    <t>Utbetalda pensioner och andra ersättningar</t>
  </si>
  <si>
    <t>Omsättning</t>
  </si>
  <si>
    <t>Driftskostnader totalt</t>
  </si>
  <si>
    <t>Driftskostnader, % av löne- och arbetsinkomstsumma</t>
  </si>
  <si>
    <t>Totalresultat</t>
  </si>
  <si>
    <t>Pensionsmedel</t>
  </si>
  <si>
    <t>Överföring till kundåterbäringar, % av ArPL-lönesumma</t>
  </si>
  <si>
    <t>Lönesumma (hela året)</t>
  </si>
  <si>
    <t>Arbetsinkomstsumma (hela året)</t>
  </si>
  <si>
    <t>ArPL/SPL-försäkringar</t>
  </si>
  <si>
    <t>ArPL/SPL/LFöPL-försäkrade</t>
  </si>
  <si>
    <t>Försäkrade enligt OlyFL för lantbruksföretagare</t>
  </si>
  <si>
    <t>FöPL-försäkringar</t>
  </si>
  <si>
    <t>Pensionstagare</t>
  </si>
  <si>
    <t>Disponering av resultatet för sänkning av försäkringspremierna (%) av ArPL-lönesumman</t>
  </si>
  <si>
    <t>Nyckeltalstabeller</t>
  </si>
  <si>
    <t>VO06a</t>
  </si>
  <si>
    <t>Resultatanalys</t>
  </si>
  <si>
    <t>Försäkringsrörelsens resultat</t>
  </si>
  <si>
    <t>Placeringsverksamhetens resultat till verkligt värde</t>
  </si>
  <si>
    <t>Nättointäkter av placeringsverksamheten till verkligt värde (+)</t>
  </si>
  <si>
    <t>Avkastningskrav på försäkringstekniska avsättningar (-)</t>
  </si>
  <si>
    <t>Omkostnadsresultat</t>
  </si>
  <si>
    <t>Övrigt resultat</t>
  </si>
  <si>
    <t>Disponering av resultatet</t>
  </si>
  <si>
    <t>För ändring av solvensen</t>
  </si>
  <si>
    <t>För ändring av den ofördelade tilläggsförsäkringsavsättningen</t>
  </si>
  <si>
    <t>För ändring av värderingsdifferenser</t>
  </si>
  <si>
    <t>För ändring av upplupna bokslutsdispositioner</t>
  </si>
  <si>
    <t>Till räkenskapsperiodens vinst</t>
  </si>
  <si>
    <t>För överföring till kundåterbäringar</t>
  </si>
  <si>
    <t>VO06b</t>
  </si>
  <si>
    <t>Resultat av den försäkringsverksamheten</t>
  </si>
  <si>
    <t>För ändring av det solvenskapital som inräknas i försäkringstekniska avsättningar</t>
  </si>
  <si>
    <t>VO06e</t>
  </si>
  <si>
    <t>Ökning av solvensen med försäkringspremier</t>
  </si>
  <si>
    <t>Intern överföring av medel från avdelning A till avdelning B</t>
  </si>
  <si>
    <t>Nättointäkter av placeringsverksamheten till verkligt värde och andra ränteposter (+)</t>
  </si>
  <si>
    <t>1)</t>
  </si>
  <si>
    <t>För ändring av tilläggsförsäkringsavsättningen</t>
  </si>
  <si>
    <t>Till räkenskapsperiodens överskott</t>
  </si>
  <si>
    <t>Till nedsättning av försäkringspremier</t>
  </si>
  <si>
    <t>För återbetalning av övertäckningen eller den överskjutande delen av solvenskapitalet till delägarna</t>
  </si>
  <si>
    <t>För intern överföring av medel till avdelning A</t>
  </si>
  <si>
    <t>1) Inkl. ränteposter i balansräkningen som inte redovisas som intäkter av placeringsverksamheten.</t>
  </si>
  <si>
    <t>VO06f</t>
  </si>
  <si>
    <t>VO07</t>
  </si>
  <si>
    <t xml:space="preserve">Omkostnadsrörelsens resultat        </t>
  </si>
  <si>
    <t>Omkostnadinkomst av ArPL-verksamhet sammanlagt</t>
  </si>
  <si>
    <t>Försäkringspremiens omkostnadsandelar</t>
  </si>
  <si>
    <t>07</t>
  </si>
  <si>
    <t>Intäkter för handläggning av små arbetsgivares försäkringar som härrör från utjämningsavsättningen</t>
  </si>
  <si>
    <t>Avgiftsandelar som används för att täcka driftskostnader orsakade av ersättningsbeslut</t>
  </si>
  <si>
    <t>Övriga intäkter</t>
  </si>
  <si>
    <t>Driftskostnader för ArPL-verksamhet sammanlagt</t>
  </si>
  <si>
    <t>Driftskostnader enligt funktion 1)</t>
  </si>
  <si>
    <t>Övriga kostnader</t>
  </si>
  <si>
    <t>Omkostnadsrörelsens resultat för ArPL-verksamhet</t>
  </si>
  <si>
    <t>Omkostnadsinkomst av FöPL-verksamhet</t>
  </si>
  <si>
    <t>Driftskostnader för FöPL-verksamhet</t>
  </si>
  <si>
    <t>Omkostnadsrörelsens resultat för FöPL-verksamhet</t>
  </si>
  <si>
    <t>Omkostnadsrörelsens resultat sammanlagt</t>
  </si>
  <si>
    <t>Driftskostnader för ArPL-verksamhet i procent av lönesumman</t>
  </si>
  <si>
    <t>%</t>
  </si>
  <si>
    <t>Driftskostnader för FöPL-verksamhet i procent av omkostnadsinkomsten av FöPL-verksamhet</t>
  </si>
  <si>
    <t>1) Exklusive driftskostnader för placeringsverksamheten och verksamhet för upprätthållande av arbetsförmågan samt lagstadgade avgifter</t>
  </si>
  <si>
    <t>VO08</t>
  </si>
  <si>
    <t>401, 442, 452</t>
  </si>
  <si>
    <t>Årsrapport</t>
  </si>
  <si>
    <t>15.2.</t>
  </si>
  <si>
    <t>Verksamhet för upprätthållande av arbetsförmågan</t>
  </si>
  <si>
    <t xml:space="preserve">Premieinkomst; avgiftsdel för hantering av risken för arbetsoförmåga </t>
  </si>
  <si>
    <t>I ersättningskostnaderna redovisade kostnader som täckts med avgiftsdelen för hantering av risken för arbetsoförmåga</t>
  </si>
  <si>
    <t>I driftskostnaderna redovisade kostnader för hanteringen av risken för arbetsoförmåga, vilka täckts med avgiftens omkostnadsdel</t>
  </si>
  <si>
    <t>Det totala eurobeloppet i nya serviceavtal för hantering av risken för arbetsoförmåga</t>
  </si>
  <si>
    <t>Kostnader som täckts med avgiftsdelen för hantering av risken för arbetsoförmåga/Avgiftsdel för hantering av risken för arbetsoförmåga, %</t>
  </si>
  <si>
    <t>Övriga kostnader, omkostnader för verksamhet för upprätthållande av arbetsförmågan</t>
  </si>
  <si>
    <t>VO09</t>
  </si>
  <si>
    <t xml:space="preserve">Premieinkomst för rörelser på bolagets eget ansvar </t>
  </si>
  <si>
    <t>Ränta på ansvarsskuld för rörelser på boalgets eget ansvar</t>
  </si>
  <si>
    <t>Intäkter från försäkringsrörelsen sammanlagt</t>
  </si>
  <si>
    <t>Utbetalda fonderade pensioner</t>
  </si>
  <si>
    <t>Avgiftsförluster</t>
  </si>
  <si>
    <t>Förändring av ansvarsskuld för rörelser på eget ansvar</t>
  </si>
  <si>
    <t>Ersättningsutgift sammanlagt</t>
  </si>
  <si>
    <t>Denna fil kan inte användas för rapportering. Syftet med filen är att åskådliggöra rapporteringsprogrammet. Tabellerna motsvarar i stort sett rapporteringsprogrammet, men en del av funktionerna har kopplats bort. Filen med anvisningar för rapporteringen innehåller uppgifter om hur knapparna för val mellan olika alternativ fungerar.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</si>
</sst>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 &quot;mk&quot;;\-#,##0\ &quot;mk&quot;"/>
    <numFmt numFmtId="165" formatCode="General_)"/>
    <numFmt numFmtId="166" formatCode="#,##0.00\ _€"/>
  </numFmts>
  <fonts count="23" x14ac:knownFonts="1">
    <font>
      <sz val="10"/>
      <name val="Arial"/>
      <family val="2"/>
    </font>
    <font>
      <sz val="11"/>
      <color theme="1"/>
      <name val="Calibri"/>
      <family val="2"/>
      <scheme val="minor"/>
    </font>
    <font>
      <sz val="11"/>
      <color theme="1"/>
      <name val="Calibri"/>
      <family val="2"/>
      <scheme val="minor"/>
    </font>
    <font>
      <sz val="9"/>
      <color indexed="8"/>
      <name val="Arial"/>
      <family val="2"/>
    </font>
    <font>
      <sz val="10"/>
      <name val="Courier"/>
      <family val="3"/>
    </font>
    <font>
      <sz val="11"/>
      <name val="Arial"/>
      <family val="2"/>
    </font>
    <font>
      <sz val="9"/>
      <name val="Arial"/>
      <family val="2"/>
    </font>
    <font>
      <i/>
      <sz val="9"/>
      <name val="Arial"/>
      <family val="2"/>
    </font>
    <font>
      <b/>
      <sz val="9"/>
      <color indexed="8"/>
      <name val="Arial"/>
      <family val="2"/>
    </font>
    <font>
      <b/>
      <sz val="12"/>
      <color indexed="8"/>
      <name val="Arial"/>
      <family val="2"/>
    </font>
    <font>
      <sz val="28"/>
      <color rgb="FF000000"/>
      <name val="Arial"/>
      <family val="2"/>
    </font>
    <font>
      <b/>
      <sz val="28"/>
      <color indexed="8"/>
      <name val="Arial"/>
      <family val="2"/>
    </font>
    <font>
      <sz val="10"/>
      <name val="Arial"/>
      <family val="2"/>
    </font>
    <font>
      <sz val="9"/>
      <color rgb="FFFF0000"/>
      <name val="Arial"/>
      <family val="2"/>
    </font>
    <font>
      <b/>
      <sz val="11"/>
      <color indexed="8"/>
      <name val="Arial"/>
      <family val="2"/>
    </font>
    <font>
      <b/>
      <sz val="9"/>
      <color theme="3"/>
      <name val="Arial"/>
      <family val="2"/>
    </font>
    <font>
      <sz val="9"/>
      <color rgb="FF000000"/>
      <name val="Arial"/>
      <family val="2"/>
    </font>
    <font>
      <sz val="9"/>
      <color indexed="10"/>
      <name val="Arial"/>
      <family val="2"/>
    </font>
    <font>
      <b/>
      <sz val="9"/>
      <name val="Arial"/>
      <family val="2"/>
    </font>
    <font>
      <i/>
      <sz val="9"/>
      <color indexed="8"/>
      <name val="Arial"/>
      <family val="2"/>
    </font>
    <font>
      <sz val="26"/>
      <color rgb="FF000000"/>
      <name val="Arial"/>
      <family val="2"/>
    </font>
    <font>
      <b/>
      <sz val="26"/>
      <color indexed="8"/>
      <name val="Arial"/>
      <family val="2"/>
    </font>
    <font>
      <sz val="8"/>
      <name val="Arial"/>
      <family val="2"/>
    </font>
  </fonts>
  <fills count="10">
    <fill>
      <patternFill patternType="none"/>
    </fill>
    <fill>
      <patternFill patternType="gray125"/>
    </fill>
    <fill>
      <patternFill patternType="solid">
        <fgColor rgb="FFFFFFFF"/>
        <bgColor indexed="64"/>
      </patternFill>
    </fill>
    <fill>
      <patternFill patternType="solid">
        <fgColor rgb="FFAECB7E"/>
        <bgColor indexed="64"/>
      </patternFill>
    </fill>
    <fill>
      <patternFill patternType="solid">
        <fgColor rgb="FFA7A9AC"/>
        <bgColor indexed="64"/>
      </patternFill>
    </fill>
    <fill>
      <patternFill patternType="solid">
        <fgColor indexed="22"/>
        <bgColor indexed="64"/>
      </patternFill>
    </fill>
    <fill>
      <patternFill patternType="solid">
        <fgColor theme="0"/>
        <bgColor indexed="64"/>
      </patternFill>
    </fill>
    <fill>
      <patternFill patternType="solid">
        <fgColor indexed="26"/>
        <bgColor indexed="64"/>
      </patternFill>
    </fill>
    <fill>
      <patternFill patternType="solid">
        <fgColor indexed="9"/>
        <bgColor indexed="64"/>
      </patternFill>
    </fill>
    <fill>
      <patternFill patternType="solid">
        <fgColor rgb="FFCC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rgb="FF003882"/>
      </left>
      <right style="thin">
        <color rgb="FF003882"/>
      </right>
      <top style="thin">
        <color rgb="FF003882"/>
      </top>
      <bottom style="thin">
        <color rgb="FF003882"/>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9" fontId="12" fillId="0" borderId="0" applyFont="0" applyFill="0" applyBorder="0" applyAlignment="0" applyProtection="0"/>
    <xf numFmtId="0" fontId="2" fillId="0" borderId="0"/>
    <xf numFmtId="164" fontId="4" fillId="0" borderId="0"/>
    <xf numFmtId="0" fontId="12" fillId="0" borderId="0"/>
    <xf numFmtId="0" fontId="1" fillId="0" borderId="0"/>
    <xf numFmtId="0" fontId="12" fillId="0" borderId="0"/>
    <xf numFmtId="0" fontId="12" fillId="0" borderId="0"/>
    <xf numFmtId="0" fontId="12" fillId="0" borderId="0"/>
  </cellStyleXfs>
  <cellXfs count="253">
    <xf numFmtId="0" fontId="0" fillId="0" borderId="0" xfId="0"/>
    <xf numFmtId="0" fontId="3" fillId="0" borderId="0" xfId="2" applyFont="1" applyFill="1" applyAlignment="1" applyProtection="1">
      <alignment vertical="center"/>
    </xf>
    <xf numFmtId="0" fontId="3" fillId="0" borderId="0" xfId="2" applyFont="1" applyFill="1" applyAlignment="1" applyProtection="1">
      <alignment horizontal="center" vertical="center"/>
    </xf>
    <xf numFmtId="0" fontId="3" fillId="0" borderId="0" xfId="2" applyFont="1" applyFill="1" applyProtection="1"/>
    <xf numFmtId="49" fontId="3" fillId="0" borderId="0" xfId="2" applyNumberFormat="1" applyFont="1" applyFill="1" applyProtection="1"/>
    <xf numFmtId="165" fontId="5" fillId="0" borderId="0" xfId="3" applyNumberFormat="1" applyFont="1" applyFill="1" applyAlignment="1" applyProtection="1">
      <alignment horizontal="left" vertical="center"/>
    </xf>
    <xf numFmtId="0" fontId="6" fillId="0" borderId="0" xfId="2" applyFont="1" applyFill="1" applyAlignment="1" applyProtection="1">
      <alignment vertical="center"/>
    </xf>
    <xf numFmtId="0" fontId="7" fillId="0" borderId="0" xfId="2" applyFont="1" applyFill="1" applyAlignment="1" applyProtection="1">
      <alignment horizontal="right" vertical="center"/>
    </xf>
    <xf numFmtId="0" fontId="3" fillId="0" borderId="0" xfId="2" applyFont="1" applyFill="1" applyAlignment="1" applyProtection="1">
      <alignment horizontal="left" vertical="center"/>
    </xf>
    <xf numFmtId="14" fontId="3" fillId="0" borderId="1" xfId="2" applyNumberFormat="1" applyFont="1" applyFill="1" applyBorder="1" applyAlignment="1" applyProtection="1">
      <alignment horizontal="center" vertical="center"/>
    </xf>
    <xf numFmtId="165" fontId="6" fillId="0" borderId="0" xfId="3" applyNumberFormat="1" applyFont="1" applyFill="1" applyAlignment="1" applyProtection="1">
      <alignment horizontal="left" vertical="center"/>
    </xf>
    <xf numFmtId="165" fontId="7" fillId="0" borderId="0" xfId="2" applyNumberFormat="1" applyFont="1" applyFill="1" applyAlignment="1" applyProtection="1">
      <alignment horizontal="right" vertical="center"/>
    </xf>
    <xf numFmtId="165" fontId="6" fillId="0" borderId="0" xfId="2" applyNumberFormat="1" applyFont="1" applyFill="1" applyAlignment="1" applyProtection="1">
      <alignment vertical="center"/>
    </xf>
    <xf numFmtId="0" fontId="3" fillId="0" borderId="1" xfId="2" applyFont="1" applyFill="1" applyBorder="1" applyAlignment="1" applyProtection="1">
      <alignment horizontal="center" vertical="center"/>
    </xf>
    <xf numFmtId="0" fontId="8" fillId="0" borderId="0" xfId="2" applyFont="1" applyFill="1" applyAlignment="1" applyProtection="1">
      <alignment vertical="center"/>
    </xf>
    <xf numFmtId="0" fontId="9" fillId="0" borderId="0" xfId="2" applyFont="1" applyFill="1" applyAlignment="1" applyProtection="1">
      <alignment vertical="center"/>
    </xf>
    <xf numFmtId="0" fontId="3" fillId="0" borderId="0" xfId="2" quotePrefix="1" applyFont="1" applyFill="1" applyAlignment="1" applyProtection="1">
      <alignment vertical="center"/>
    </xf>
    <xf numFmtId="4" fontId="8" fillId="0" borderId="0" xfId="2" applyNumberFormat="1" applyFont="1" applyFill="1" applyAlignment="1" applyProtection="1">
      <alignment vertical="center"/>
    </xf>
    <xf numFmtId="0" fontId="8" fillId="0" borderId="0" xfId="2" applyFont="1" applyFill="1" applyBorder="1" applyAlignment="1" applyProtection="1">
      <alignment horizontal="center" vertical="center"/>
    </xf>
    <xf numFmtId="0" fontId="13" fillId="0" borderId="0" xfId="2" applyFont="1" applyFill="1" applyAlignment="1" applyProtection="1">
      <alignment vertical="center"/>
    </xf>
    <xf numFmtId="0" fontId="6" fillId="0" borderId="0" xfId="4" applyFont="1" applyProtection="1"/>
    <xf numFmtId="0" fontId="14" fillId="0" borderId="0" xfId="2" applyFont="1" applyFill="1" applyAlignment="1" applyProtection="1">
      <alignment vertical="center"/>
    </xf>
    <xf numFmtId="0" fontId="6" fillId="0" borderId="0" xfId="0" applyFont="1" applyProtection="1"/>
    <xf numFmtId="0" fontId="15" fillId="0" borderId="0" xfId="0" applyFont="1" applyProtection="1"/>
    <xf numFmtId="0" fontId="3" fillId="0" borderId="1" xfId="2" applyFont="1" applyFill="1" applyBorder="1" applyAlignment="1" applyProtection="1">
      <alignment horizontal="center" vertical="center" wrapText="1"/>
    </xf>
    <xf numFmtId="0" fontId="16" fillId="2" borderId="1" xfId="2" quotePrefix="1" applyFont="1" applyFill="1" applyBorder="1" applyAlignment="1" applyProtection="1">
      <alignment horizontal="center" vertical="center"/>
    </xf>
    <xf numFmtId="0" fontId="6" fillId="0" borderId="1" xfId="2" quotePrefix="1" applyFont="1" applyFill="1" applyBorder="1" applyAlignment="1" applyProtection="1">
      <alignment horizontal="center" vertical="center"/>
    </xf>
    <xf numFmtId="0" fontId="16" fillId="2" borderId="1" xfId="2" applyFont="1" applyFill="1" applyBorder="1" applyAlignment="1" applyProtection="1">
      <alignment horizontal="center" vertical="center"/>
    </xf>
    <xf numFmtId="0" fontId="6" fillId="0" borderId="0" xfId="2" applyFont="1" applyFill="1" applyAlignment="1" applyProtection="1">
      <alignment horizontal="center" vertical="center"/>
    </xf>
    <xf numFmtId="0" fontId="8" fillId="0" borderId="0" xfId="2" applyFont="1" applyFill="1" applyBorder="1" applyAlignment="1" applyProtection="1">
      <alignment horizontal="left" vertical="center" wrapText="1"/>
    </xf>
    <xf numFmtId="0" fontId="3" fillId="0" borderId="0" xfId="2" applyFont="1" applyFill="1" applyBorder="1" applyAlignment="1" applyProtection="1">
      <alignment horizontal="left" vertical="center" wrapText="1"/>
    </xf>
    <xf numFmtId="3" fontId="3" fillId="3" borderId="1" xfId="2" applyNumberFormat="1" applyFont="1" applyFill="1" applyBorder="1" applyAlignment="1" applyProtection="1">
      <alignment horizontal="right" vertical="center"/>
    </xf>
    <xf numFmtId="49" fontId="6" fillId="4" borderId="2" xfId="0" applyNumberFormat="1" applyFont="1" applyFill="1" applyBorder="1" applyAlignment="1" applyProtection="1">
      <alignment horizontal="center" vertical="top"/>
    </xf>
    <xf numFmtId="49" fontId="6" fillId="4" borderId="8" xfId="0" applyNumberFormat="1" applyFont="1" applyFill="1" applyBorder="1" applyAlignment="1" applyProtection="1">
      <alignment horizontal="center" vertical="top"/>
    </xf>
    <xf numFmtId="49" fontId="6" fillId="4" borderId="3" xfId="0" applyNumberFormat="1" applyFont="1" applyFill="1" applyBorder="1" applyAlignment="1" applyProtection="1">
      <alignment horizontal="center" vertical="top"/>
    </xf>
    <xf numFmtId="0" fontId="3" fillId="0" borderId="0" xfId="2" applyFont="1" applyFill="1" applyBorder="1" applyAlignment="1" applyProtection="1">
      <alignment horizontal="left" vertical="center" wrapText="1" indent="1"/>
    </xf>
    <xf numFmtId="3" fontId="3" fillId="2" borderId="9" xfId="2" applyNumberFormat="1" applyFont="1" applyFill="1" applyBorder="1" applyAlignment="1" applyProtection="1">
      <alignment horizontal="right" vertical="center"/>
      <protection locked="0"/>
    </xf>
    <xf numFmtId="49" fontId="6" fillId="4" borderId="6" xfId="0" applyNumberFormat="1" applyFont="1" applyFill="1" applyBorder="1" applyAlignment="1" applyProtection="1">
      <alignment horizontal="center" vertical="top"/>
    </xf>
    <xf numFmtId="49" fontId="6" fillId="4" borderId="10" xfId="0" applyNumberFormat="1" applyFont="1" applyFill="1" applyBorder="1" applyAlignment="1" applyProtection="1">
      <alignment horizontal="center" vertical="top"/>
    </xf>
    <xf numFmtId="49" fontId="6" fillId="4" borderId="7" xfId="0" applyNumberFormat="1" applyFont="1" applyFill="1" applyBorder="1" applyAlignment="1" applyProtection="1">
      <alignment horizontal="center" vertical="top"/>
    </xf>
    <xf numFmtId="0" fontId="6" fillId="0" borderId="0" xfId="4" quotePrefix="1" applyFont="1" applyProtection="1"/>
    <xf numFmtId="0" fontId="16" fillId="2" borderId="0" xfId="2" applyFont="1" applyFill="1" applyAlignment="1" applyProtection="1">
      <alignment vertical="center"/>
    </xf>
    <xf numFmtId="0" fontId="17" fillId="0" borderId="0" xfId="2" quotePrefix="1" applyFont="1" applyFill="1" applyBorder="1" applyAlignment="1" applyProtection="1">
      <alignment horizontal="center" vertical="center"/>
    </xf>
    <xf numFmtId="4" fontId="7" fillId="0" borderId="0" xfId="0" applyNumberFormat="1" applyFont="1" applyFill="1" applyBorder="1" applyAlignment="1" applyProtection="1">
      <alignment horizontal="left" indent="2"/>
    </xf>
    <xf numFmtId="0" fontId="16" fillId="2" borderId="0" xfId="2" quotePrefix="1" applyFont="1" applyFill="1" applyBorder="1" applyAlignment="1" applyProtection="1">
      <alignment horizontal="center" vertical="center"/>
    </xf>
    <xf numFmtId="0" fontId="16" fillId="2" borderId="0" xfId="2" applyFont="1" applyFill="1" applyBorder="1" applyAlignment="1" applyProtection="1">
      <alignment horizontal="center" vertical="center"/>
    </xf>
    <xf numFmtId="1" fontId="3" fillId="0" borderId="0" xfId="4" applyNumberFormat="1" applyFont="1" applyProtection="1"/>
    <xf numFmtId="49" fontId="6" fillId="4" borderId="11" xfId="0" applyNumberFormat="1" applyFont="1" applyFill="1" applyBorder="1" applyAlignment="1" applyProtection="1">
      <alignment horizontal="center" vertical="top"/>
    </xf>
    <xf numFmtId="3" fontId="3" fillId="3" borderId="12" xfId="2" applyNumberFormat="1" applyFont="1" applyFill="1" applyBorder="1" applyAlignment="1" applyProtection="1">
      <alignment horizontal="right" vertical="center"/>
    </xf>
    <xf numFmtId="4" fontId="3" fillId="3" borderId="1" xfId="1" applyNumberFormat="1" applyFont="1" applyFill="1" applyBorder="1" applyAlignment="1" applyProtection="1">
      <alignment horizontal="right" vertical="center"/>
    </xf>
    <xf numFmtId="1" fontId="18" fillId="5" borderId="1" xfId="1" applyNumberFormat="1" applyFont="1" applyFill="1" applyBorder="1" applyAlignment="1" applyProtection="1">
      <alignment horizontal="center" vertical="center"/>
    </xf>
    <xf numFmtId="1" fontId="8" fillId="0" borderId="0" xfId="4" applyNumberFormat="1" applyFont="1" applyProtection="1"/>
    <xf numFmtId="0" fontId="3" fillId="0" borderId="0" xfId="2" applyFont="1" applyFill="1" applyBorder="1" applyAlignment="1" applyProtection="1">
      <alignment horizontal="left" vertical="center" wrapText="1" indent="3"/>
    </xf>
    <xf numFmtId="49" fontId="6" fillId="4" borderId="13" xfId="0" applyNumberFormat="1" applyFont="1" applyFill="1" applyBorder="1" applyAlignment="1" applyProtection="1">
      <alignment horizontal="center" vertical="top"/>
    </xf>
    <xf numFmtId="1" fontId="6" fillId="0" borderId="0" xfId="1" applyNumberFormat="1" applyFont="1" applyProtection="1"/>
    <xf numFmtId="49" fontId="6" fillId="4" borderId="14" xfId="0" applyNumberFormat="1" applyFont="1" applyFill="1" applyBorder="1" applyAlignment="1" applyProtection="1">
      <alignment horizontal="center" vertical="top"/>
    </xf>
    <xf numFmtId="0" fontId="16" fillId="2" borderId="0" xfId="4" applyFont="1" applyFill="1" applyProtection="1"/>
    <xf numFmtId="2" fontId="6" fillId="0" borderId="0" xfId="1" applyNumberFormat="1" applyFont="1" applyProtection="1"/>
    <xf numFmtId="0" fontId="18" fillId="0" borderId="0" xfId="4" applyFont="1" applyAlignment="1" applyProtection="1">
      <alignment wrapText="1"/>
    </xf>
    <xf numFmtId="0" fontId="6" fillId="0" borderId="0" xfId="4" applyFont="1" applyAlignment="1" applyProtection="1">
      <alignment horizontal="left" wrapText="1" indent="1"/>
    </xf>
    <xf numFmtId="2" fontId="6" fillId="0" borderId="0" xfId="4" applyNumberFormat="1" applyFont="1" applyProtection="1"/>
    <xf numFmtId="0" fontId="3" fillId="0" borderId="0" xfId="2" applyFont="1" applyFill="1" applyBorder="1" applyAlignment="1" applyProtection="1">
      <alignment horizontal="left" vertical="center" indent="1"/>
    </xf>
    <xf numFmtId="0" fontId="3" fillId="0" borderId="0" xfId="2" applyFont="1" applyFill="1" applyBorder="1" applyAlignment="1" applyProtection="1">
      <alignment horizontal="left" vertical="center" wrapText="1" indent="2"/>
    </xf>
    <xf numFmtId="2" fontId="3" fillId="3" borderId="11" xfId="1" applyNumberFormat="1" applyFont="1" applyFill="1" applyBorder="1" applyAlignment="1" applyProtection="1">
      <alignment horizontal="right" vertical="center"/>
    </xf>
    <xf numFmtId="3" fontId="3" fillId="3" borderId="3" xfId="2" applyNumberFormat="1" applyFont="1" applyFill="1" applyBorder="1" applyAlignment="1" applyProtection="1">
      <alignment horizontal="right" vertical="center"/>
    </xf>
    <xf numFmtId="4" fontId="3" fillId="3" borderId="6" xfId="2" applyNumberFormat="1" applyFont="1" applyFill="1" applyBorder="1" applyAlignment="1" applyProtection="1">
      <alignment horizontal="right" vertical="center"/>
    </xf>
    <xf numFmtId="49" fontId="6" fillId="4" borderId="15" xfId="0" applyNumberFormat="1" applyFont="1" applyFill="1" applyBorder="1" applyAlignment="1" applyProtection="1">
      <alignment horizontal="center" vertical="top"/>
    </xf>
    <xf numFmtId="49" fontId="6" fillId="4" borderId="16" xfId="0" applyNumberFormat="1" applyFont="1" applyFill="1" applyBorder="1" applyAlignment="1" applyProtection="1">
      <alignment horizontal="center" vertical="top"/>
    </xf>
    <xf numFmtId="0" fontId="3" fillId="0" borderId="0" xfId="5" applyFont="1" applyFill="1" applyAlignment="1" applyProtection="1">
      <alignment vertical="center"/>
    </xf>
    <xf numFmtId="0" fontId="3" fillId="0" borderId="0" xfId="5" applyFont="1" applyFill="1" applyAlignment="1" applyProtection="1">
      <alignment horizontal="center" vertical="center"/>
    </xf>
    <xf numFmtId="0" fontId="3" fillId="0" borderId="0" xfId="5" applyFont="1" applyFill="1" applyProtection="1"/>
    <xf numFmtId="49" fontId="3" fillId="0" borderId="0" xfId="5" applyNumberFormat="1" applyFont="1" applyFill="1" applyProtection="1"/>
    <xf numFmtId="0" fontId="6" fillId="0" borderId="0" xfId="5" applyFont="1" applyFill="1" applyAlignment="1" applyProtection="1">
      <alignment vertical="center"/>
    </xf>
    <xf numFmtId="0" fontId="7" fillId="0" borderId="0" xfId="5" applyFont="1" applyFill="1" applyAlignment="1" applyProtection="1">
      <alignment horizontal="right" vertical="center"/>
    </xf>
    <xf numFmtId="14" fontId="3" fillId="0" borderId="1" xfId="5" applyNumberFormat="1" applyFont="1" applyFill="1" applyBorder="1" applyAlignment="1" applyProtection="1">
      <alignment horizontal="center" vertical="center"/>
    </xf>
    <xf numFmtId="165" fontId="7" fillId="0" borderId="0" xfId="5" applyNumberFormat="1" applyFont="1" applyFill="1" applyAlignment="1" applyProtection="1">
      <alignment horizontal="right" vertical="center"/>
    </xf>
    <xf numFmtId="165" fontId="6" fillId="0" borderId="0" xfId="5" applyNumberFormat="1" applyFont="1" applyFill="1" applyAlignment="1" applyProtection="1">
      <alignment vertical="center"/>
    </xf>
    <xf numFmtId="0" fontId="3" fillId="0" borderId="1" xfId="5" applyFont="1" applyFill="1" applyBorder="1" applyAlignment="1" applyProtection="1">
      <alignment horizontal="center" vertical="center"/>
    </xf>
    <xf numFmtId="0" fontId="8" fillId="0" borderId="0" xfId="5" applyFont="1" applyFill="1" applyAlignment="1" applyProtection="1">
      <alignment vertical="center"/>
    </xf>
    <xf numFmtId="0" fontId="9" fillId="0" borderId="0" xfId="5" applyFont="1" applyFill="1" applyAlignment="1" applyProtection="1">
      <alignment vertical="center"/>
    </xf>
    <xf numFmtId="0" fontId="3" fillId="0" borderId="0" xfId="5" applyFont="1" applyFill="1" applyAlignment="1" applyProtection="1"/>
    <xf numFmtId="0" fontId="3" fillId="0" borderId="0" xfId="5" applyFont="1" applyFill="1" applyAlignment="1" applyProtection="1">
      <alignment horizontal="center"/>
    </xf>
    <xf numFmtId="0" fontId="3" fillId="0" borderId="0" xfId="5" quotePrefix="1" applyFont="1" applyFill="1" applyAlignment="1" applyProtection="1">
      <alignment vertical="center"/>
    </xf>
    <xf numFmtId="0" fontId="3" fillId="0" borderId="0" xfId="5" applyFont="1" applyFill="1" applyAlignment="1" applyProtection="1">
      <alignment horizontal="left" vertical="center"/>
    </xf>
    <xf numFmtId="0" fontId="3" fillId="0" borderId="0" xfId="5" applyFont="1" applyFill="1" applyAlignment="1" applyProtection="1">
      <alignment horizontal="left"/>
    </xf>
    <xf numFmtId="4" fontId="8" fillId="0" borderId="0" xfId="5" applyNumberFormat="1" applyFont="1" applyFill="1" applyAlignment="1" applyProtection="1">
      <alignment vertical="center"/>
    </xf>
    <xf numFmtId="0" fontId="3" fillId="0" borderId="0" xfId="5" applyFont="1" applyFill="1" applyBorder="1" applyAlignment="1" applyProtection="1">
      <alignment horizontal="center"/>
    </xf>
    <xf numFmtId="0" fontId="3" fillId="0" borderId="0" xfId="5" applyFont="1" applyFill="1" applyBorder="1" applyAlignment="1" applyProtection="1">
      <alignment horizontal="left"/>
    </xf>
    <xf numFmtId="0" fontId="13" fillId="0" borderId="0" xfId="5" applyFont="1" applyFill="1" applyAlignment="1" applyProtection="1"/>
    <xf numFmtId="0" fontId="6" fillId="0" borderId="0" xfId="4" applyFont="1" applyAlignment="1" applyProtection="1"/>
    <xf numFmtId="0" fontId="14" fillId="0" borderId="0" xfId="5" applyFont="1" applyFill="1" applyAlignment="1" applyProtection="1">
      <alignment vertical="center"/>
    </xf>
    <xf numFmtId="0" fontId="3" fillId="0" borderId="1" xfId="5" applyFont="1" applyFill="1" applyBorder="1" applyAlignment="1" applyProtection="1">
      <alignment horizontal="center" vertical="center" wrapText="1"/>
    </xf>
    <xf numFmtId="0" fontId="16" fillId="2" borderId="1" xfId="5" quotePrefix="1" applyFont="1" applyFill="1" applyBorder="1" applyAlignment="1" applyProtection="1">
      <alignment horizontal="center" vertical="center"/>
    </xf>
    <xf numFmtId="0" fontId="16" fillId="2" borderId="11" xfId="5" quotePrefix="1" applyFont="1" applyFill="1" applyBorder="1" applyAlignment="1" applyProtection="1">
      <alignment horizontal="center" vertical="center"/>
    </xf>
    <xf numFmtId="0" fontId="6" fillId="0" borderId="1" xfId="5" quotePrefix="1" applyFont="1" applyFill="1" applyBorder="1" applyAlignment="1" applyProtection="1">
      <alignment horizontal="center" vertical="center"/>
    </xf>
    <xf numFmtId="0" fontId="16" fillId="2" borderId="1" xfId="5" applyFont="1" applyFill="1" applyBorder="1" applyAlignment="1" applyProtection="1">
      <alignment horizontal="center" vertical="center"/>
    </xf>
    <xf numFmtId="0" fontId="6" fillId="0" borderId="0" xfId="5" applyFont="1" applyFill="1" applyAlignment="1" applyProtection="1">
      <alignment horizontal="center" vertical="center"/>
    </xf>
    <xf numFmtId="0" fontId="8" fillId="0" borderId="0" xfId="5" applyFont="1" applyFill="1" applyBorder="1" applyAlignment="1" applyProtection="1">
      <alignment vertical="center"/>
    </xf>
    <xf numFmtId="3" fontId="3" fillId="3" borderId="15" xfId="5" applyNumberFormat="1" applyFont="1" applyFill="1" applyBorder="1" applyAlignment="1" applyProtection="1">
      <alignment horizontal="right" vertical="center"/>
    </xf>
    <xf numFmtId="0" fontId="13" fillId="0" borderId="0" xfId="5" applyFont="1" applyFill="1" applyAlignment="1" applyProtection="1">
      <alignment vertical="center"/>
    </xf>
    <xf numFmtId="0" fontId="3" fillId="0" borderId="0" xfId="5" applyFont="1" applyFill="1" applyBorder="1" applyAlignment="1" applyProtection="1">
      <alignment horizontal="left" vertical="center" wrapText="1" indent="1"/>
    </xf>
    <xf numFmtId="3" fontId="3" fillId="2" borderId="9" xfId="5" applyNumberFormat="1" applyFont="1" applyFill="1" applyBorder="1" applyAlignment="1" applyProtection="1">
      <alignment horizontal="right" vertical="center"/>
      <protection locked="0"/>
    </xf>
    <xf numFmtId="0" fontId="16" fillId="2" borderId="0" xfId="5" quotePrefix="1" applyFont="1" applyFill="1" applyBorder="1" applyAlignment="1" applyProtection="1">
      <alignment horizontal="center" vertical="center"/>
    </xf>
    <xf numFmtId="0" fontId="16" fillId="2" borderId="0" xfId="5" applyFont="1" applyFill="1" applyBorder="1" applyAlignment="1" applyProtection="1">
      <alignment horizontal="center" vertical="center"/>
    </xf>
    <xf numFmtId="0" fontId="8" fillId="0" borderId="0" xfId="5" applyFont="1" applyFill="1" applyBorder="1" applyAlignment="1" applyProtection="1">
      <alignment horizontal="left" vertical="center" wrapText="1"/>
    </xf>
    <xf numFmtId="3" fontId="3" fillId="3" borderId="12" xfId="5" applyNumberFormat="1" applyFont="1" applyFill="1" applyBorder="1" applyAlignment="1" applyProtection="1">
      <alignment horizontal="right" vertical="center"/>
    </xf>
    <xf numFmtId="3" fontId="3" fillId="3" borderId="1" xfId="5" applyNumberFormat="1" applyFont="1" applyFill="1" applyBorder="1" applyAlignment="1" applyProtection="1">
      <alignment horizontal="right" vertical="center"/>
    </xf>
    <xf numFmtId="0" fontId="3" fillId="0" borderId="0" xfId="5" applyFont="1" applyFill="1" applyBorder="1" applyAlignment="1" applyProtection="1">
      <alignment horizontal="left" vertical="center" wrapText="1" indent="3"/>
    </xf>
    <xf numFmtId="0" fontId="6" fillId="0" borderId="0" xfId="4" applyFont="1" applyAlignment="1" applyProtection="1">
      <alignment horizontal="left" vertical="center" wrapText="1" indent="1"/>
    </xf>
    <xf numFmtId="0" fontId="3" fillId="0" borderId="0" xfId="5" applyFont="1" applyFill="1" applyBorder="1" applyAlignment="1" applyProtection="1">
      <alignment horizontal="left" vertical="center" wrapText="1" indent="2"/>
    </xf>
    <xf numFmtId="0" fontId="18" fillId="0" borderId="0" xfId="4" applyFont="1" applyProtection="1"/>
    <xf numFmtId="3" fontId="6" fillId="4" borderId="14" xfId="0" applyNumberFormat="1" applyFont="1" applyFill="1" applyBorder="1" applyAlignment="1" applyProtection="1">
      <alignment horizontal="center" vertical="top"/>
    </xf>
    <xf numFmtId="3" fontId="3" fillId="3" borderId="11" xfId="5" applyNumberFormat="1" applyFont="1" applyFill="1" applyBorder="1" applyAlignment="1" applyProtection="1">
      <alignment horizontal="right" vertical="center"/>
    </xf>
    <xf numFmtId="4" fontId="3" fillId="3" borderId="15" xfId="5" applyNumberFormat="1" applyFont="1" applyFill="1" applyBorder="1" applyAlignment="1" applyProtection="1">
      <alignment horizontal="right" vertical="center"/>
    </xf>
    <xf numFmtId="49" fontId="6" fillId="4" borderId="12" xfId="0" applyNumberFormat="1" applyFont="1" applyFill="1" applyBorder="1" applyAlignment="1" applyProtection="1">
      <alignment horizontal="center" vertical="top"/>
    </xf>
    <xf numFmtId="49" fontId="6" fillId="4" borderId="1" xfId="0" applyNumberFormat="1" applyFont="1" applyFill="1" applyBorder="1" applyAlignment="1" applyProtection="1">
      <alignment horizontal="center" vertical="top"/>
    </xf>
    <xf numFmtId="0" fontId="8" fillId="0" borderId="0" xfId="5" applyFont="1" applyFill="1" applyBorder="1" applyAlignment="1" applyProtection="1">
      <alignment horizontal="center" vertical="center"/>
    </xf>
    <xf numFmtId="0" fontId="3" fillId="0" borderId="1" xfId="5" applyFont="1" applyFill="1" applyBorder="1" applyAlignment="1" applyProtection="1">
      <alignment vertical="center" wrapText="1"/>
    </xf>
    <xf numFmtId="0" fontId="3" fillId="0" borderId="1" xfId="5" applyFont="1" applyFill="1" applyBorder="1" applyAlignment="1" applyProtection="1">
      <alignment vertical="center"/>
    </xf>
    <xf numFmtId="0" fontId="3" fillId="0" borderId="0" xfId="5" applyFont="1" applyFill="1" applyBorder="1" applyAlignment="1" applyProtection="1">
      <alignment vertical="center" wrapText="1"/>
    </xf>
    <xf numFmtId="0" fontId="3" fillId="0" borderId="0" xfId="5" applyFont="1" applyFill="1" applyBorder="1" applyAlignment="1" applyProtection="1">
      <alignment vertical="center"/>
    </xf>
    <xf numFmtId="0" fontId="3" fillId="0" borderId="0" xfId="5" applyFont="1" applyFill="1" applyBorder="1" applyAlignment="1" applyProtection="1">
      <alignment horizontal="center" vertical="center" wrapText="1"/>
    </xf>
    <xf numFmtId="0" fontId="3" fillId="0" borderId="0" xfId="5" applyFont="1" applyFill="1" applyBorder="1" applyAlignment="1" applyProtection="1">
      <alignment horizontal="left" vertical="center" wrapText="1"/>
    </xf>
    <xf numFmtId="0" fontId="6" fillId="0" borderId="1" xfId="5" applyFont="1" applyFill="1" applyBorder="1" applyAlignment="1" applyProtection="1">
      <alignment horizontal="center" vertical="center"/>
    </xf>
    <xf numFmtId="4" fontId="7" fillId="0" borderId="0" xfId="0" applyNumberFormat="1" applyFont="1" applyFill="1" applyBorder="1" applyAlignment="1" applyProtection="1">
      <alignment horizontal="left" vertical="center" indent="2"/>
    </xf>
    <xf numFmtId="3" fontId="3" fillId="7" borderId="1" xfId="5" applyNumberFormat="1" applyFont="1" applyFill="1" applyBorder="1" applyAlignment="1" applyProtection="1">
      <alignment horizontal="right" vertical="center"/>
      <protection locked="0"/>
    </xf>
    <xf numFmtId="3" fontId="3" fillId="7" borderId="1" xfId="5" quotePrefix="1" applyNumberFormat="1" applyFont="1" applyFill="1" applyBorder="1" applyAlignment="1" applyProtection="1">
      <alignment horizontal="right" vertical="center"/>
      <protection locked="0"/>
    </xf>
    <xf numFmtId="0" fontId="18" fillId="0" borderId="0" xfId="5" applyFont="1" applyFill="1" applyProtection="1"/>
    <xf numFmtId="0" fontId="6" fillId="0" borderId="0" xfId="5" applyFont="1" applyFill="1" applyBorder="1" applyAlignment="1" applyProtection="1">
      <alignment horizontal="center" vertical="center"/>
    </xf>
    <xf numFmtId="2" fontId="3" fillId="0" borderId="0" xfId="1" applyNumberFormat="1" applyFont="1" applyFill="1" applyProtection="1"/>
    <xf numFmtId="1" fontId="3" fillId="6" borderId="0" xfId="1" applyNumberFormat="1" applyFont="1" applyFill="1" applyProtection="1"/>
    <xf numFmtId="49" fontId="6" fillId="5" borderId="1" xfId="0" applyNumberFormat="1" applyFont="1" applyFill="1" applyBorder="1" applyAlignment="1" applyProtection="1">
      <alignment horizontal="center" vertical="top"/>
    </xf>
    <xf numFmtId="0" fontId="16" fillId="2" borderId="0" xfId="5" applyFont="1" applyFill="1" applyAlignment="1" applyProtection="1">
      <alignment vertical="center"/>
    </xf>
    <xf numFmtId="9" fontId="3" fillId="0" borderId="0" xfId="1" applyFont="1" applyFill="1" applyProtection="1"/>
    <xf numFmtId="0" fontId="17" fillId="0" borderId="1" xfId="5" applyFont="1" applyFill="1" applyBorder="1" applyAlignment="1" applyProtection="1">
      <alignment horizontal="center" vertical="center"/>
    </xf>
    <xf numFmtId="4" fontId="7" fillId="0" borderId="0" xfId="0" applyNumberFormat="1" applyFont="1" applyFill="1" applyBorder="1" applyAlignment="1" applyProtection="1">
      <alignment horizontal="left" indent="6"/>
    </xf>
    <xf numFmtId="49" fontId="6" fillId="5" borderId="15" xfId="0" applyNumberFormat="1" applyFont="1" applyFill="1" applyBorder="1" applyAlignment="1" applyProtection="1">
      <alignment horizontal="center" vertical="top"/>
    </xf>
    <xf numFmtId="49" fontId="6" fillId="5" borderId="16" xfId="0" applyNumberFormat="1" applyFont="1" applyFill="1" applyBorder="1" applyAlignment="1" applyProtection="1">
      <alignment horizontal="center" vertical="top"/>
    </xf>
    <xf numFmtId="49" fontId="6" fillId="5" borderId="12" xfId="0" applyNumberFormat="1" applyFont="1" applyFill="1" applyBorder="1" applyAlignment="1" applyProtection="1">
      <alignment horizontal="center" vertical="top"/>
    </xf>
    <xf numFmtId="3" fontId="3" fillId="3" borderId="12" xfId="1" applyNumberFormat="1" applyFont="1" applyFill="1" applyBorder="1" applyAlignment="1" applyProtection="1">
      <alignment horizontal="right" vertical="center"/>
    </xf>
    <xf numFmtId="14" fontId="3" fillId="0" borderId="0" xfId="5" applyNumberFormat="1" applyFont="1" applyFill="1" applyAlignment="1" applyProtection="1">
      <alignment horizontal="center" vertical="center"/>
    </xf>
    <xf numFmtId="0" fontId="15" fillId="0" borderId="0" xfId="5" applyFont="1" applyFill="1" applyProtection="1"/>
    <xf numFmtId="4" fontId="7" fillId="0" borderId="0" xfId="0" applyNumberFormat="1" applyFont="1" applyFill="1" applyBorder="1" applyAlignment="1" applyProtection="1">
      <alignment horizontal="left" vertical="center" wrapText="1" indent="2"/>
    </xf>
    <xf numFmtId="14" fontId="3" fillId="0" borderId="0" xfId="5" applyNumberFormat="1" applyFont="1" applyFill="1" applyProtection="1"/>
    <xf numFmtId="0" fontId="6" fillId="0" borderId="0" xfId="0" applyFont="1" applyAlignment="1" applyProtection="1">
      <alignment horizontal="center"/>
    </xf>
    <xf numFmtId="0" fontId="13" fillId="0" borderId="0" xfId="0" applyFont="1" applyProtection="1"/>
    <xf numFmtId="0" fontId="16" fillId="2" borderId="14" xfId="5" quotePrefix="1" applyFont="1" applyFill="1" applyBorder="1" applyAlignment="1" applyProtection="1">
      <alignment horizontal="center" vertical="center"/>
    </xf>
    <xf numFmtId="0" fontId="6" fillId="0" borderId="0" xfId="5" applyFont="1" applyFill="1" applyAlignment="1" applyProtection="1">
      <alignment horizontal="center" vertical="top"/>
    </xf>
    <xf numFmtId="0" fontId="8" fillId="0" borderId="0" xfId="5" applyFont="1" applyFill="1" applyAlignment="1" applyProtection="1">
      <alignment horizontal="left" vertical="center"/>
    </xf>
    <xf numFmtId="0" fontId="13" fillId="0" borderId="0" xfId="5" applyFont="1" applyFill="1" applyAlignment="1" applyProtection="1">
      <alignment horizontal="center" vertical="center"/>
    </xf>
    <xf numFmtId="3" fontId="6" fillId="3" borderId="14" xfId="5" quotePrefix="1" applyNumberFormat="1" applyFont="1" applyFill="1" applyBorder="1" applyAlignment="1" applyProtection="1">
      <alignment horizontal="right" vertical="center"/>
    </xf>
    <xf numFmtId="3" fontId="6" fillId="8" borderId="0" xfId="0" applyNumberFormat="1" applyFont="1" applyFill="1" applyProtection="1"/>
    <xf numFmtId="0" fontId="3" fillId="0" borderId="0" xfId="5" applyFont="1" applyFill="1" applyAlignment="1" applyProtection="1">
      <alignment horizontal="left" vertical="center" indent="2"/>
    </xf>
    <xf numFmtId="0" fontId="19" fillId="0" borderId="0" xfId="5" applyFont="1" applyFill="1" applyAlignment="1" applyProtection="1">
      <alignment horizontal="left" vertical="center" indent="4"/>
    </xf>
    <xf numFmtId="0" fontId="13" fillId="0" borderId="0" xfId="0" applyFont="1" applyAlignment="1" applyProtection="1">
      <alignment horizontal="center"/>
    </xf>
    <xf numFmtId="0" fontId="19" fillId="0" borderId="0" xfId="5" applyFont="1" applyFill="1" applyAlignment="1" applyProtection="1">
      <alignment horizontal="left" vertical="center" wrapText="1" indent="4"/>
    </xf>
    <xf numFmtId="0" fontId="6" fillId="0" borderId="0" xfId="0" applyFont="1" applyAlignment="1" applyProtection="1">
      <alignment vertical="center"/>
    </xf>
    <xf numFmtId="3" fontId="6" fillId="3" borderId="15" xfId="5" quotePrefix="1" applyNumberFormat="1" applyFont="1" applyFill="1" applyBorder="1" applyAlignment="1" applyProtection="1">
      <alignment horizontal="right" vertical="center"/>
    </xf>
    <xf numFmtId="49" fontId="6" fillId="4" borderId="15" xfId="0" applyNumberFormat="1" applyFont="1" applyFill="1" applyBorder="1" applyAlignment="1" applyProtection="1">
      <alignment horizontal="center" vertical="center"/>
    </xf>
    <xf numFmtId="49" fontId="6" fillId="4" borderId="16" xfId="0" applyNumberFormat="1" applyFont="1" applyFill="1" applyBorder="1" applyAlignment="1" applyProtection="1">
      <alignment horizontal="center" vertical="center"/>
    </xf>
    <xf numFmtId="49" fontId="6" fillId="4" borderId="12" xfId="0" applyNumberFormat="1" applyFont="1" applyFill="1" applyBorder="1" applyAlignment="1" applyProtection="1">
      <alignment horizontal="center" vertical="center"/>
    </xf>
    <xf numFmtId="0" fontId="6" fillId="0" borderId="0" xfId="5" applyFont="1" applyFill="1" applyAlignment="1" applyProtection="1">
      <alignment horizontal="left" vertical="center"/>
    </xf>
    <xf numFmtId="0" fontId="6" fillId="0" borderId="1" xfId="0" applyFont="1" applyBorder="1" applyAlignment="1" applyProtection="1">
      <alignment horizontal="center" vertical="center"/>
    </xf>
    <xf numFmtId="0" fontId="6" fillId="0" borderId="0" xfId="6" applyFont="1" applyAlignment="1" applyProtection="1">
      <alignment horizontal="left" vertical="center"/>
    </xf>
    <xf numFmtId="0" fontId="6" fillId="0" borderId="0" xfId="0" applyFont="1" applyAlignment="1" applyProtection="1">
      <alignment horizontal="left" vertical="center" indent="1"/>
    </xf>
    <xf numFmtId="0" fontId="6" fillId="0" borderId="0" xfId="0" applyFont="1" applyBorder="1" applyAlignment="1" applyProtection="1">
      <alignment horizontal="left" vertical="center"/>
    </xf>
    <xf numFmtId="0" fontId="3" fillId="0" borderId="0" xfId="5" applyFont="1" applyFill="1" applyAlignment="1" applyProtection="1">
      <alignment horizontal="left" vertical="center" wrapText="1"/>
    </xf>
    <xf numFmtId="0" fontId="3" fillId="0" borderId="0" xfId="5" applyFont="1" applyFill="1" applyAlignment="1" applyProtection="1">
      <alignment horizontal="center" vertical="center" wrapText="1"/>
    </xf>
    <xf numFmtId="4" fontId="3" fillId="2" borderId="9" xfId="5" applyNumberFormat="1" applyFont="1" applyFill="1" applyBorder="1" applyAlignment="1" applyProtection="1">
      <alignment horizontal="right" vertical="center" wrapText="1"/>
      <protection locked="0"/>
    </xf>
    <xf numFmtId="4" fontId="3" fillId="2" borderId="9" xfId="5" applyNumberFormat="1" applyFont="1" applyFill="1" applyBorder="1" applyAlignment="1" applyProtection="1">
      <alignment horizontal="right" vertical="center"/>
      <protection locked="0"/>
    </xf>
    <xf numFmtId="0" fontId="6" fillId="0" borderId="0" xfId="5" applyFont="1" applyFill="1" applyAlignment="1" applyProtection="1">
      <alignment horizontal="left" vertical="center" wrapText="1"/>
    </xf>
    <xf numFmtId="0" fontId="6" fillId="0" borderId="0" xfId="0" applyFont="1" applyAlignment="1">
      <alignment horizontal="center"/>
    </xf>
    <xf numFmtId="166" fontId="6" fillId="0" borderId="1" xfId="0" applyNumberFormat="1" applyFont="1" applyBorder="1" applyAlignment="1" applyProtection="1">
      <alignment horizontal="center" vertical="center" wrapText="1"/>
    </xf>
    <xf numFmtId="0" fontId="6" fillId="0" borderId="0" xfId="0" applyFont="1"/>
    <xf numFmtId="0" fontId="3" fillId="0" borderId="0" xfId="5" applyFont="1" applyFill="1" applyAlignment="1" applyProtection="1">
      <alignment horizontal="left" vertical="center" indent="3"/>
    </xf>
    <xf numFmtId="0" fontId="6" fillId="0" borderId="0" xfId="0" quotePrefix="1" applyFont="1" applyAlignment="1">
      <alignment horizontal="center"/>
    </xf>
    <xf numFmtId="0" fontId="16" fillId="2" borderId="0" xfId="0" applyFont="1" applyFill="1"/>
    <xf numFmtId="0" fontId="6" fillId="0" borderId="0" xfId="0" applyFont="1" applyAlignment="1">
      <alignment vertical="center"/>
    </xf>
    <xf numFmtId="0" fontId="19" fillId="0" borderId="0" xfId="5" applyFont="1" applyFill="1" applyAlignment="1" applyProtection="1">
      <alignment horizontal="left" vertical="center" indent="2"/>
    </xf>
    <xf numFmtId="0" fontId="3" fillId="0" borderId="0" xfId="5" applyFont="1" applyFill="1" applyAlignment="1" applyProtection="1">
      <alignment horizontal="left" vertical="center" indent="6"/>
    </xf>
    <xf numFmtId="0" fontId="19" fillId="0" borderId="0" xfId="5" applyFont="1" applyFill="1" applyAlignment="1" applyProtection="1">
      <alignment horizontal="left" vertical="center" wrapText="1" indent="3"/>
    </xf>
    <xf numFmtId="0" fontId="19" fillId="0" borderId="0" xfId="5" applyFont="1" applyFill="1" applyAlignment="1" applyProtection="1">
      <alignment horizontal="left" vertical="center" indent="3"/>
    </xf>
    <xf numFmtId="0" fontId="3" fillId="0" borderId="0" xfId="5" applyFont="1" applyFill="1" applyAlignment="1" applyProtection="1">
      <alignment horizontal="left" vertical="center" wrapText="1" indent="3"/>
    </xf>
    <xf numFmtId="0" fontId="19" fillId="0" borderId="0" xfId="5" applyFont="1" applyFill="1" applyAlignment="1" applyProtection="1">
      <alignment horizontal="left" vertical="center" indent="6"/>
    </xf>
    <xf numFmtId="0" fontId="6" fillId="0" borderId="0" xfId="0" applyFont="1" applyAlignment="1">
      <alignment horizontal="center" vertical="center"/>
    </xf>
    <xf numFmtId="0" fontId="19" fillId="0" borderId="0" xfId="5" applyFont="1" applyFill="1" applyAlignment="1" applyProtection="1">
      <alignment horizontal="left" vertical="center" wrapText="1" indent="6"/>
    </xf>
    <xf numFmtId="0" fontId="17" fillId="0" borderId="0" xfId="5" quotePrefix="1" applyFont="1" applyFill="1" applyBorder="1" applyAlignment="1" applyProtection="1">
      <alignment horizontal="center" vertical="center"/>
    </xf>
    <xf numFmtId="0" fontId="17" fillId="0" borderId="0" xfId="5" applyFont="1" applyFill="1" applyBorder="1" applyAlignment="1" applyProtection="1">
      <alignment horizontal="center" vertical="center"/>
    </xf>
    <xf numFmtId="3" fontId="3" fillId="6" borderId="0" xfId="5" applyNumberFormat="1" applyFont="1" applyFill="1" applyBorder="1" applyAlignment="1" applyProtection="1">
      <alignment horizontal="right"/>
    </xf>
    <xf numFmtId="0" fontId="3" fillId="0" borderId="0" xfId="5" applyFont="1" applyFill="1" applyBorder="1" applyAlignment="1" applyProtection="1">
      <alignment horizontal="center" vertical="center"/>
    </xf>
    <xf numFmtId="0" fontId="6" fillId="0" borderId="0" xfId="0" applyFont="1" applyAlignment="1">
      <alignment horizontal="left" vertical="center"/>
    </xf>
    <xf numFmtId="0" fontId="18" fillId="0" borderId="0" xfId="5" applyFont="1" applyFill="1" applyAlignment="1" applyProtection="1">
      <alignment horizontal="left" vertical="center"/>
    </xf>
    <xf numFmtId="0" fontId="6" fillId="0" borderId="0" xfId="6" applyFont="1" applyAlignment="1" applyProtection="1">
      <alignment horizontal="left" vertical="center" wrapText="1"/>
    </xf>
    <xf numFmtId="0" fontId="6" fillId="0" borderId="0" xfId="7" applyFont="1" applyAlignment="1" applyProtection="1">
      <alignment horizontal="left" vertical="center" wrapText="1"/>
    </xf>
    <xf numFmtId="0" fontId="6" fillId="0" borderId="0" xfId="7" applyFont="1" applyAlignment="1" applyProtection="1">
      <alignment horizontal="left" vertical="center"/>
    </xf>
    <xf numFmtId="0" fontId="16" fillId="2" borderId="0" xfId="5" applyFont="1" applyFill="1" applyProtection="1"/>
    <xf numFmtId="0" fontId="18" fillId="0" borderId="0" xfId="5" applyFont="1" applyFill="1" applyAlignment="1" applyProtection="1">
      <alignment horizontal="left" vertical="center" wrapText="1"/>
    </xf>
    <xf numFmtId="3" fontId="3" fillId="3" borderId="1" xfId="5" applyNumberFormat="1" applyFont="1" applyFill="1" applyBorder="1" applyAlignment="1" applyProtection="1">
      <alignment horizontal="right" vertical="center" wrapText="1"/>
    </xf>
    <xf numFmtId="0" fontId="6" fillId="0" borderId="0" xfId="7" applyFont="1" applyBorder="1" applyAlignment="1" applyProtection="1">
      <alignment horizontal="left" vertical="center"/>
    </xf>
    <xf numFmtId="0" fontId="6" fillId="0" borderId="0" xfId="5" quotePrefix="1" applyFont="1" applyFill="1" applyBorder="1" applyAlignment="1" applyProtection="1">
      <alignment horizontal="center" vertical="center"/>
    </xf>
    <xf numFmtId="3" fontId="3" fillId="2" borderId="0" xfId="5" applyNumberFormat="1" applyFont="1" applyFill="1" applyBorder="1" applyAlignment="1" applyProtection="1">
      <alignment horizontal="right" vertical="center"/>
    </xf>
    <xf numFmtId="3" fontId="3" fillId="0" borderId="0" xfId="5" applyNumberFormat="1" applyFont="1" applyFill="1" applyBorder="1" applyAlignment="1" applyProtection="1">
      <alignment horizontal="right" vertical="center"/>
    </xf>
    <xf numFmtId="4" fontId="3" fillId="0" borderId="0" xfId="5" applyNumberFormat="1" applyFont="1" applyFill="1" applyBorder="1" applyAlignment="1" applyProtection="1">
      <alignment horizontal="right" vertical="center"/>
    </xf>
    <xf numFmtId="0" fontId="6" fillId="0" borderId="0" xfId="0" quotePrefix="1" applyFont="1" applyAlignment="1">
      <alignment horizontal="left" vertical="center"/>
    </xf>
    <xf numFmtId="0" fontId="6" fillId="0" borderId="0" xfId="0" quotePrefix="1" applyFont="1"/>
    <xf numFmtId="0" fontId="18" fillId="0" borderId="0" xfId="7" applyFont="1" applyAlignment="1" applyProtection="1">
      <alignment wrapText="1"/>
    </xf>
    <xf numFmtId="2" fontId="3" fillId="3" borderId="1" xfId="5" applyNumberFormat="1" applyFont="1" applyFill="1" applyBorder="1" applyAlignment="1" applyProtection="1">
      <alignment horizontal="right" vertical="center"/>
    </xf>
    <xf numFmtId="0" fontId="6" fillId="0" borderId="0" xfId="7" applyFont="1" applyProtection="1"/>
    <xf numFmtId="0" fontId="6" fillId="0" borderId="0" xfId="8" applyFont="1"/>
    <xf numFmtId="0" fontId="16" fillId="2" borderId="0" xfId="7" applyFont="1" applyFill="1" applyAlignment="1" applyProtection="1">
      <alignment vertical="center" wrapText="1"/>
    </xf>
    <xf numFmtId="0" fontId="6" fillId="0" borderId="0" xfId="7" applyFont="1" applyAlignment="1" applyProtection="1">
      <alignment vertical="center" wrapText="1"/>
    </xf>
    <xf numFmtId="0" fontId="18" fillId="0" borderId="0" xfId="7" applyFont="1" applyAlignment="1" applyProtection="1">
      <alignment horizontal="left" vertical="center" wrapText="1"/>
    </xf>
    <xf numFmtId="0" fontId="12" fillId="0" borderId="0" xfId="8" applyFont="1" applyAlignment="1" applyProtection="1"/>
    <xf numFmtId="0" fontId="6" fillId="0" borderId="0" xfId="0" applyFont="1" applyAlignment="1"/>
    <xf numFmtId="0" fontId="22" fillId="0" borderId="0" xfId="8" applyFont="1"/>
    <xf numFmtId="0" fontId="10" fillId="2" borderId="2" xfId="2" applyFont="1" applyFill="1" applyBorder="1" applyAlignment="1" applyProtection="1">
      <alignment horizontal="center" vertical="center"/>
    </xf>
    <xf numFmtId="0" fontId="11" fillId="0" borderId="3" xfId="2" applyFont="1" applyFill="1" applyBorder="1" applyAlignment="1" applyProtection="1">
      <alignment horizontal="center" vertical="center"/>
    </xf>
    <xf numFmtId="0" fontId="11" fillId="0" borderId="4" xfId="2" applyFont="1" applyFill="1" applyBorder="1" applyAlignment="1" applyProtection="1">
      <alignment horizontal="center" vertical="center"/>
    </xf>
    <xf numFmtId="0" fontId="11" fillId="0" borderId="5" xfId="2" applyFont="1" applyFill="1" applyBorder="1" applyAlignment="1" applyProtection="1">
      <alignment horizontal="center" vertical="center"/>
    </xf>
    <xf numFmtId="0" fontId="11" fillId="0" borderId="6" xfId="2" applyFont="1" applyFill="1" applyBorder="1" applyAlignment="1" applyProtection="1">
      <alignment horizontal="center" vertical="center"/>
    </xf>
    <xf numFmtId="0" fontId="11" fillId="0" borderId="7" xfId="2" applyFont="1" applyFill="1" applyBorder="1" applyAlignment="1" applyProtection="1">
      <alignment horizontal="center" vertical="center"/>
    </xf>
    <xf numFmtId="0" fontId="8" fillId="0" borderId="0" xfId="2" applyFont="1" applyFill="1" applyAlignment="1" applyProtection="1">
      <alignment horizontal="left" vertical="center" wrapText="1"/>
    </xf>
    <xf numFmtId="4" fontId="8" fillId="0" borderId="0" xfId="2" applyNumberFormat="1" applyFont="1" applyFill="1" applyAlignment="1" applyProtection="1">
      <alignment vertical="center" wrapText="1"/>
    </xf>
    <xf numFmtId="0" fontId="0" fillId="0" borderId="0" xfId="0" applyAlignment="1">
      <alignment vertical="center" wrapText="1"/>
    </xf>
    <xf numFmtId="0" fontId="6" fillId="0" borderId="0" xfId="4" applyFont="1" applyAlignment="1" applyProtection="1">
      <alignment horizontal="left" wrapText="1"/>
    </xf>
    <xf numFmtId="0" fontId="3" fillId="9" borderId="15" xfId="5" applyFont="1" applyFill="1" applyBorder="1" applyAlignment="1" applyProtection="1">
      <alignment horizontal="left" vertical="center" wrapText="1" indent="2"/>
    </xf>
    <xf numFmtId="0" fontId="3" fillId="9" borderId="16" xfId="5" applyFont="1" applyFill="1" applyBorder="1" applyAlignment="1" applyProtection="1">
      <alignment horizontal="left" vertical="center" wrapText="1" indent="2"/>
    </xf>
    <xf numFmtId="0" fontId="0" fillId="0" borderId="16" xfId="0" applyBorder="1" applyAlignment="1">
      <alignment horizontal="left" indent="2"/>
    </xf>
    <xf numFmtId="0" fontId="0" fillId="0" borderId="12" xfId="0" applyBorder="1" applyAlignment="1">
      <alignment horizontal="left" indent="2"/>
    </xf>
    <xf numFmtId="0" fontId="10" fillId="2" borderId="2" xfId="5" applyFont="1" applyFill="1" applyBorder="1" applyAlignment="1" applyProtection="1">
      <alignment horizontal="center" vertical="center"/>
    </xf>
    <xf numFmtId="0" fontId="11" fillId="6" borderId="3" xfId="5" applyFont="1" applyFill="1" applyBorder="1" applyAlignment="1" applyProtection="1">
      <alignment horizontal="center" vertical="center"/>
    </xf>
    <xf numFmtId="0" fontId="11" fillId="6" borderId="4" xfId="5" applyFont="1" applyFill="1" applyBorder="1" applyAlignment="1" applyProtection="1">
      <alignment horizontal="center" vertical="center"/>
    </xf>
    <xf numFmtId="0" fontId="11" fillId="6" borderId="5" xfId="5" applyFont="1" applyFill="1" applyBorder="1" applyAlignment="1" applyProtection="1">
      <alignment horizontal="center" vertical="center"/>
    </xf>
    <xf numFmtId="0" fontId="11" fillId="6" borderId="6" xfId="5" applyFont="1" applyFill="1" applyBorder="1" applyAlignment="1" applyProtection="1">
      <alignment horizontal="center" vertical="center"/>
    </xf>
    <xf numFmtId="0" fontId="11" fillId="6" borderId="7" xfId="5" applyFont="1" applyFill="1" applyBorder="1" applyAlignment="1" applyProtection="1">
      <alignment horizontal="center" vertical="center"/>
    </xf>
    <xf numFmtId="0" fontId="8" fillId="0" borderId="0" xfId="5" applyFont="1" applyFill="1" applyAlignment="1" applyProtection="1">
      <alignment horizontal="left" vertical="center" wrapText="1"/>
    </xf>
    <xf numFmtId="4" fontId="8" fillId="0" borderId="0" xfId="5" applyNumberFormat="1" applyFont="1" applyFill="1" applyAlignment="1" applyProtection="1">
      <alignment horizontal="left" vertical="center" wrapText="1"/>
    </xf>
    <xf numFmtId="0" fontId="11" fillId="0" borderId="3" xfId="5" applyFont="1" applyFill="1" applyBorder="1" applyAlignment="1" applyProtection="1">
      <alignment horizontal="center" vertical="center"/>
    </xf>
    <xf numFmtId="0" fontId="11" fillId="0" borderId="4" xfId="5" applyFont="1" applyFill="1" applyBorder="1" applyAlignment="1" applyProtection="1">
      <alignment horizontal="center" vertical="center"/>
    </xf>
    <xf numFmtId="0" fontId="11" fillId="0" borderId="5" xfId="5" applyFont="1" applyFill="1" applyBorder="1" applyAlignment="1" applyProtection="1">
      <alignment horizontal="center" vertical="center"/>
    </xf>
    <xf numFmtId="0" fontId="11" fillId="0" borderId="6" xfId="5" applyFont="1" applyFill="1" applyBorder="1" applyAlignment="1" applyProtection="1">
      <alignment horizontal="center" vertical="center"/>
    </xf>
    <xf numFmtId="0" fontId="11" fillId="0" borderId="7" xfId="5" applyFont="1" applyFill="1" applyBorder="1" applyAlignment="1" applyProtection="1">
      <alignment horizontal="center" vertical="center"/>
    </xf>
    <xf numFmtId="0" fontId="20" fillId="2" borderId="2" xfId="5" applyFont="1" applyFill="1" applyBorder="1" applyAlignment="1" applyProtection="1">
      <alignment horizontal="center" vertical="center"/>
    </xf>
    <xf numFmtId="0" fontId="21" fillId="6" borderId="3" xfId="5" applyFont="1" applyFill="1" applyBorder="1" applyAlignment="1" applyProtection="1">
      <alignment horizontal="center" vertical="center"/>
    </xf>
    <xf numFmtId="0" fontId="21" fillId="6" borderId="4" xfId="5" applyFont="1" applyFill="1" applyBorder="1" applyAlignment="1" applyProtection="1">
      <alignment horizontal="center" vertical="center"/>
    </xf>
    <xf numFmtId="0" fontId="21" fillId="6" borderId="5" xfId="5" applyFont="1" applyFill="1" applyBorder="1" applyAlignment="1" applyProtection="1">
      <alignment horizontal="center" vertical="center"/>
    </xf>
    <xf numFmtId="0" fontId="21" fillId="6" borderId="6" xfId="5" applyFont="1" applyFill="1" applyBorder="1" applyAlignment="1" applyProtection="1">
      <alignment horizontal="center" vertical="center"/>
    </xf>
    <xf numFmtId="0" fontId="21" fillId="6" borderId="7" xfId="5" applyFont="1" applyFill="1" applyBorder="1" applyAlignment="1" applyProtection="1">
      <alignment horizontal="center" vertical="center"/>
    </xf>
    <xf numFmtId="0" fontId="21" fillId="0" borderId="3" xfId="5" applyFont="1" applyFill="1" applyBorder="1" applyAlignment="1" applyProtection="1">
      <alignment horizontal="center" vertical="center"/>
    </xf>
    <xf numFmtId="0" fontId="21" fillId="0" borderId="4" xfId="5" applyFont="1" applyFill="1" applyBorder="1" applyAlignment="1" applyProtection="1">
      <alignment horizontal="center" vertical="center"/>
    </xf>
    <xf numFmtId="0" fontId="21" fillId="0" borderId="5" xfId="5" applyFont="1" applyFill="1" applyBorder="1" applyAlignment="1" applyProtection="1">
      <alignment horizontal="center" vertical="center"/>
    </xf>
    <xf numFmtId="0" fontId="21" fillId="0" borderId="6" xfId="5" applyFont="1" applyFill="1" applyBorder="1" applyAlignment="1" applyProtection="1">
      <alignment horizontal="center" vertical="center"/>
    </xf>
    <xf numFmtId="0" fontId="21" fillId="0" borderId="7" xfId="5" applyFont="1" applyFill="1" applyBorder="1" applyAlignment="1" applyProtection="1">
      <alignment horizontal="center" vertical="center"/>
    </xf>
  </cellXfs>
  <cellStyles count="9">
    <cellStyle name="Normaali_A_L1_s 3" xfId="3"/>
    <cellStyle name="Normaali_VC01" xfId="6"/>
    <cellStyle name="Normal" xfId="0" builtinId="0"/>
    <cellStyle name="Normal 10" xfId="7"/>
    <cellStyle name="Normal 2" xfId="2"/>
    <cellStyle name="Normal 2 2" xfId="4"/>
    <cellStyle name="Normal 2 3" xfId="5"/>
    <cellStyle name="Normal 3" xfId="8"/>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23"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drawing1.xml><?xml version="1.0" encoding="utf-8"?>
<xdr:wsDr xmlns:xdr="http://schemas.openxmlformats.org/drawingml/2006/spreadsheetDrawing" xmlns:a="http://schemas.openxmlformats.org/drawingml/2006/main">
  <xdr:twoCellAnchor>
    <xdr:from>
      <xdr:col>17</xdr:col>
      <xdr:colOff>400050</xdr:colOff>
      <xdr:row>21</xdr:row>
      <xdr:rowOff>438150</xdr:rowOff>
    </xdr:from>
    <xdr:to>
      <xdr:col>17</xdr:col>
      <xdr:colOff>819150</xdr:colOff>
      <xdr:row>21</xdr:row>
      <xdr:rowOff>600075</xdr:rowOff>
    </xdr:to>
    <xdr:cxnSp macro="">
      <xdr:nvCxnSpPr>
        <xdr:cNvPr id="2" name="Straight Connector 1"/>
        <xdr:cNvCxnSpPr/>
      </xdr:nvCxnSpPr>
      <xdr:spPr>
        <a:xfrm>
          <a:off x="14859000" y="4248150"/>
          <a:ext cx="0"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619125</xdr:colOff>
      <xdr:row>21</xdr:row>
      <xdr:rowOff>304800</xdr:rowOff>
    </xdr:from>
    <xdr:to>
      <xdr:col>17</xdr:col>
      <xdr:colOff>628650</xdr:colOff>
      <xdr:row>21</xdr:row>
      <xdr:rowOff>657225</xdr:rowOff>
    </xdr:to>
    <xdr:cxnSp macro="">
      <xdr:nvCxnSpPr>
        <xdr:cNvPr id="2" name="Straight Connector 1"/>
        <xdr:cNvCxnSpPr/>
      </xdr:nvCxnSpPr>
      <xdr:spPr>
        <a:xfrm flipH="1">
          <a:off x="14706600" y="4114800"/>
          <a:ext cx="0" cy="352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O102"/>
  <sheetViews>
    <sheetView showGridLines="0" tabSelected="1" zoomScaleNormal="100" zoomScaleSheetLayoutView="55" workbookViewId="0">
      <selection sqref="A1:J1"/>
    </sheetView>
  </sheetViews>
  <sheetFormatPr defaultRowHeight="12" x14ac:dyDescent="0.2"/>
  <cols>
    <col min="1" max="5" width="3" style="1" customWidth="1"/>
    <col min="6" max="6" width="12" style="1" customWidth="1"/>
    <col min="7" max="7" width="102.140625" style="1" customWidth="1"/>
    <col min="8" max="8" width="3.7109375" style="1" customWidth="1"/>
    <col min="9" max="9" width="12.7109375" style="2" customWidth="1"/>
    <col min="10" max="10" width="12.7109375" style="1" customWidth="1"/>
    <col min="11" max="11" width="12.7109375" style="3" customWidth="1"/>
    <col min="12" max="12" width="13.28515625" style="4" customWidth="1"/>
    <col min="13" max="13" width="12.7109375" style="3" customWidth="1"/>
    <col min="14" max="16384" width="9.140625" style="3"/>
  </cols>
  <sheetData>
    <row r="1" spans="1:13" customFormat="1" ht="50.1" customHeight="1" x14ac:dyDescent="0.2">
      <c r="A1" s="225" t="s">
        <v>223</v>
      </c>
      <c r="B1" s="226"/>
      <c r="C1" s="226"/>
      <c r="D1" s="226"/>
      <c r="E1" s="226"/>
      <c r="F1" s="227"/>
      <c r="G1" s="227"/>
      <c r="H1" s="227"/>
      <c r="I1" s="227"/>
      <c r="J1" s="228"/>
    </row>
    <row r="2" spans="1:13" customFormat="1" ht="14.85" customHeight="1" x14ac:dyDescent="0.2"/>
    <row r="3" spans="1:13" ht="14.85" customHeight="1" x14ac:dyDescent="0.2"/>
    <row r="4" spans="1:13" ht="14.85" customHeight="1" x14ac:dyDescent="0.2">
      <c r="A4" s="5" t="s">
        <v>0</v>
      </c>
      <c r="B4" s="6"/>
      <c r="C4" s="6"/>
      <c r="D4" s="7"/>
      <c r="E4" s="6"/>
      <c r="F4" s="6"/>
      <c r="G4" s="6"/>
      <c r="H4" s="6"/>
      <c r="I4" s="3"/>
      <c r="J4" s="3"/>
      <c r="L4" s="8" t="s">
        <v>1</v>
      </c>
      <c r="M4" s="9">
        <v>44579</v>
      </c>
    </row>
    <row r="5" spans="1:13" ht="14.85" customHeight="1" x14ac:dyDescent="0.2">
      <c r="A5" s="10" t="s">
        <v>67</v>
      </c>
      <c r="B5" s="6"/>
      <c r="C5" s="6"/>
      <c r="D5" s="11"/>
      <c r="E5" s="12"/>
      <c r="F5" s="12"/>
      <c r="G5" s="12"/>
      <c r="H5" s="12"/>
      <c r="I5" s="3"/>
      <c r="J5" s="3"/>
      <c r="L5" s="8" t="s">
        <v>2</v>
      </c>
      <c r="M5" s="13"/>
    </row>
    <row r="6" spans="1:13" ht="14.85" customHeight="1" x14ac:dyDescent="0.2">
      <c r="A6" s="14"/>
      <c r="I6" s="3"/>
      <c r="J6" s="3"/>
      <c r="L6" s="8" t="s">
        <v>3</v>
      </c>
      <c r="M6" s="9">
        <v>44651</v>
      </c>
    </row>
    <row r="7" spans="1:13" ht="14.85" customHeight="1" x14ac:dyDescent="0.2">
      <c r="A7" s="3"/>
      <c r="I7" s="3"/>
      <c r="J7" s="3"/>
      <c r="L7" s="2"/>
    </row>
    <row r="8" spans="1:13" ht="14.85" customHeight="1" x14ac:dyDescent="0.2">
      <c r="A8" s="15" t="s">
        <v>4</v>
      </c>
      <c r="I8" s="3"/>
      <c r="J8" s="3"/>
      <c r="L8" s="2"/>
      <c r="M8" s="1"/>
    </row>
    <row r="9" spans="1:13" ht="14.85" customHeight="1" x14ac:dyDescent="0.2">
      <c r="A9" s="3"/>
      <c r="L9" s="215" t="s">
        <v>5</v>
      </c>
      <c r="M9" s="216"/>
    </row>
    <row r="10" spans="1:13" ht="29.45" customHeight="1" x14ac:dyDescent="0.2">
      <c r="A10" s="221" t="s">
        <v>6</v>
      </c>
      <c r="B10" s="221"/>
      <c r="C10" s="221"/>
      <c r="D10" s="221"/>
      <c r="E10" s="221"/>
      <c r="F10" s="221"/>
      <c r="G10" s="16" t="s">
        <v>7</v>
      </c>
      <c r="L10" s="217"/>
      <c r="M10" s="218"/>
    </row>
    <row r="11" spans="1:13" ht="29.45" customHeight="1" x14ac:dyDescent="0.2">
      <c r="A11" s="222" t="s">
        <v>8</v>
      </c>
      <c r="B11" s="223"/>
      <c r="C11" s="223"/>
      <c r="D11" s="223"/>
      <c r="E11" s="223"/>
      <c r="F11" s="223"/>
      <c r="G11" s="8" t="s">
        <v>9</v>
      </c>
      <c r="H11" s="8"/>
      <c r="L11" s="217"/>
      <c r="M11" s="218"/>
    </row>
    <row r="12" spans="1:13" ht="14.85" customHeight="1" x14ac:dyDescent="0.2">
      <c r="A12" s="17" t="s">
        <v>10</v>
      </c>
      <c r="G12" s="8" t="s">
        <v>11</v>
      </c>
      <c r="H12" s="8"/>
      <c r="L12" s="219"/>
      <c r="M12" s="220"/>
    </row>
    <row r="13" spans="1:13" ht="14.85" customHeight="1" x14ac:dyDescent="0.2">
      <c r="A13" s="17" t="s">
        <v>12</v>
      </c>
      <c r="B13" s="3"/>
      <c r="C13" s="3"/>
      <c r="D13" s="3"/>
      <c r="E13" s="3"/>
      <c r="F13" s="3"/>
      <c r="G13" s="1" t="s">
        <v>13</v>
      </c>
      <c r="I13" s="18"/>
      <c r="J13" s="18"/>
    </row>
    <row r="14" spans="1:13" ht="14.85" customHeight="1" x14ac:dyDescent="0.2">
      <c r="A14" s="17" t="s">
        <v>14</v>
      </c>
      <c r="G14" s="8" t="s">
        <v>15</v>
      </c>
      <c r="H14" s="8"/>
    </row>
    <row r="15" spans="1:13" ht="14.85" customHeight="1" x14ac:dyDescent="0.2">
      <c r="A15" s="14"/>
      <c r="G15" s="19"/>
    </row>
    <row r="16" spans="1:13" ht="14.85" customHeight="1" x14ac:dyDescent="0.2">
      <c r="B16" s="3"/>
      <c r="C16" s="3"/>
      <c r="D16" s="3"/>
      <c r="E16" s="3"/>
      <c r="F16" s="3"/>
      <c r="G16" s="3"/>
      <c r="H16" s="3"/>
    </row>
    <row r="17" spans="1:15" ht="14.85" customHeight="1" x14ac:dyDescent="0.2">
      <c r="J17" s="19"/>
      <c r="K17" s="20"/>
      <c r="L17" s="20"/>
      <c r="M17" s="20"/>
    </row>
    <row r="18" spans="1:15" ht="14.85" customHeight="1" x14ac:dyDescent="0.2">
      <c r="A18" s="21" t="s">
        <v>16</v>
      </c>
      <c r="J18" s="3"/>
      <c r="K18" s="20"/>
      <c r="L18" s="20"/>
      <c r="M18" s="20"/>
    </row>
    <row r="19" spans="1:15" ht="14.85" customHeight="1" x14ac:dyDescent="0.2">
      <c r="A19" s="14"/>
      <c r="J19" s="3"/>
      <c r="K19" s="22"/>
      <c r="L19" s="22"/>
      <c r="M19" s="22"/>
      <c r="O19" s="23"/>
    </row>
    <row r="20" spans="1:15" ht="58.7" customHeight="1" x14ac:dyDescent="0.2">
      <c r="A20" s="3"/>
      <c r="B20" s="3"/>
      <c r="C20" s="3"/>
      <c r="D20" s="3"/>
      <c r="E20" s="3"/>
      <c r="I20" s="24" t="s">
        <v>17</v>
      </c>
      <c r="J20" s="24" t="s">
        <v>18</v>
      </c>
      <c r="K20" s="24" t="s">
        <v>19</v>
      </c>
      <c r="L20" s="24" t="s">
        <v>20</v>
      </c>
      <c r="M20" s="24" t="s">
        <v>21</v>
      </c>
    </row>
    <row r="21" spans="1:15" ht="14.85" customHeight="1" x14ac:dyDescent="0.2">
      <c r="A21" s="1" t="s">
        <v>22</v>
      </c>
      <c r="E21" s="3"/>
      <c r="G21" s="14"/>
      <c r="I21" s="25" t="s">
        <v>23</v>
      </c>
      <c r="J21" s="25">
        <v>10</v>
      </c>
      <c r="K21" s="25">
        <v>15</v>
      </c>
      <c r="L21" s="25">
        <v>20</v>
      </c>
      <c r="M21" s="26"/>
    </row>
    <row r="22" spans="1:15" ht="14.85" customHeight="1" x14ac:dyDescent="0.2">
      <c r="A22" s="25">
        <v>10</v>
      </c>
      <c r="B22" s="25"/>
      <c r="C22" s="27"/>
      <c r="D22" s="28"/>
      <c r="E22" s="3"/>
      <c r="G22" s="29" t="s">
        <v>24</v>
      </c>
      <c r="H22" s="30"/>
      <c r="I22" s="31">
        <f>+I23-I25-I26</f>
        <v>0</v>
      </c>
      <c r="J22" s="32"/>
      <c r="K22" s="33"/>
      <c r="L22" s="34"/>
      <c r="M22" s="19"/>
    </row>
    <row r="23" spans="1:15" ht="14.85" customHeight="1" x14ac:dyDescent="0.2">
      <c r="A23" s="25">
        <v>10</v>
      </c>
      <c r="B23" s="25">
        <v>10</v>
      </c>
      <c r="C23" s="27"/>
      <c r="D23" s="28"/>
      <c r="E23" s="3"/>
      <c r="G23" s="35" t="s">
        <v>25</v>
      </c>
      <c r="H23" s="14"/>
      <c r="I23" s="36"/>
      <c r="J23" s="37"/>
      <c r="K23" s="38"/>
      <c r="L23" s="39"/>
      <c r="M23" s="40"/>
    </row>
    <row r="24" spans="1:15" ht="14.85" customHeight="1" x14ac:dyDescent="0.2">
      <c r="A24" s="41"/>
      <c r="B24" s="41"/>
      <c r="C24" s="41"/>
      <c r="E24" s="3"/>
      <c r="G24" s="35" t="s">
        <v>26</v>
      </c>
      <c r="H24" s="14"/>
      <c r="I24" s="42"/>
      <c r="J24" s="3"/>
      <c r="K24" s="20"/>
      <c r="L24" s="20"/>
      <c r="M24" s="20"/>
    </row>
    <row r="25" spans="1:15" ht="14.85" customHeight="1" x14ac:dyDescent="0.2">
      <c r="A25" s="25">
        <v>10</v>
      </c>
      <c r="B25" s="25">
        <v>15</v>
      </c>
      <c r="C25" s="27"/>
      <c r="D25" s="28"/>
      <c r="E25" s="3"/>
      <c r="G25" s="43" t="s">
        <v>27</v>
      </c>
      <c r="H25" s="14"/>
      <c r="I25" s="36"/>
      <c r="J25" s="32"/>
      <c r="K25" s="33"/>
      <c r="L25" s="34"/>
      <c r="M25" s="20"/>
    </row>
    <row r="26" spans="1:15" ht="14.85" customHeight="1" x14ac:dyDescent="0.2">
      <c r="A26" s="25">
        <v>10</v>
      </c>
      <c r="B26" s="25">
        <v>20</v>
      </c>
      <c r="C26" s="27"/>
      <c r="D26" s="28"/>
      <c r="E26" s="3"/>
      <c r="G26" s="43" t="s">
        <v>28</v>
      </c>
      <c r="H26" s="14"/>
      <c r="I26" s="36"/>
      <c r="J26" s="37"/>
      <c r="K26" s="38"/>
      <c r="L26" s="39"/>
      <c r="M26" s="20"/>
    </row>
    <row r="27" spans="1:15" ht="14.85" customHeight="1" x14ac:dyDescent="0.2">
      <c r="A27" s="44"/>
      <c r="B27" s="44"/>
      <c r="C27" s="45"/>
      <c r="D27" s="28"/>
      <c r="E27" s="3"/>
      <c r="I27" s="3"/>
      <c r="J27" s="3"/>
      <c r="K27" s="20"/>
      <c r="L27" s="20"/>
      <c r="M27" s="20"/>
      <c r="N27" s="46"/>
    </row>
    <row r="28" spans="1:15" ht="14.85" customHeight="1" x14ac:dyDescent="0.2">
      <c r="A28" s="44"/>
      <c r="B28" s="44"/>
      <c r="C28" s="45"/>
      <c r="D28" s="28"/>
      <c r="E28" s="3"/>
      <c r="G28" s="14" t="s">
        <v>29</v>
      </c>
      <c r="H28" s="14"/>
      <c r="J28" s="3"/>
      <c r="K28" s="20"/>
      <c r="L28" s="20"/>
      <c r="M28" s="20"/>
      <c r="N28" s="46"/>
    </row>
    <row r="29" spans="1:15" ht="14.25" customHeight="1" x14ac:dyDescent="0.2">
      <c r="A29" s="44"/>
      <c r="B29" s="44"/>
      <c r="C29" s="45"/>
      <c r="D29" s="28"/>
      <c r="E29" s="3"/>
      <c r="G29" s="14"/>
      <c r="H29" s="14"/>
      <c r="J29" s="19"/>
      <c r="K29" s="19"/>
      <c r="L29" s="20"/>
      <c r="M29" s="20"/>
      <c r="N29" s="46"/>
    </row>
    <row r="30" spans="1:15" ht="14.25" customHeight="1" x14ac:dyDescent="0.2">
      <c r="A30" s="25">
        <v>20</v>
      </c>
      <c r="B30" s="25">
        <v>40</v>
      </c>
      <c r="C30" s="27"/>
      <c r="D30" s="28"/>
      <c r="E30" s="3"/>
      <c r="F30" s="3"/>
      <c r="G30" s="29" t="s">
        <v>30</v>
      </c>
      <c r="H30" s="29"/>
      <c r="I30" s="47"/>
      <c r="J30" s="48">
        <f>SUM(J31:J37)</f>
        <v>0</v>
      </c>
      <c r="K30" s="31">
        <f>SUM(K31:K37)</f>
        <v>0</v>
      </c>
      <c r="L30" s="49">
        <f t="shared" ref="L30:L37" si="0">IF($I$23=0,0,K30*100/$I$23)</f>
        <v>0</v>
      </c>
      <c r="M30" s="50">
        <v>100</v>
      </c>
      <c r="N30" s="51"/>
      <c r="O30" s="23"/>
    </row>
    <row r="31" spans="1:15" ht="28.5" customHeight="1" x14ac:dyDescent="0.2">
      <c r="A31" s="25">
        <v>20</v>
      </c>
      <c r="B31" s="25">
        <v>40</v>
      </c>
      <c r="C31" s="25" t="s">
        <v>23</v>
      </c>
      <c r="D31" s="28"/>
      <c r="E31" s="3"/>
      <c r="F31" s="20"/>
      <c r="G31" s="35" t="s">
        <v>31</v>
      </c>
      <c r="H31" s="52"/>
      <c r="I31" s="53"/>
      <c r="J31" s="36"/>
      <c r="K31" s="36"/>
      <c r="L31" s="49">
        <f t="shared" si="0"/>
        <v>0</v>
      </c>
      <c r="M31" s="54"/>
      <c r="N31" s="46"/>
    </row>
    <row r="32" spans="1:15" ht="37.5" customHeight="1" x14ac:dyDescent="0.2">
      <c r="A32" s="25">
        <v>20</v>
      </c>
      <c r="B32" s="25">
        <v>40</v>
      </c>
      <c r="C32" s="27">
        <v>10</v>
      </c>
      <c r="D32" s="28"/>
      <c r="E32" s="3"/>
      <c r="F32" s="20"/>
      <c r="G32" s="35" t="s">
        <v>32</v>
      </c>
      <c r="H32" s="52"/>
      <c r="I32" s="53"/>
      <c r="J32" s="36"/>
      <c r="K32" s="36"/>
      <c r="L32" s="49">
        <f t="shared" si="0"/>
        <v>0</v>
      </c>
      <c r="M32" s="54"/>
      <c r="N32" s="46"/>
    </row>
    <row r="33" spans="1:14" ht="28.5" customHeight="1" x14ac:dyDescent="0.2">
      <c r="A33" s="25">
        <v>20</v>
      </c>
      <c r="B33" s="25">
        <v>40</v>
      </c>
      <c r="C33" s="27">
        <v>15</v>
      </c>
      <c r="D33" s="28"/>
      <c r="E33" s="3"/>
      <c r="F33" s="20"/>
      <c r="G33" s="35" t="s">
        <v>33</v>
      </c>
      <c r="H33" s="52"/>
      <c r="I33" s="53"/>
      <c r="J33" s="36"/>
      <c r="K33" s="36"/>
      <c r="L33" s="49">
        <f t="shared" si="0"/>
        <v>0</v>
      </c>
      <c r="M33" s="54"/>
      <c r="N33" s="51"/>
    </row>
    <row r="34" spans="1:14" ht="18" customHeight="1" x14ac:dyDescent="0.2">
      <c r="A34" s="25">
        <v>20</v>
      </c>
      <c r="B34" s="25">
        <v>40</v>
      </c>
      <c r="C34" s="27">
        <v>20</v>
      </c>
      <c r="D34" s="28"/>
      <c r="E34" s="3"/>
      <c r="F34" s="20"/>
      <c r="G34" s="35" t="s">
        <v>34</v>
      </c>
      <c r="H34" s="52"/>
      <c r="I34" s="53"/>
      <c r="J34" s="36"/>
      <c r="K34" s="36"/>
      <c r="L34" s="49">
        <f t="shared" si="0"/>
        <v>0</v>
      </c>
      <c r="M34" s="54"/>
    </row>
    <row r="35" spans="1:14" ht="28.5" customHeight="1" x14ac:dyDescent="0.2">
      <c r="A35" s="25">
        <v>20</v>
      </c>
      <c r="B35" s="25">
        <v>40</v>
      </c>
      <c r="C35" s="27">
        <v>25</v>
      </c>
      <c r="D35" s="28"/>
      <c r="E35" s="3"/>
      <c r="F35" s="20"/>
      <c r="G35" s="35" t="s">
        <v>35</v>
      </c>
      <c r="H35" s="52"/>
      <c r="I35" s="53"/>
      <c r="J35" s="36"/>
      <c r="K35" s="36"/>
      <c r="L35" s="49">
        <f t="shared" si="0"/>
        <v>0</v>
      </c>
      <c r="M35" s="54"/>
    </row>
    <row r="36" spans="1:14" ht="39" customHeight="1" x14ac:dyDescent="0.2">
      <c r="A36" s="25">
        <v>20</v>
      </c>
      <c r="B36" s="25">
        <v>40</v>
      </c>
      <c r="C36" s="27">
        <v>30</v>
      </c>
      <c r="D36" s="28"/>
      <c r="E36" s="3"/>
      <c r="F36" s="20"/>
      <c r="G36" s="35" t="s">
        <v>36</v>
      </c>
      <c r="H36" s="52"/>
      <c r="I36" s="53"/>
      <c r="J36" s="36"/>
      <c r="K36" s="36"/>
      <c r="L36" s="49">
        <f t="shared" si="0"/>
        <v>0</v>
      </c>
      <c r="M36" s="54"/>
    </row>
    <row r="37" spans="1:14" ht="28.5" customHeight="1" x14ac:dyDescent="0.2">
      <c r="A37" s="25">
        <v>20</v>
      </c>
      <c r="B37" s="25">
        <v>40</v>
      </c>
      <c r="C37" s="27">
        <v>35</v>
      </c>
      <c r="D37" s="28"/>
      <c r="E37" s="3"/>
      <c r="F37" s="20"/>
      <c r="G37" s="35" t="s">
        <v>37</v>
      </c>
      <c r="H37" s="52"/>
      <c r="I37" s="55"/>
      <c r="J37" s="36"/>
      <c r="K37" s="36"/>
      <c r="L37" s="49">
        <f t="shared" si="0"/>
        <v>0</v>
      </c>
      <c r="M37" s="54"/>
    </row>
    <row r="38" spans="1:14" ht="14.25" customHeight="1" x14ac:dyDescent="0.2">
      <c r="A38" s="56"/>
      <c r="B38" s="56"/>
      <c r="C38" s="56"/>
      <c r="D38" s="20"/>
      <c r="E38" s="3"/>
      <c r="F38" s="20"/>
      <c r="G38" s="20"/>
      <c r="H38" s="20"/>
      <c r="I38" s="20"/>
      <c r="J38" s="19"/>
      <c r="K38" s="19"/>
      <c r="L38" s="57"/>
      <c r="M38" s="54"/>
    </row>
    <row r="39" spans="1:14" ht="14.25" customHeight="1" x14ac:dyDescent="0.2">
      <c r="A39" s="25">
        <v>20</v>
      </c>
      <c r="B39" s="25">
        <v>45</v>
      </c>
      <c r="C39" s="27"/>
      <c r="D39" s="28"/>
      <c r="E39" s="3"/>
      <c r="F39" s="20"/>
      <c r="G39" s="29" t="s">
        <v>38</v>
      </c>
      <c r="H39" s="29"/>
      <c r="I39" s="47"/>
      <c r="J39" s="48">
        <f>SUM(J40:J43)</f>
        <v>0</v>
      </c>
      <c r="K39" s="31">
        <f>SUM(K40:K43)</f>
        <v>0</v>
      </c>
      <c r="L39" s="49">
        <f>IF($I$23=0,0,K39*100/$I$23)</f>
        <v>0</v>
      </c>
      <c r="M39" s="50">
        <v>70</v>
      </c>
    </row>
    <row r="40" spans="1:14" ht="39" customHeight="1" x14ac:dyDescent="0.2">
      <c r="A40" s="25">
        <v>20</v>
      </c>
      <c r="B40" s="25">
        <v>45</v>
      </c>
      <c r="C40" s="25" t="s">
        <v>23</v>
      </c>
      <c r="D40" s="28"/>
      <c r="E40" s="3"/>
      <c r="F40" s="20"/>
      <c r="G40" s="35" t="s">
        <v>39</v>
      </c>
      <c r="H40" s="52"/>
      <c r="I40" s="53"/>
      <c r="J40" s="36"/>
      <c r="K40" s="36"/>
      <c r="L40" s="49">
        <f>IF($I$23=0,0,K40*100/$I$23)</f>
        <v>0</v>
      </c>
      <c r="M40" s="54"/>
    </row>
    <row r="41" spans="1:14" ht="28.5" customHeight="1" x14ac:dyDescent="0.2">
      <c r="A41" s="25">
        <v>20</v>
      </c>
      <c r="B41" s="25">
        <v>45</v>
      </c>
      <c r="C41" s="27">
        <v>10</v>
      </c>
      <c r="D41" s="28"/>
      <c r="E41" s="3"/>
      <c r="F41" s="20"/>
      <c r="G41" s="35" t="s">
        <v>40</v>
      </c>
      <c r="H41" s="52"/>
      <c r="I41" s="53"/>
      <c r="J41" s="36"/>
      <c r="K41" s="36"/>
      <c r="L41" s="49">
        <f>IF($I$23=0,0,K41*100/$I$23)</f>
        <v>0</v>
      </c>
      <c r="M41" s="54"/>
    </row>
    <row r="42" spans="1:14" ht="39" customHeight="1" x14ac:dyDescent="0.2">
      <c r="A42" s="25">
        <v>20</v>
      </c>
      <c r="B42" s="25">
        <v>45</v>
      </c>
      <c r="C42" s="27">
        <v>15</v>
      </c>
      <c r="D42" s="28"/>
      <c r="E42" s="3"/>
      <c r="F42" s="20"/>
      <c r="G42" s="35" t="s">
        <v>41</v>
      </c>
      <c r="H42" s="52"/>
      <c r="I42" s="53"/>
      <c r="J42" s="36"/>
      <c r="K42" s="36"/>
      <c r="L42" s="49">
        <f>IF($I$23=0,0,K42*100/$I$23)</f>
        <v>0</v>
      </c>
      <c r="M42" s="54"/>
    </row>
    <row r="43" spans="1:14" ht="14.25" customHeight="1" x14ac:dyDescent="0.2">
      <c r="A43" s="25">
        <v>20</v>
      </c>
      <c r="B43" s="25">
        <v>45</v>
      </c>
      <c r="C43" s="27">
        <v>20</v>
      </c>
      <c r="D43" s="28"/>
      <c r="E43" s="3"/>
      <c r="F43" s="20"/>
      <c r="G43" s="35" t="s">
        <v>42</v>
      </c>
      <c r="H43" s="52"/>
      <c r="I43" s="55"/>
      <c r="J43" s="36"/>
      <c r="K43" s="36"/>
      <c r="L43" s="49">
        <f>IF($I$23=0,0,K43*100/$I$23)</f>
        <v>0</v>
      </c>
      <c r="M43" s="54"/>
    </row>
    <row r="44" spans="1:14" ht="14.25" customHeight="1" x14ac:dyDescent="0.2">
      <c r="A44" s="56"/>
      <c r="B44" s="56"/>
      <c r="C44" s="56"/>
      <c r="D44" s="20"/>
      <c r="E44" s="3"/>
      <c r="F44" s="20"/>
      <c r="G44" s="20"/>
      <c r="H44" s="20"/>
      <c r="I44" s="20"/>
      <c r="J44" s="19"/>
      <c r="K44" s="19"/>
      <c r="L44" s="57"/>
      <c r="M44" s="54"/>
    </row>
    <row r="45" spans="1:14" ht="14.25" customHeight="1" x14ac:dyDescent="0.2">
      <c r="A45" s="25">
        <v>20</v>
      </c>
      <c r="B45" s="25">
        <v>50</v>
      </c>
      <c r="C45" s="27"/>
      <c r="D45" s="28"/>
      <c r="E45" s="3"/>
      <c r="F45" s="20"/>
      <c r="G45" s="29" t="s">
        <v>43</v>
      </c>
      <c r="H45" s="29"/>
      <c r="I45" s="47"/>
      <c r="J45" s="48">
        <f>SUM(J46:J49)</f>
        <v>0</v>
      </c>
      <c r="K45" s="31">
        <f>SUM(K46:K49)</f>
        <v>0</v>
      </c>
      <c r="L45" s="49">
        <f>IF($I$23=0,0,K45*100/$I$23)</f>
        <v>0</v>
      </c>
      <c r="M45" s="50">
        <v>70</v>
      </c>
    </row>
    <row r="46" spans="1:14" ht="46.5" customHeight="1" x14ac:dyDescent="0.2">
      <c r="A46" s="25">
        <v>20</v>
      </c>
      <c r="B46" s="25">
        <v>50</v>
      </c>
      <c r="C46" s="25" t="s">
        <v>23</v>
      </c>
      <c r="D46" s="28"/>
      <c r="E46" s="3"/>
      <c r="F46" s="20"/>
      <c r="G46" s="35" t="s">
        <v>44</v>
      </c>
      <c r="H46" s="52"/>
      <c r="I46" s="53"/>
      <c r="J46" s="36"/>
      <c r="K46" s="36"/>
      <c r="L46" s="49">
        <f>IF($I$23=0,0,K46*100/$I$23)</f>
        <v>0</v>
      </c>
      <c r="M46" s="54"/>
    </row>
    <row r="47" spans="1:14" ht="28.5" customHeight="1" x14ac:dyDescent="0.2">
      <c r="A47" s="25">
        <v>20</v>
      </c>
      <c r="B47" s="25">
        <v>50</v>
      </c>
      <c r="C47" s="25">
        <v>10</v>
      </c>
      <c r="D47" s="28"/>
      <c r="E47" s="3"/>
      <c r="F47" s="20"/>
      <c r="G47" s="35" t="s">
        <v>45</v>
      </c>
      <c r="H47" s="52"/>
      <c r="I47" s="53"/>
      <c r="J47" s="36"/>
      <c r="K47" s="36"/>
      <c r="L47" s="49">
        <f>IF($I$23=0,0,K47*100/$I$23)</f>
        <v>0</v>
      </c>
      <c r="M47" s="54"/>
    </row>
    <row r="48" spans="1:14" ht="28.5" customHeight="1" x14ac:dyDescent="0.2">
      <c r="A48" s="25">
        <v>20</v>
      </c>
      <c r="B48" s="25">
        <v>50</v>
      </c>
      <c r="C48" s="27">
        <v>15</v>
      </c>
      <c r="D48" s="28"/>
      <c r="E48" s="3"/>
      <c r="F48" s="20"/>
      <c r="G48" s="35" t="s">
        <v>46</v>
      </c>
      <c r="H48" s="52"/>
      <c r="I48" s="53"/>
      <c r="J48" s="36"/>
      <c r="K48" s="36"/>
      <c r="L48" s="49">
        <f>IF($I$23=0,0,K48*100/$I$23)</f>
        <v>0</v>
      </c>
      <c r="M48" s="54"/>
    </row>
    <row r="49" spans="1:13" ht="18.75" customHeight="1" x14ac:dyDescent="0.2">
      <c r="A49" s="25">
        <v>20</v>
      </c>
      <c r="B49" s="25">
        <v>50</v>
      </c>
      <c r="C49" s="27">
        <v>20</v>
      </c>
      <c r="D49" s="28"/>
      <c r="E49" s="3"/>
      <c r="F49" s="20"/>
      <c r="G49" s="35" t="s">
        <v>47</v>
      </c>
      <c r="H49" s="52"/>
      <c r="I49" s="55"/>
      <c r="J49" s="36"/>
      <c r="K49" s="36"/>
      <c r="L49" s="49">
        <f>IF($I$23=0,0,K49*100/$I$23)</f>
        <v>0</v>
      </c>
      <c r="M49" s="54"/>
    </row>
    <row r="50" spans="1:13" ht="15.75" customHeight="1" x14ac:dyDescent="0.2">
      <c r="A50" s="56"/>
      <c r="B50" s="56"/>
      <c r="C50" s="56"/>
      <c r="D50" s="20"/>
      <c r="E50" s="3"/>
      <c r="F50" s="20"/>
      <c r="G50" s="20"/>
      <c r="H50" s="20"/>
      <c r="I50" s="20"/>
      <c r="J50" s="19"/>
      <c r="K50" s="19"/>
      <c r="L50" s="57"/>
      <c r="M50" s="54"/>
    </row>
    <row r="51" spans="1:13" ht="14.25" customHeight="1" x14ac:dyDescent="0.2">
      <c r="A51" s="25">
        <v>20</v>
      </c>
      <c r="B51" s="25">
        <v>55</v>
      </c>
      <c r="C51" s="27"/>
      <c r="D51" s="28"/>
      <c r="E51" s="3"/>
      <c r="F51" s="20"/>
      <c r="G51" s="58" t="s">
        <v>48</v>
      </c>
      <c r="H51" s="20"/>
      <c r="I51" s="47"/>
      <c r="J51" s="48">
        <f>SUM(J52:J56)</f>
        <v>0</v>
      </c>
      <c r="K51" s="48">
        <f>SUM(K52:K56)</f>
        <v>0</v>
      </c>
      <c r="L51" s="49">
        <f t="shared" ref="L51:L56" si="1">IF($I$23=0,0,K51*100/$I$23)</f>
        <v>0</v>
      </c>
      <c r="M51" s="50">
        <v>25</v>
      </c>
    </row>
    <row r="52" spans="1:13" ht="28.5" customHeight="1" x14ac:dyDescent="0.2">
      <c r="A52" s="25">
        <v>20</v>
      </c>
      <c r="B52" s="25">
        <v>55</v>
      </c>
      <c r="C52" s="25" t="s">
        <v>23</v>
      </c>
      <c r="D52" s="28"/>
      <c r="E52" s="3"/>
      <c r="F52" s="20"/>
      <c r="G52" s="59" t="s">
        <v>49</v>
      </c>
      <c r="H52" s="20"/>
      <c r="I52" s="53"/>
      <c r="J52" s="36"/>
      <c r="K52" s="36"/>
      <c r="L52" s="49">
        <f t="shared" si="1"/>
        <v>0</v>
      </c>
      <c r="M52" s="54"/>
    </row>
    <row r="53" spans="1:13" ht="28.5" customHeight="1" x14ac:dyDescent="0.2">
      <c r="A53" s="25">
        <v>20</v>
      </c>
      <c r="B53" s="25">
        <v>55</v>
      </c>
      <c r="C53" s="27">
        <v>10</v>
      </c>
      <c r="D53" s="28"/>
      <c r="E53" s="3"/>
      <c r="F53" s="20"/>
      <c r="G53" s="59" t="s">
        <v>50</v>
      </c>
      <c r="H53" s="20"/>
      <c r="I53" s="53"/>
      <c r="J53" s="36"/>
      <c r="K53" s="36"/>
      <c r="L53" s="49">
        <f t="shared" si="1"/>
        <v>0</v>
      </c>
      <c r="M53" s="54"/>
    </row>
    <row r="54" spans="1:13" ht="28.5" customHeight="1" x14ac:dyDescent="0.2">
      <c r="A54" s="25">
        <v>20</v>
      </c>
      <c r="B54" s="25">
        <v>55</v>
      </c>
      <c r="C54" s="27">
        <v>15</v>
      </c>
      <c r="D54" s="28"/>
      <c r="E54" s="3"/>
      <c r="F54" s="20"/>
      <c r="G54" s="59" t="s">
        <v>51</v>
      </c>
      <c r="H54" s="20"/>
      <c r="I54" s="53"/>
      <c r="J54" s="36"/>
      <c r="K54" s="36"/>
      <c r="L54" s="49">
        <f t="shared" si="1"/>
        <v>0</v>
      </c>
      <c r="M54" s="54"/>
    </row>
    <row r="55" spans="1:13" ht="28.5" customHeight="1" x14ac:dyDescent="0.2">
      <c r="A55" s="25">
        <v>20</v>
      </c>
      <c r="B55" s="25">
        <v>55</v>
      </c>
      <c r="C55" s="27">
        <v>20</v>
      </c>
      <c r="D55" s="28"/>
      <c r="E55" s="3"/>
      <c r="F55" s="20"/>
      <c r="G55" s="59" t="s">
        <v>52</v>
      </c>
      <c r="H55" s="20"/>
      <c r="I55" s="53"/>
      <c r="J55" s="36"/>
      <c r="K55" s="36"/>
      <c r="L55" s="49">
        <f t="shared" si="1"/>
        <v>0</v>
      </c>
      <c r="M55" s="54"/>
    </row>
    <row r="56" spans="1:13" ht="14.25" customHeight="1" x14ac:dyDescent="0.2">
      <c r="A56" s="25">
        <v>20</v>
      </c>
      <c r="B56" s="25">
        <v>55</v>
      </c>
      <c r="C56" s="27">
        <v>25</v>
      </c>
      <c r="D56" s="28"/>
      <c r="E56" s="3"/>
      <c r="F56" s="20"/>
      <c r="G56" s="59" t="s">
        <v>53</v>
      </c>
      <c r="H56" s="20"/>
      <c r="I56" s="55"/>
      <c r="J56" s="36"/>
      <c r="K56" s="36"/>
      <c r="L56" s="49">
        <f t="shared" si="1"/>
        <v>0</v>
      </c>
      <c r="M56" s="54"/>
    </row>
    <row r="57" spans="1:13" ht="14.25" customHeight="1" x14ac:dyDescent="0.2">
      <c r="A57" s="56"/>
      <c r="B57" s="56"/>
      <c r="C57" s="56"/>
      <c r="D57" s="20"/>
      <c r="E57" s="3"/>
      <c r="F57" s="20"/>
      <c r="G57" s="20"/>
      <c r="H57" s="20"/>
      <c r="I57" s="20"/>
      <c r="J57" s="19"/>
      <c r="K57" s="19"/>
      <c r="L57" s="57"/>
      <c r="M57" s="54"/>
    </row>
    <row r="58" spans="1:13" ht="14.25" customHeight="1" x14ac:dyDescent="0.2">
      <c r="A58" s="25">
        <v>20</v>
      </c>
      <c r="B58" s="25">
        <v>60</v>
      </c>
      <c r="C58" s="27"/>
      <c r="D58" s="28"/>
      <c r="E58" s="3"/>
      <c r="F58" s="20"/>
      <c r="G58" s="29" t="s">
        <v>54</v>
      </c>
      <c r="H58" s="29"/>
      <c r="I58" s="47"/>
      <c r="J58" s="48">
        <f>SUM(J59:J62)</f>
        <v>0</v>
      </c>
      <c r="K58" s="31">
        <f>SUM(K59:K62)</f>
        <v>0</v>
      </c>
      <c r="L58" s="49">
        <f>IF($I$23=0,0,K58*100/$I$23)</f>
        <v>0</v>
      </c>
      <c r="M58" s="50">
        <v>10</v>
      </c>
    </row>
    <row r="59" spans="1:13" ht="14.25" customHeight="1" x14ac:dyDescent="0.2">
      <c r="A59" s="25">
        <v>20</v>
      </c>
      <c r="B59" s="25">
        <v>60</v>
      </c>
      <c r="C59" s="25" t="s">
        <v>23</v>
      </c>
      <c r="D59" s="28"/>
      <c r="E59" s="3"/>
      <c r="F59" s="20"/>
      <c r="G59" s="35" t="s">
        <v>55</v>
      </c>
      <c r="H59" s="52"/>
      <c r="I59" s="53"/>
      <c r="J59" s="36"/>
      <c r="K59" s="36"/>
      <c r="L59" s="49">
        <f>IF($I$23=0,0,K59*100/$I$23)</f>
        <v>0</v>
      </c>
      <c r="M59" s="60"/>
    </row>
    <row r="60" spans="1:13" ht="14.25" customHeight="1" x14ac:dyDescent="0.2">
      <c r="A60" s="25">
        <v>20</v>
      </c>
      <c r="B60" s="25">
        <v>60</v>
      </c>
      <c r="C60" s="27">
        <v>10</v>
      </c>
      <c r="D60" s="28"/>
      <c r="E60" s="3"/>
      <c r="F60" s="20"/>
      <c r="G60" s="35" t="s">
        <v>56</v>
      </c>
      <c r="H60" s="52"/>
      <c r="I60" s="53"/>
      <c r="J60" s="36"/>
      <c r="K60" s="36"/>
      <c r="L60" s="49">
        <f>IF($I$23=0,0,K60*100/$I$23)</f>
        <v>0</v>
      </c>
      <c r="M60" s="20"/>
    </row>
    <row r="61" spans="1:13" ht="14.25" customHeight="1" x14ac:dyDescent="0.2">
      <c r="A61" s="25">
        <v>20</v>
      </c>
      <c r="B61" s="25">
        <v>60</v>
      </c>
      <c r="C61" s="27">
        <v>15</v>
      </c>
      <c r="D61" s="28"/>
      <c r="E61" s="3"/>
      <c r="F61" s="20"/>
      <c r="G61" s="61" t="s">
        <v>57</v>
      </c>
      <c r="H61" s="52"/>
      <c r="I61" s="53"/>
      <c r="J61" s="36"/>
      <c r="K61" s="36"/>
      <c r="L61" s="49">
        <f>IF($I$23=0,0,K61*100/$I$23)</f>
        <v>0</v>
      </c>
      <c r="M61" s="20"/>
    </row>
    <row r="62" spans="1:13" ht="14.25" customHeight="1" x14ac:dyDescent="0.2">
      <c r="A62" s="25">
        <v>20</v>
      </c>
      <c r="B62" s="25">
        <v>60</v>
      </c>
      <c r="C62" s="27">
        <v>20</v>
      </c>
      <c r="D62" s="28"/>
      <c r="E62" s="3"/>
      <c r="F62" s="20"/>
      <c r="G62" s="35" t="s">
        <v>58</v>
      </c>
      <c r="H62" s="52"/>
      <c r="I62" s="55"/>
      <c r="J62" s="36"/>
      <c r="K62" s="36"/>
      <c r="L62" s="49">
        <f>IF($I$23=0,0,K62*100/$I$23)</f>
        <v>0</v>
      </c>
      <c r="M62" s="20"/>
    </row>
    <row r="63" spans="1:13" ht="14.25" customHeight="1" x14ac:dyDescent="0.2">
      <c r="A63" s="44"/>
      <c r="B63" s="44"/>
      <c r="C63" s="45"/>
      <c r="D63" s="28"/>
      <c r="E63" s="3"/>
      <c r="F63" s="20"/>
      <c r="G63" s="62"/>
      <c r="H63" s="52"/>
      <c r="I63" s="20"/>
      <c r="J63" s="20"/>
      <c r="K63" s="20"/>
      <c r="L63" s="20"/>
      <c r="M63" s="20"/>
    </row>
    <row r="64" spans="1:13" ht="14.85" customHeight="1" x14ac:dyDescent="0.2">
      <c r="A64" s="25">
        <v>20</v>
      </c>
      <c r="B64" s="25">
        <v>65</v>
      </c>
      <c r="C64" s="27"/>
      <c r="D64" s="28"/>
      <c r="E64" s="3"/>
      <c r="F64" s="20"/>
      <c r="G64" s="29" t="s">
        <v>59</v>
      </c>
      <c r="H64" s="29"/>
      <c r="I64" s="47"/>
      <c r="J64" s="48">
        <f>SUM(J65:J67)</f>
        <v>0</v>
      </c>
      <c r="K64" s="48">
        <f>SUM(K65:K67)</f>
        <v>0</v>
      </c>
      <c r="L64" s="49">
        <f>IF($I$23=0,0,K64*100/$I$23)</f>
        <v>0</v>
      </c>
      <c r="M64" s="20"/>
    </row>
    <row r="65" spans="1:13" ht="14.85" customHeight="1" x14ac:dyDescent="0.2">
      <c r="A65" s="25">
        <v>20</v>
      </c>
      <c r="B65" s="25">
        <v>65</v>
      </c>
      <c r="C65" s="25" t="s">
        <v>23</v>
      </c>
      <c r="D65" s="28"/>
      <c r="E65" s="3"/>
      <c r="F65" s="20"/>
      <c r="G65" s="35" t="s">
        <v>60</v>
      </c>
      <c r="H65" s="52"/>
      <c r="I65" s="53"/>
      <c r="J65" s="36"/>
      <c r="K65" s="36"/>
      <c r="L65" s="49">
        <f>IF($I$23=0,0,K65*100/$I$23)</f>
        <v>0</v>
      </c>
      <c r="M65" s="20"/>
    </row>
    <row r="66" spans="1:13" ht="14.85" customHeight="1" x14ac:dyDescent="0.2">
      <c r="A66" s="25">
        <v>20</v>
      </c>
      <c r="B66" s="25">
        <v>65</v>
      </c>
      <c r="C66" s="27">
        <v>10</v>
      </c>
      <c r="D66" s="28"/>
      <c r="E66" s="3"/>
      <c r="F66" s="20"/>
      <c r="G66" s="35" t="s">
        <v>61</v>
      </c>
      <c r="H66" s="52"/>
      <c r="I66" s="53"/>
      <c r="J66" s="36"/>
      <c r="K66" s="36"/>
      <c r="L66" s="49">
        <f>IF($I$23=0,0,K66*100/$I$23)</f>
        <v>0</v>
      </c>
      <c r="M66" s="20"/>
    </row>
    <row r="67" spans="1:13" ht="14.85" customHeight="1" x14ac:dyDescent="0.2">
      <c r="A67" s="25">
        <v>20</v>
      </c>
      <c r="B67" s="25">
        <v>65</v>
      </c>
      <c r="C67" s="27">
        <v>15</v>
      </c>
      <c r="D67" s="28"/>
      <c r="E67" s="3"/>
      <c r="F67" s="20"/>
      <c r="G67" s="61" t="s">
        <v>62</v>
      </c>
      <c r="H67" s="52"/>
      <c r="I67" s="55"/>
      <c r="J67" s="36"/>
      <c r="K67" s="36"/>
      <c r="L67" s="49">
        <f>IF($I$23=0,0,K67*100/$I$23)</f>
        <v>0</v>
      </c>
      <c r="M67" s="20"/>
    </row>
    <row r="68" spans="1:13" ht="14.85" customHeight="1" x14ac:dyDescent="0.2">
      <c r="A68" s="56"/>
      <c r="B68" s="56"/>
      <c r="C68" s="56"/>
      <c r="D68" s="20"/>
      <c r="E68" s="3"/>
      <c r="F68" s="20"/>
      <c r="G68" s="20"/>
      <c r="H68" s="20"/>
      <c r="I68" s="20"/>
      <c r="J68" s="19"/>
      <c r="K68" s="19"/>
      <c r="L68" s="57"/>
      <c r="M68" s="20"/>
    </row>
    <row r="69" spans="1:13" ht="14.85" customHeight="1" x14ac:dyDescent="0.2">
      <c r="A69" s="25">
        <v>20</v>
      </c>
      <c r="B69" s="25">
        <v>75</v>
      </c>
      <c r="C69" s="27"/>
      <c r="D69" s="28"/>
      <c r="E69" s="3"/>
      <c r="F69" s="20"/>
      <c r="G69" s="29" t="s">
        <v>63</v>
      </c>
      <c r="H69" s="29"/>
      <c r="I69" s="47"/>
      <c r="J69" s="36"/>
      <c r="K69" s="36"/>
      <c r="L69" s="63">
        <f>IF($I$23=0,0,K69*100/$I$23)</f>
        <v>0</v>
      </c>
      <c r="M69" s="20"/>
    </row>
    <row r="70" spans="1:13" ht="14.85" customHeight="1" x14ac:dyDescent="0.2">
      <c r="A70" s="25">
        <v>20</v>
      </c>
      <c r="B70" s="25"/>
      <c r="C70" s="27"/>
      <c r="D70" s="28"/>
      <c r="E70" s="3"/>
      <c r="F70" s="20"/>
      <c r="G70" s="29" t="s">
        <v>64</v>
      </c>
      <c r="H70" s="29"/>
      <c r="I70" s="55"/>
      <c r="J70" s="64">
        <f>J30+J39+J45+J69+J51+J64</f>
        <v>0</v>
      </c>
      <c r="K70" s="64">
        <f>K30+K39+K45+K69+K51+K64</f>
        <v>0</v>
      </c>
      <c r="L70" s="47"/>
      <c r="M70" s="20"/>
    </row>
    <row r="71" spans="1:13" ht="14.85" customHeight="1" x14ac:dyDescent="0.2">
      <c r="A71" s="25">
        <v>40</v>
      </c>
      <c r="B71" s="25"/>
      <c r="C71" s="27"/>
      <c r="D71" s="28"/>
      <c r="E71" s="3"/>
      <c r="F71" s="20"/>
      <c r="G71" s="29" t="s">
        <v>65</v>
      </c>
      <c r="H71" s="20"/>
      <c r="I71" s="65">
        <f>IF(I23=0,0,K70/I22*100)</f>
        <v>0</v>
      </c>
      <c r="J71" s="66"/>
      <c r="K71" s="67"/>
      <c r="L71" s="39"/>
      <c r="M71" s="20"/>
    </row>
    <row r="72" spans="1:13" ht="12" customHeight="1" x14ac:dyDescent="0.2">
      <c r="A72" s="20"/>
      <c r="B72" s="20"/>
      <c r="C72" s="20"/>
      <c r="D72" s="20"/>
      <c r="E72" s="20"/>
      <c r="F72" s="20"/>
      <c r="G72" s="20"/>
      <c r="H72" s="20"/>
      <c r="I72" s="20"/>
      <c r="J72" s="20"/>
      <c r="K72" s="20"/>
      <c r="L72" s="20"/>
      <c r="M72" s="20"/>
    </row>
    <row r="73" spans="1:13" ht="28.5" customHeight="1" x14ac:dyDescent="0.2">
      <c r="A73" s="20"/>
      <c r="B73" s="20"/>
      <c r="C73" s="20"/>
      <c r="D73" s="20"/>
      <c r="E73" s="20"/>
      <c r="F73" s="20"/>
      <c r="G73" s="224" t="s">
        <v>66</v>
      </c>
      <c r="H73" s="224"/>
      <c r="I73" s="224"/>
      <c r="J73" s="224"/>
      <c r="K73" s="224"/>
      <c r="L73" s="224"/>
      <c r="M73" s="20"/>
    </row>
    <row r="74" spans="1:13" ht="12" customHeight="1" x14ac:dyDescent="0.2">
      <c r="A74" s="20"/>
      <c r="B74" s="20"/>
      <c r="C74" s="20"/>
      <c r="D74" s="20"/>
      <c r="E74" s="20"/>
      <c r="F74" s="20"/>
      <c r="G74" s="20"/>
      <c r="H74" s="20"/>
      <c r="I74" s="20"/>
      <c r="J74" s="20"/>
      <c r="K74" s="20"/>
      <c r="L74" s="20"/>
      <c r="M74" s="20"/>
    </row>
    <row r="75" spans="1:13" ht="12" customHeight="1" x14ac:dyDescent="0.2">
      <c r="A75" s="20"/>
      <c r="B75" s="20"/>
      <c r="C75" s="20"/>
      <c r="D75" s="20"/>
      <c r="E75" s="20"/>
      <c r="F75" s="20"/>
      <c r="G75" s="20"/>
      <c r="H75" s="20"/>
      <c r="I75" s="20"/>
      <c r="J75" s="20"/>
      <c r="K75" s="20"/>
      <c r="L75" s="20"/>
      <c r="M75" s="20"/>
    </row>
    <row r="76" spans="1:13" ht="12" customHeight="1" x14ac:dyDescent="0.2">
      <c r="A76" s="20"/>
      <c r="B76" s="20"/>
      <c r="C76" s="20"/>
      <c r="D76" s="20"/>
      <c r="E76" s="20"/>
      <c r="F76" s="20"/>
      <c r="G76" s="20"/>
      <c r="H76" s="20"/>
      <c r="I76" s="20"/>
      <c r="J76" s="20"/>
      <c r="K76" s="20"/>
      <c r="L76" s="20"/>
      <c r="M76" s="20"/>
    </row>
    <row r="77" spans="1:13" ht="12" customHeight="1" x14ac:dyDescent="0.2">
      <c r="A77" s="20"/>
      <c r="B77" s="20"/>
      <c r="C77" s="20"/>
      <c r="D77" s="20"/>
      <c r="E77" s="20"/>
      <c r="F77" s="20"/>
      <c r="G77" s="20"/>
      <c r="H77" s="20"/>
      <c r="I77" s="20"/>
      <c r="J77" s="20"/>
      <c r="K77" s="20"/>
      <c r="L77" s="20"/>
      <c r="M77" s="20"/>
    </row>
    <row r="78" spans="1:13" ht="12" customHeight="1" x14ac:dyDescent="0.2">
      <c r="A78" s="20"/>
      <c r="B78" s="20"/>
      <c r="C78" s="20"/>
      <c r="D78" s="20"/>
      <c r="E78" s="20"/>
      <c r="F78" s="20"/>
      <c r="G78" s="20"/>
      <c r="H78" s="20"/>
      <c r="I78" s="20"/>
      <c r="J78" s="20"/>
      <c r="K78" s="20"/>
      <c r="L78" s="20"/>
      <c r="M78" s="20"/>
    </row>
    <row r="79" spans="1:13" ht="12" customHeight="1" x14ac:dyDescent="0.2">
      <c r="A79" s="20"/>
      <c r="B79" s="20"/>
      <c r="C79" s="20"/>
      <c r="D79" s="20"/>
      <c r="E79" s="20"/>
      <c r="F79" s="20"/>
      <c r="G79" s="20"/>
      <c r="H79" s="20"/>
      <c r="I79" s="20"/>
      <c r="J79" s="20"/>
      <c r="K79" s="20"/>
      <c r="L79" s="20"/>
      <c r="M79" s="20"/>
    </row>
    <row r="80" spans="1:13" ht="12" customHeight="1" x14ac:dyDescent="0.2">
      <c r="A80" s="20"/>
      <c r="B80" s="20"/>
      <c r="C80" s="20"/>
      <c r="D80" s="20"/>
      <c r="E80" s="20"/>
      <c r="F80" s="20"/>
      <c r="G80" s="20"/>
      <c r="H80" s="20"/>
      <c r="I80" s="20"/>
      <c r="J80" s="20"/>
      <c r="K80" s="20"/>
      <c r="L80" s="20"/>
      <c r="M80" s="20"/>
    </row>
    <row r="81" spans="1:13" ht="12" customHeight="1" x14ac:dyDescent="0.2">
      <c r="A81" s="20"/>
      <c r="B81" s="20"/>
      <c r="C81" s="20"/>
      <c r="D81" s="20"/>
      <c r="E81" s="20"/>
      <c r="F81" s="20"/>
      <c r="G81" s="20"/>
      <c r="H81" s="20"/>
      <c r="I81" s="20"/>
      <c r="J81" s="20"/>
      <c r="K81" s="20"/>
      <c r="L81" s="20"/>
      <c r="M81" s="20"/>
    </row>
    <row r="82" spans="1:13" ht="12" customHeight="1" x14ac:dyDescent="0.2">
      <c r="A82" s="20"/>
      <c r="B82" s="20"/>
      <c r="C82" s="20"/>
      <c r="D82" s="20"/>
      <c r="E82" s="20"/>
      <c r="F82" s="20"/>
      <c r="G82" s="20"/>
      <c r="H82" s="20"/>
      <c r="I82" s="20"/>
      <c r="J82" s="20"/>
      <c r="K82" s="20"/>
      <c r="L82" s="20"/>
      <c r="M82" s="20"/>
    </row>
    <row r="83" spans="1:13" ht="12" customHeight="1" x14ac:dyDescent="0.2">
      <c r="A83" s="20"/>
      <c r="B83" s="20"/>
      <c r="C83" s="20"/>
      <c r="D83" s="20"/>
      <c r="E83" s="20"/>
      <c r="F83" s="20"/>
      <c r="G83" s="20"/>
      <c r="H83" s="20"/>
      <c r="I83" s="20"/>
      <c r="J83" s="20"/>
      <c r="K83" s="20"/>
      <c r="L83" s="20"/>
      <c r="M83" s="20"/>
    </row>
    <row r="84" spans="1:13" ht="12" customHeight="1" x14ac:dyDescent="0.2">
      <c r="A84" s="20"/>
      <c r="B84" s="20"/>
      <c r="C84" s="20"/>
      <c r="D84" s="20"/>
      <c r="E84" s="20"/>
      <c r="F84" s="20"/>
      <c r="G84" s="20"/>
      <c r="H84" s="20"/>
      <c r="I84" s="20"/>
      <c r="J84" s="20"/>
      <c r="K84" s="20"/>
      <c r="L84" s="20"/>
      <c r="M84" s="20"/>
    </row>
    <row r="85" spans="1:13" ht="12" customHeight="1" x14ac:dyDescent="0.2">
      <c r="A85" s="20"/>
      <c r="B85" s="20"/>
      <c r="C85" s="20"/>
      <c r="D85" s="20"/>
      <c r="E85" s="20"/>
      <c r="F85" s="20"/>
      <c r="G85" s="20"/>
      <c r="H85" s="20"/>
      <c r="I85" s="20"/>
      <c r="J85" s="20"/>
      <c r="K85" s="20"/>
      <c r="L85" s="20"/>
      <c r="M85" s="20"/>
    </row>
    <row r="86" spans="1:13" ht="12" customHeight="1" x14ac:dyDescent="0.2">
      <c r="A86" s="20"/>
      <c r="B86" s="20"/>
      <c r="C86" s="20"/>
      <c r="D86" s="20"/>
      <c r="E86" s="20"/>
      <c r="F86" s="20"/>
      <c r="G86" s="20"/>
      <c r="H86" s="20"/>
      <c r="I86" s="20"/>
      <c r="J86" s="20"/>
      <c r="K86" s="20"/>
      <c r="L86" s="20"/>
      <c r="M86" s="20"/>
    </row>
    <row r="87" spans="1:13" ht="12" customHeight="1" x14ac:dyDescent="0.2">
      <c r="A87" s="20"/>
      <c r="B87" s="20"/>
      <c r="C87" s="20"/>
      <c r="D87" s="20"/>
      <c r="E87" s="20"/>
      <c r="F87" s="20"/>
      <c r="G87" s="20"/>
      <c r="H87" s="20"/>
      <c r="I87" s="20"/>
      <c r="J87" s="20"/>
      <c r="K87" s="20"/>
      <c r="L87" s="20"/>
      <c r="M87" s="20"/>
    </row>
    <row r="88" spans="1:13" ht="12" customHeight="1" x14ac:dyDescent="0.2">
      <c r="A88" s="20"/>
      <c r="B88" s="20"/>
      <c r="C88" s="20"/>
      <c r="D88" s="20"/>
      <c r="E88" s="20"/>
      <c r="F88" s="20"/>
      <c r="G88" s="20"/>
      <c r="H88" s="20"/>
      <c r="I88" s="20"/>
      <c r="J88" s="20"/>
      <c r="K88" s="20"/>
      <c r="L88" s="20"/>
      <c r="M88" s="20"/>
    </row>
    <row r="89" spans="1:13" ht="12" customHeight="1" x14ac:dyDescent="0.2">
      <c r="A89" s="20"/>
      <c r="B89" s="20"/>
      <c r="C89" s="20"/>
      <c r="D89" s="20"/>
      <c r="E89" s="20"/>
      <c r="F89" s="20"/>
      <c r="G89" s="20"/>
      <c r="H89" s="20"/>
      <c r="I89" s="20"/>
      <c r="J89" s="20"/>
      <c r="K89" s="20"/>
      <c r="L89" s="20"/>
      <c r="M89" s="20"/>
    </row>
    <row r="90" spans="1:13" ht="12" customHeight="1" x14ac:dyDescent="0.2">
      <c r="A90" s="20"/>
      <c r="B90" s="20"/>
      <c r="C90" s="20"/>
      <c r="D90" s="20"/>
      <c r="E90" s="20"/>
      <c r="F90" s="20"/>
      <c r="G90" s="20"/>
      <c r="H90" s="20"/>
      <c r="I90" s="20"/>
      <c r="J90" s="20"/>
      <c r="K90" s="20"/>
      <c r="L90" s="20"/>
      <c r="M90" s="20"/>
    </row>
    <row r="91" spans="1:13" ht="12" customHeight="1" x14ac:dyDescent="0.2">
      <c r="A91" s="20"/>
      <c r="B91" s="20"/>
      <c r="C91" s="20"/>
      <c r="D91" s="20"/>
      <c r="E91" s="20"/>
      <c r="F91" s="20"/>
      <c r="G91" s="20"/>
      <c r="H91" s="20"/>
      <c r="I91" s="20"/>
      <c r="J91" s="20"/>
      <c r="K91" s="20"/>
      <c r="L91" s="20"/>
      <c r="M91" s="20"/>
    </row>
    <row r="92" spans="1:13" ht="12" customHeight="1" x14ac:dyDescent="0.2">
      <c r="A92" s="20"/>
      <c r="B92" s="20"/>
      <c r="C92" s="20"/>
      <c r="D92" s="20"/>
      <c r="E92" s="20"/>
      <c r="F92" s="20"/>
      <c r="G92" s="20"/>
      <c r="H92" s="20"/>
      <c r="I92" s="20"/>
      <c r="J92" s="20"/>
      <c r="K92" s="20"/>
      <c r="L92" s="20"/>
      <c r="M92" s="20"/>
    </row>
    <row r="93" spans="1:13" ht="12" customHeight="1" x14ac:dyDescent="0.2">
      <c r="A93" s="20"/>
      <c r="B93" s="20"/>
      <c r="C93" s="20"/>
      <c r="D93" s="20"/>
      <c r="E93" s="20"/>
      <c r="F93" s="20"/>
      <c r="G93" s="20"/>
      <c r="H93" s="20"/>
      <c r="I93" s="20"/>
      <c r="J93" s="20"/>
      <c r="K93" s="20"/>
      <c r="L93" s="20"/>
      <c r="M93" s="20"/>
    </row>
    <row r="94" spans="1:13" ht="12" customHeight="1" x14ac:dyDescent="0.2">
      <c r="A94" s="20"/>
      <c r="B94" s="20"/>
      <c r="C94" s="20"/>
      <c r="D94" s="20"/>
      <c r="E94" s="20"/>
      <c r="F94" s="20"/>
      <c r="G94" s="20"/>
      <c r="H94" s="20"/>
      <c r="I94" s="20"/>
      <c r="J94" s="20"/>
      <c r="K94" s="20"/>
      <c r="L94" s="20"/>
      <c r="M94" s="20"/>
    </row>
    <row r="95" spans="1:13" ht="12" customHeight="1" x14ac:dyDescent="0.2">
      <c r="A95" s="20"/>
      <c r="B95" s="20"/>
      <c r="C95" s="20"/>
      <c r="D95" s="20"/>
      <c r="E95" s="20"/>
      <c r="F95" s="20"/>
      <c r="G95" s="20"/>
      <c r="H95" s="20"/>
      <c r="I95" s="20"/>
      <c r="J95" s="20"/>
      <c r="K95" s="20"/>
      <c r="L95" s="20"/>
      <c r="M95" s="20"/>
    </row>
    <row r="96" spans="1:13" ht="12" customHeight="1" x14ac:dyDescent="0.2">
      <c r="A96" s="20"/>
      <c r="B96" s="20"/>
      <c r="C96" s="20"/>
      <c r="D96" s="20"/>
      <c r="E96" s="20"/>
      <c r="F96" s="20"/>
      <c r="G96" s="20"/>
      <c r="H96" s="20"/>
      <c r="I96" s="20"/>
      <c r="J96" s="20"/>
      <c r="K96" s="20"/>
      <c r="L96" s="20"/>
      <c r="M96" s="20"/>
    </row>
    <row r="97" spans="1:13" ht="12" customHeight="1" x14ac:dyDescent="0.2">
      <c r="A97" s="20"/>
      <c r="B97" s="20"/>
      <c r="C97" s="20"/>
      <c r="D97" s="20"/>
      <c r="E97" s="20"/>
      <c r="F97" s="20"/>
      <c r="G97" s="20"/>
      <c r="H97" s="20"/>
      <c r="I97" s="20"/>
      <c r="J97" s="20"/>
      <c r="K97" s="20"/>
      <c r="L97" s="20"/>
      <c r="M97" s="20"/>
    </row>
    <row r="98" spans="1:13" x14ac:dyDescent="0.2">
      <c r="A98" s="20"/>
      <c r="B98" s="20"/>
      <c r="C98" s="20"/>
      <c r="D98" s="20"/>
      <c r="E98" s="20"/>
      <c r="F98" s="20"/>
      <c r="G98" s="20"/>
      <c r="H98" s="20"/>
      <c r="I98" s="20"/>
      <c r="J98" s="20"/>
      <c r="K98" s="20"/>
      <c r="L98" s="20"/>
      <c r="M98" s="20"/>
    </row>
    <row r="99" spans="1:13" x14ac:dyDescent="0.2">
      <c r="A99" s="20"/>
      <c r="B99" s="20"/>
      <c r="C99" s="20"/>
      <c r="D99" s="20"/>
      <c r="E99" s="20"/>
      <c r="F99" s="20"/>
      <c r="G99" s="20"/>
      <c r="H99" s="20"/>
      <c r="I99" s="20"/>
      <c r="J99" s="20"/>
      <c r="K99" s="20"/>
      <c r="L99" s="20"/>
      <c r="M99" s="20"/>
    </row>
    <row r="100" spans="1:13" x14ac:dyDescent="0.2">
      <c r="A100" s="20"/>
      <c r="B100" s="20"/>
      <c r="C100" s="20"/>
      <c r="D100" s="20"/>
      <c r="E100" s="20"/>
      <c r="F100" s="20"/>
      <c r="G100" s="20"/>
      <c r="H100" s="20"/>
      <c r="I100" s="20"/>
      <c r="J100" s="20"/>
      <c r="K100" s="20"/>
      <c r="L100" s="20"/>
      <c r="M100" s="20"/>
    </row>
    <row r="101" spans="1:13" x14ac:dyDescent="0.2">
      <c r="A101" s="20"/>
      <c r="B101" s="20"/>
      <c r="C101" s="20"/>
      <c r="D101" s="20"/>
      <c r="E101" s="20"/>
      <c r="F101" s="20"/>
      <c r="G101" s="20"/>
      <c r="H101" s="20"/>
      <c r="I101" s="20"/>
      <c r="J101" s="20"/>
      <c r="K101" s="20"/>
      <c r="L101" s="20"/>
      <c r="M101" s="20"/>
    </row>
    <row r="102" spans="1:13" x14ac:dyDescent="0.2">
      <c r="A102" s="20"/>
      <c r="B102" s="20"/>
      <c r="C102" s="20"/>
      <c r="D102" s="20"/>
      <c r="E102" s="20"/>
      <c r="F102" s="20"/>
      <c r="G102" s="20"/>
      <c r="H102" s="20"/>
      <c r="I102" s="20"/>
      <c r="J102" s="20"/>
      <c r="K102" s="20"/>
      <c r="L102" s="20"/>
      <c r="M102" s="20"/>
    </row>
  </sheetData>
  <sheetProtection password="F0A6"/>
  <mergeCells count="5">
    <mergeCell ref="L9:M12"/>
    <mergeCell ref="A10:F10"/>
    <mergeCell ref="A11:F11"/>
    <mergeCell ref="G73:L73"/>
    <mergeCell ref="A1:J1"/>
  </mergeCells>
  <pageMargins left="0.70866141732283472" right="0.51181102362204722" top="0.39370078740157483" bottom="0.11811023622047245" header="0.31496062992125984" footer="0.19685039370078741"/>
  <pageSetup paperSize="9" scale="3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M77"/>
  <sheetViews>
    <sheetView showGridLines="0" zoomScaleNormal="100" zoomScaleSheetLayoutView="55" workbookViewId="0"/>
  </sheetViews>
  <sheetFormatPr defaultRowHeight="12" x14ac:dyDescent="0.2"/>
  <cols>
    <col min="1" max="5" width="3" style="68" customWidth="1"/>
    <col min="6" max="6" width="12.85546875" style="68" customWidth="1"/>
    <col min="7" max="7" width="76.7109375" style="68" customWidth="1"/>
    <col min="8" max="8" width="10.7109375" style="69" customWidth="1"/>
    <col min="9" max="9" width="15.7109375" style="68" customWidth="1"/>
    <col min="10" max="10" width="5.7109375" style="70" customWidth="1"/>
    <col min="11" max="11" width="13.85546875" style="71" customWidth="1"/>
    <col min="12" max="16384" width="9.140625" style="70"/>
  </cols>
  <sheetData>
    <row r="1" spans="1:10" customFormat="1" ht="50.1" customHeight="1" x14ac:dyDescent="0.2">
      <c r="A1" s="225" t="s">
        <v>223</v>
      </c>
      <c r="B1" s="226"/>
      <c r="C1" s="226"/>
      <c r="D1" s="226"/>
      <c r="E1" s="226"/>
      <c r="F1" s="227"/>
      <c r="G1" s="227"/>
      <c r="H1" s="227"/>
      <c r="I1" s="227"/>
      <c r="J1" s="228"/>
    </row>
    <row r="2" spans="1:10" customFormat="1" ht="14.85" customHeight="1" x14ac:dyDescent="0.2"/>
    <row r="3" spans="1:10" ht="14.85" customHeight="1" x14ac:dyDescent="0.2"/>
    <row r="4" spans="1:10" ht="14.85" customHeight="1" x14ac:dyDescent="0.2">
      <c r="A4" s="5" t="s">
        <v>0</v>
      </c>
      <c r="B4" s="72"/>
      <c r="C4" s="72"/>
      <c r="D4" s="73"/>
      <c r="E4" s="72"/>
      <c r="F4" s="72"/>
      <c r="G4" s="72"/>
      <c r="H4" s="69" t="s">
        <v>1</v>
      </c>
      <c r="I4" s="74">
        <v>44579</v>
      </c>
    </row>
    <row r="5" spans="1:10" ht="14.85" customHeight="1" x14ac:dyDescent="0.2">
      <c r="A5" s="10" t="s">
        <v>67</v>
      </c>
      <c r="B5" s="72"/>
      <c r="C5" s="72"/>
      <c r="D5" s="75"/>
      <c r="E5" s="76"/>
      <c r="F5" s="76"/>
      <c r="G5" s="76"/>
      <c r="H5" s="69" t="s">
        <v>2</v>
      </c>
      <c r="I5" s="77"/>
    </row>
    <row r="6" spans="1:10" ht="14.85" customHeight="1" x14ac:dyDescent="0.2">
      <c r="A6" s="78"/>
      <c r="H6" s="69" t="s">
        <v>3</v>
      </c>
      <c r="I6" s="74">
        <v>44651</v>
      </c>
    </row>
    <row r="7" spans="1:10" ht="14.85" customHeight="1" x14ac:dyDescent="0.2">
      <c r="A7" s="70"/>
      <c r="I7" s="70"/>
    </row>
    <row r="8" spans="1:10" ht="14.85" customHeight="1" x14ac:dyDescent="0.2">
      <c r="A8" s="79" t="s">
        <v>153</v>
      </c>
    </row>
    <row r="9" spans="1:10" ht="14.85" customHeight="1" x14ac:dyDescent="0.2">
      <c r="A9" s="70"/>
      <c r="H9" s="242" t="s">
        <v>183</v>
      </c>
      <c r="I9" s="248"/>
    </row>
    <row r="10" spans="1:10" ht="29.45" customHeight="1" x14ac:dyDescent="0.2">
      <c r="A10" s="235" t="s">
        <v>6</v>
      </c>
      <c r="B10" s="235"/>
      <c r="C10" s="235"/>
      <c r="D10" s="235"/>
      <c r="E10" s="235"/>
      <c r="F10" s="235"/>
      <c r="G10" s="82" t="s">
        <v>7</v>
      </c>
      <c r="H10" s="249"/>
      <c r="I10" s="250"/>
    </row>
    <row r="11" spans="1:10" ht="29.45" customHeight="1" x14ac:dyDescent="0.2">
      <c r="A11" s="236" t="s">
        <v>8</v>
      </c>
      <c r="B11" s="236"/>
      <c r="C11" s="236"/>
      <c r="D11" s="236"/>
      <c r="E11" s="236"/>
      <c r="F11" s="236"/>
      <c r="G11" s="83">
        <v>452</v>
      </c>
      <c r="H11" s="249"/>
      <c r="I11" s="250"/>
    </row>
    <row r="12" spans="1:10" ht="14.85" customHeight="1" x14ac:dyDescent="0.2">
      <c r="A12" s="85" t="s">
        <v>10</v>
      </c>
      <c r="G12" s="83" t="s">
        <v>11</v>
      </c>
      <c r="H12" s="251"/>
      <c r="I12" s="252"/>
    </row>
    <row r="13" spans="1:10" ht="14.85" customHeight="1" x14ac:dyDescent="0.2">
      <c r="A13" s="85" t="s">
        <v>12</v>
      </c>
      <c r="B13" s="70"/>
      <c r="C13" s="70"/>
      <c r="D13" s="70"/>
      <c r="E13" s="70"/>
      <c r="F13" s="70"/>
      <c r="G13" s="68" t="s">
        <v>13</v>
      </c>
      <c r="H13" s="116"/>
      <c r="I13" s="116"/>
    </row>
    <row r="14" spans="1:10" ht="14.85" customHeight="1" x14ac:dyDescent="0.2">
      <c r="A14" s="85" t="s">
        <v>14</v>
      </c>
      <c r="G14" s="83" t="s">
        <v>15</v>
      </c>
    </row>
    <row r="15" spans="1:10" ht="14.85" customHeight="1" x14ac:dyDescent="0.2">
      <c r="A15" s="78"/>
    </row>
    <row r="16" spans="1:10" ht="14.85" customHeight="1" x14ac:dyDescent="0.2">
      <c r="B16" s="70"/>
      <c r="C16" s="70"/>
      <c r="D16" s="70"/>
      <c r="E16" s="70"/>
      <c r="F16" s="70"/>
      <c r="G16" s="70"/>
    </row>
    <row r="17" spans="1:13" ht="14.85" customHeight="1" x14ac:dyDescent="0.2"/>
    <row r="18" spans="1:13" ht="14.85" customHeight="1" x14ac:dyDescent="0.2">
      <c r="A18" s="90" t="s">
        <v>155</v>
      </c>
      <c r="I18" s="70"/>
    </row>
    <row r="19" spans="1:13" ht="14.85" customHeight="1" x14ac:dyDescent="0.2">
      <c r="A19" s="70"/>
      <c r="B19" s="70"/>
      <c r="C19" s="70"/>
      <c r="D19" s="70"/>
      <c r="E19" s="70"/>
      <c r="H19" s="171"/>
      <c r="I19" s="172" t="s">
        <v>17</v>
      </c>
    </row>
    <row r="20" spans="1:13" ht="14.85" customHeight="1" x14ac:dyDescent="0.2">
      <c r="A20" s="68" t="s">
        <v>22</v>
      </c>
      <c r="E20" s="70"/>
      <c r="H20" s="171"/>
      <c r="I20" s="92">
        <v>10</v>
      </c>
    </row>
    <row r="21" spans="1:13" ht="14.85" customHeight="1" x14ac:dyDescent="0.2">
      <c r="A21" s="92">
        <v>10</v>
      </c>
      <c r="B21" s="92"/>
      <c r="C21" s="95"/>
      <c r="D21" s="69"/>
      <c r="E21" s="70"/>
      <c r="F21" s="70"/>
      <c r="G21" s="148" t="s">
        <v>142</v>
      </c>
      <c r="H21" s="171"/>
      <c r="I21" s="106">
        <f>SUM(I22:I24)</f>
        <v>0</v>
      </c>
      <c r="J21" s="80"/>
    </row>
    <row r="22" spans="1:13" ht="14.85" customHeight="1" x14ac:dyDescent="0.2">
      <c r="A22" s="92">
        <v>10</v>
      </c>
      <c r="B22" s="92" t="s">
        <v>23</v>
      </c>
      <c r="C22" s="95"/>
      <c r="D22" s="69"/>
      <c r="E22" s="70"/>
      <c r="F22" s="70"/>
      <c r="G22" s="182" t="s">
        <v>173</v>
      </c>
      <c r="H22" s="171"/>
      <c r="I22" s="101"/>
      <c r="J22" s="80"/>
      <c r="K22" s="173"/>
    </row>
    <row r="23" spans="1:13" ht="14.85" customHeight="1" x14ac:dyDescent="0.2">
      <c r="A23" s="92">
        <v>10</v>
      </c>
      <c r="B23" s="92">
        <v>10</v>
      </c>
      <c r="C23" s="92"/>
      <c r="D23" s="69"/>
      <c r="E23" s="70"/>
      <c r="F23" s="70"/>
      <c r="G23" s="174" t="s">
        <v>174</v>
      </c>
      <c r="H23" s="171"/>
      <c r="I23" s="101"/>
      <c r="J23" s="80"/>
      <c r="K23" s="173"/>
    </row>
    <row r="24" spans="1:13" ht="14.85" customHeight="1" x14ac:dyDescent="0.2">
      <c r="A24" s="92">
        <v>10</v>
      </c>
      <c r="B24" s="92">
        <v>15</v>
      </c>
      <c r="C24" s="92"/>
      <c r="D24" s="69"/>
      <c r="E24" s="70"/>
      <c r="F24" s="70"/>
      <c r="G24" s="174" t="s">
        <v>157</v>
      </c>
      <c r="H24" s="171"/>
      <c r="I24" s="106">
        <f>SUM(I25:I26)</f>
        <v>0</v>
      </c>
      <c r="J24" s="80"/>
      <c r="K24" s="173"/>
    </row>
    <row r="25" spans="1:13" ht="14.85" customHeight="1" x14ac:dyDescent="0.2">
      <c r="A25" s="92">
        <v>10</v>
      </c>
      <c r="B25" s="92">
        <v>15</v>
      </c>
      <c r="C25" s="92" t="s">
        <v>23</v>
      </c>
      <c r="D25" s="69"/>
      <c r="E25" s="70"/>
      <c r="F25" s="70"/>
      <c r="G25" s="183" t="s">
        <v>175</v>
      </c>
      <c r="H25" s="190" t="s">
        <v>176</v>
      </c>
      <c r="I25" s="101"/>
      <c r="J25" s="80"/>
      <c r="K25" s="173"/>
    </row>
    <row r="26" spans="1:13" ht="14.85" customHeight="1" x14ac:dyDescent="0.2">
      <c r="A26" s="92">
        <v>10</v>
      </c>
      <c r="B26" s="92">
        <v>15</v>
      </c>
      <c r="C26" s="92">
        <v>10</v>
      </c>
      <c r="D26" s="69"/>
      <c r="E26" s="70"/>
      <c r="F26" s="70"/>
      <c r="G26" s="183" t="s">
        <v>159</v>
      </c>
      <c r="H26" s="171"/>
      <c r="I26" s="101"/>
      <c r="J26" s="80"/>
      <c r="K26" s="173"/>
    </row>
    <row r="27" spans="1:13" ht="14.85" customHeight="1" x14ac:dyDescent="0.2">
      <c r="A27" s="176"/>
      <c r="B27" s="176"/>
      <c r="C27" s="176"/>
      <c r="D27" s="173"/>
      <c r="E27" s="70"/>
      <c r="F27" s="173"/>
      <c r="G27" s="173"/>
      <c r="H27" s="173"/>
      <c r="I27" s="177"/>
      <c r="J27" s="80"/>
      <c r="K27" s="173"/>
    </row>
    <row r="28" spans="1:13" ht="14.85" customHeight="1" x14ac:dyDescent="0.2">
      <c r="A28" s="92">
        <v>15</v>
      </c>
      <c r="B28" s="92"/>
      <c r="C28" s="92"/>
      <c r="D28" s="69"/>
      <c r="E28" s="70"/>
      <c r="F28" s="70"/>
      <c r="G28" s="148" t="s">
        <v>162</v>
      </c>
      <c r="H28" s="171"/>
      <c r="I28" s="106">
        <f>I29+I34+I35+I36</f>
        <v>0</v>
      </c>
      <c r="J28" s="173"/>
      <c r="K28" s="173"/>
      <c r="L28" s="173"/>
      <c r="M28" s="173"/>
    </row>
    <row r="29" spans="1:13" ht="14.85" customHeight="1" x14ac:dyDescent="0.2">
      <c r="A29" s="92">
        <v>15</v>
      </c>
      <c r="B29" s="92" t="s">
        <v>23</v>
      </c>
      <c r="C29" s="92"/>
      <c r="D29" s="69"/>
      <c r="E29" s="70"/>
      <c r="F29" s="70"/>
      <c r="G29" s="174" t="s">
        <v>163</v>
      </c>
      <c r="H29" s="171"/>
      <c r="I29" s="106">
        <f>SUM(I30:I33)</f>
        <v>0</v>
      </c>
      <c r="J29" s="173"/>
      <c r="K29" s="173"/>
      <c r="L29" s="173"/>
      <c r="M29" s="173"/>
    </row>
    <row r="30" spans="1:13" ht="14.85" customHeight="1" x14ac:dyDescent="0.2">
      <c r="A30" s="92">
        <v>15</v>
      </c>
      <c r="B30" s="92" t="s">
        <v>23</v>
      </c>
      <c r="C30" s="92" t="s">
        <v>23</v>
      </c>
      <c r="D30" s="69"/>
      <c r="E30" s="70"/>
      <c r="F30" s="120"/>
      <c r="G30" s="183" t="s">
        <v>177</v>
      </c>
      <c r="H30" s="175"/>
      <c r="I30" s="101"/>
      <c r="J30" s="173"/>
      <c r="K30" s="173"/>
      <c r="L30" s="173"/>
      <c r="M30" s="173"/>
    </row>
    <row r="31" spans="1:13" ht="14.85" customHeight="1" x14ac:dyDescent="0.2">
      <c r="A31" s="92">
        <v>15</v>
      </c>
      <c r="B31" s="92" t="s">
        <v>23</v>
      </c>
      <c r="C31" s="92">
        <v>10</v>
      </c>
      <c r="D31" s="69"/>
      <c r="E31" s="70"/>
      <c r="F31" s="173"/>
      <c r="G31" s="185" t="s">
        <v>165</v>
      </c>
      <c r="H31" s="173"/>
      <c r="I31" s="101"/>
      <c r="J31" s="173"/>
      <c r="K31" s="173"/>
      <c r="L31" s="173"/>
      <c r="M31" s="173"/>
    </row>
    <row r="32" spans="1:13" ht="14.85" customHeight="1" x14ac:dyDescent="0.2">
      <c r="A32" s="92">
        <v>15</v>
      </c>
      <c r="B32" s="92" t="s">
        <v>23</v>
      </c>
      <c r="C32" s="92">
        <v>15</v>
      </c>
      <c r="D32" s="69"/>
      <c r="E32" s="70"/>
      <c r="F32" s="173"/>
      <c r="G32" s="185" t="s">
        <v>166</v>
      </c>
      <c r="H32" s="173"/>
      <c r="I32" s="101"/>
      <c r="J32" s="173"/>
      <c r="K32" s="173"/>
      <c r="L32" s="173"/>
      <c r="M32" s="173"/>
    </row>
    <row r="33" spans="1:13" ht="14.85" customHeight="1" x14ac:dyDescent="0.2">
      <c r="A33" s="92">
        <v>15</v>
      </c>
      <c r="B33" s="92" t="s">
        <v>23</v>
      </c>
      <c r="C33" s="95">
        <v>20</v>
      </c>
      <c r="D33" s="69"/>
      <c r="E33" s="70"/>
      <c r="F33" s="173"/>
      <c r="G33" s="185" t="s">
        <v>178</v>
      </c>
      <c r="H33" s="173"/>
      <c r="I33" s="101"/>
      <c r="J33" s="173"/>
      <c r="K33" s="173"/>
      <c r="L33" s="173"/>
      <c r="M33" s="173"/>
    </row>
    <row r="34" spans="1:13" ht="14.85" customHeight="1" x14ac:dyDescent="0.2">
      <c r="A34" s="92">
        <v>15</v>
      </c>
      <c r="B34" s="92">
        <v>10</v>
      </c>
      <c r="C34" s="92"/>
      <c r="D34" s="69"/>
      <c r="E34" s="70"/>
      <c r="F34" s="70"/>
      <c r="G34" s="174" t="s">
        <v>179</v>
      </c>
      <c r="H34" s="171"/>
      <c r="I34" s="101"/>
      <c r="J34" s="173"/>
      <c r="K34" s="173"/>
      <c r="L34" s="173"/>
      <c r="M34" s="173"/>
    </row>
    <row r="35" spans="1:13" ht="29.45" customHeight="1" x14ac:dyDescent="0.2">
      <c r="A35" s="92">
        <v>15</v>
      </c>
      <c r="B35" s="92">
        <v>15</v>
      </c>
      <c r="C35" s="92"/>
      <c r="D35" s="69"/>
      <c r="E35" s="70"/>
      <c r="F35" s="70"/>
      <c r="G35" s="182" t="s">
        <v>180</v>
      </c>
      <c r="H35" s="171"/>
      <c r="I35" s="101"/>
      <c r="J35" s="173"/>
      <c r="K35" s="173"/>
      <c r="L35" s="173"/>
      <c r="M35" s="173"/>
    </row>
    <row r="36" spans="1:13" ht="14.85" customHeight="1" x14ac:dyDescent="0.2">
      <c r="A36" s="92">
        <v>15</v>
      </c>
      <c r="B36" s="95">
        <v>20</v>
      </c>
      <c r="C36" s="95"/>
      <c r="D36" s="69"/>
      <c r="E36" s="70"/>
      <c r="F36" s="120"/>
      <c r="G36" s="174" t="s">
        <v>181</v>
      </c>
      <c r="H36" s="175"/>
      <c r="I36" s="101"/>
      <c r="J36" s="173"/>
      <c r="K36" s="173"/>
      <c r="L36" s="173"/>
      <c r="M36" s="173"/>
    </row>
    <row r="37" spans="1:13" ht="14.85" customHeight="1" x14ac:dyDescent="0.2">
      <c r="A37" s="186"/>
      <c r="B37" s="187"/>
      <c r="C37" s="187"/>
      <c r="D37" s="69"/>
      <c r="E37" s="70"/>
      <c r="F37" s="120"/>
      <c r="G37" s="148"/>
      <c r="H37" s="175"/>
      <c r="I37" s="188"/>
      <c r="J37" s="173"/>
      <c r="K37" s="173"/>
    </row>
    <row r="38" spans="1:13" ht="14.85" customHeight="1" x14ac:dyDescent="0.2">
      <c r="A38" s="186"/>
      <c r="B38" s="187"/>
      <c r="C38" s="187"/>
      <c r="D38" s="69"/>
      <c r="E38" s="70"/>
      <c r="F38" s="120"/>
      <c r="G38" s="83" t="s">
        <v>182</v>
      </c>
      <c r="H38" s="175"/>
      <c r="I38" s="188"/>
      <c r="J38" s="173"/>
      <c r="K38" s="173"/>
    </row>
    <row r="39" spans="1:13" ht="14.85" customHeight="1" x14ac:dyDescent="0.2">
      <c r="A39" s="173"/>
      <c r="B39" s="173"/>
      <c r="C39" s="173"/>
      <c r="D39" s="173"/>
      <c r="E39" s="173"/>
      <c r="F39" s="173"/>
      <c r="H39" s="173"/>
      <c r="I39" s="173"/>
      <c r="J39" s="173"/>
      <c r="K39" s="173"/>
    </row>
    <row r="40" spans="1:13" ht="14.85" customHeight="1" x14ac:dyDescent="0.2">
      <c r="A40" s="173"/>
      <c r="B40" s="173"/>
      <c r="C40" s="173"/>
      <c r="D40" s="173"/>
      <c r="E40" s="173"/>
      <c r="F40" s="173"/>
      <c r="G40" s="84"/>
      <c r="H40" s="173"/>
      <c r="I40" s="173"/>
      <c r="J40" s="173"/>
      <c r="K40" s="173"/>
    </row>
    <row r="41" spans="1:13" ht="14.85" customHeight="1" x14ac:dyDescent="0.2">
      <c r="A41" s="173"/>
      <c r="B41" s="173"/>
      <c r="C41" s="173"/>
      <c r="D41" s="173"/>
      <c r="E41" s="173"/>
      <c r="F41" s="173"/>
      <c r="G41" s="173"/>
      <c r="H41" s="173"/>
      <c r="I41" s="173"/>
      <c r="J41" s="173"/>
      <c r="K41" s="173"/>
    </row>
    <row r="42" spans="1:13" ht="14.85" customHeight="1" x14ac:dyDescent="0.2">
      <c r="A42" s="173"/>
      <c r="B42" s="173"/>
      <c r="C42" s="173"/>
      <c r="D42" s="173"/>
      <c r="E42" s="173"/>
      <c r="F42" s="173"/>
      <c r="G42" s="173"/>
      <c r="H42" s="173"/>
      <c r="I42" s="173"/>
      <c r="J42" s="173"/>
      <c r="K42" s="173"/>
    </row>
    <row r="43" spans="1:13" ht="14.85" customHeight="1" x14ac:dyDescent="0.2">
      <c r="A43" s="173"/>
      <c r="B43" s="173"/>
      <c r="C43" s="173"/>
      <c r="D43" s="173"/>
      <c r="E43" s="173"/>
      <c r="F43" s="173"/>
      <c r="G43" s="173"/>
      <c r="H43" s="173"/>
      <c r="I43" s="173"/>
      <c r="J43" s="173"/>
      <c r="K43" s="173"/>
    </row>
    <row r="44" spans="1:13" ht="14.85" customHeight="1" x14ac:dyDescent="0.2">
      <c r="A44" s="173"/>
      <c r="B44" s="173"/>
      <c r="C44" s="173"/>
      <c r="D44" s="173"/>
      <c r="E44" s="173"/>
      <c r="F44" s="173"/>
      <c r="G44" s="173"/>
      <c r="H44" s="173"/>
      <c r="I44" s="173"/>
      <c r="J44" s="173"/>
      <c r="K44" s="173"/>
    </row>
    <row r="45" spans="1:13" ht="14.85" customHeight="1" x14ac:dyDescent="0.2">
      <c r="A45" s="173"/>
      <c r="B45" s="173"/>
      <c r="C45" s="173"/>
      <c r="D45" s="173"/>
      <c r="E45" s="173"/>
      <c r="F45" s="173"/>
      <c r="G45" s="173"/>
      <c r="H45" s="173"/>
      <c r="I45" s="173"/>
      <c r="J45" s="173"/>
      <c r="K45" s="173"/>
    </row>
    <row r="46" spans="1:13" ht="16.5" customHeight="1" x14ac:dyDescent="0.2">
      <c r="A46" s="173"/>
      <c r="B46" s="173"/>
      <c r="C46" s="173"/>
      <c r="D46" s="173"/>
      <c r="E46" s="173"/>
      <c r="F46" s="173"/>
      <c r="G46" s="173"/>
      <c r="H46" s="173"/>
      <c r="I46" s="173"/>
      <c r="J46" s="173"/>
      <c r="K46" s="173"/>
    </row>
    <row r="47" spans="1:13" ht="16.5" customHeight="1" x14ac:dyDescent="0.2">
      <c r="A47" s="173"/>
      <c r="B47" s="173"/>
      <c r="C47" s="173"/>
      <c r="D47" s="173"/>
      <c r="E47" s="173"/>
      <c r="F47" s="173"/>
      <c r="G47" s="173"/>
      <c r="H47" s="173"/>
      <c r="I47" s="173"/>
      <c r="J47" s="80"/>
      <c r="K47" s="173"/>
    </row>
    <row r="48" spans="1:13" ht="16.5" customHeight="1" x14ac:dyDescent="0.2">
      <c r="A48" s="173"/>
      <c r="B48" s="173"/>
      <c r="C48" s="173"/>
      <c r="D48" s="173"/>
      <c r="E48" s="173"/>
      <c r="F48" s="173"/>
      <c r="G48" s="84"/>
      <c r="H48" s="173"/>
      <c r="I48" s="173"/>
      <c r="J48" s="80"/>
      <c r="K48" s="173"/>
    </row>
    <row r="49" spans="1:11" ht="16.5" customHeight="1" x14ac:dyDescent="0.2">
      <c r="A49" s="173"/>
      <c r="B49" s="173"/>
      <c r="C49" s="173"/>
      <c r="D49" s="173"/>
      <c r="E49" s="173"/>
      <c r="F49" s="173"/>
      <c r="G49" s="84"/>
      <c r="H49" s="173"/>
      <c r="I49" s="173"/>
      <c r="J49" s="80"/>
      <c r="K49" s="173"/>
    </row>
    <row r="50" spans="1:11" ht="16.5" customHeight="1" x14ac:dyDescent="0.2">
      <c r="A50" s="173"/>
      <c r="B50" s="173"/>
      <c r="C50" s="173"/>
      <c r="D50" s="173"/>
      <c r="E50" s="173"/>
      <c r="F50" s="173"/>
      <c r="G50" s="84"/>
      <c r="H50" s="173"/>
      <c r="I50" s="173"/>
      <c r="J50" s="80"/>
      <c r="K50" s="173"/>
    </row>
    <row r="51" spans="1:11" ht="16.5" customHeight="1" x14ac:dyDescent="0.2">
      <c r="A51" s="173"/>
      <c r="B51" s="173"/>
      <c r="C51" s="173"/>
      <c r="D51" s="173"/>
      <c r="E51" s="173"/>
      <c r="F51" s="173"/>
      <c r="G51" s="84"/>
      <c r="H51" s="173"/>
      <c r="I51" s="173"/>
      <c r="J51" s="80"/>
      <c r="K51" s="173"/>
    </row>
    <row r="52" spans="1:11" ht="16.5" customHeight="1" x14ac:dyDescent="0.2">
      <c r="A52" s="173"/>
      <c r="B52" s="173"/>
      <c r="C52" s="173"/>
      <c r="D52" s="173"/>
      <c r="E52" s="173"/>
      <c r="F52" s="173"/>
      <c r="G52" s="173"/>
      <c r="H52" s="173"/>
      <c r="I52" s="173"/>
      <c r="J52" s="80"/>
      <c r="K52" s="173"/>
    </row>
    <row r="53" spans="1:11" ht="16.5" customHeight="1" x14ac:dyDescent="0.2">
      <c r="A53" s="173"/>
      <c r="B53" s="173"/>
      <c r="C53" s="173"/>
      <c r="D53" s="173"/>
      <c r="E53" s="173"/>
      <c r="F53" s="173"/>
      <c r="G53" s="173"/>
      <c r="H53" s="173"/>
      <c r="I53" s="173"/>
      <c r="J53" s="80"/>
      <c r="K53" s="173"/>
    </row>
    <row r="54" spans="1:11" ht="16.5" customHeight="1" x14ac:dyDescent="0.2">
      <c r="A54" s="173"/>
      <c r="B54" s="173"/>
      <c r="C54" s="173"/>
      <c r="D54" s="173"/>
      <c r="E54" s="173"/>
      <c r="F54" s="173"/>
      <c r="G54" s="173"/>
      <c r="H54" s="173"/>
      <c r="I54" s="173"/>
      <c r="J54" s="80"/>
      <c r="K54" s="173"/>
    </row>
    <row r="55" spans="1:11" ht="16.5" customHeight="1" x14ac:dyDescent="0.2">
      <c r="A55" s="173"/>
      <c r="B55" s="173"/>
      <c r="C55" s="173"/>
      <c r="D55" s="173"/>
      <c r="E55" s="173"/>
      <c r="F55" s="173"/>
      <c r="G55" s="173"/>
      <c r="H55" s="173"/>
      <c r="I55" s="173"/>
      <c r="J55" s="80"/>
      <c r="K55" s="173"/>
    </row>
    <row r="56" spans="1:11" ht="16.5" customHeight="1" x14ac:dyDescent="0.2">
      <c r="A56" s="173"/>
      <c r="B56" s="173"/>
      <c r="C56" s="173"/>
      <c r="D56" s="173"/>
      <c r="E56" s="173"/>
      <c r="F56" s="173"/>
      <c r="G56" s="173"/>
      <c r="H56" s="173"/>
      <c r="I56" s="173"/>
      <c r="J56" s="80"/>
      <c r="K56" s="173"/>
    </row>
    <row r="57" spans="1:11" ht="16.5" customHeight="1" x14ac:dyDescent="0.2">
      <c r="A57" s="173"/>
      <c r="B57" s="173"/>
      <c r="C57" s="173"/>
      <c r="D57" s="173"/>
      <c r="E57" s="173"/>
      <c r="F57" s="173"/>
      <c r="G57" s="173"/>
      <c r="H57" s="173"/>
      <c r="I57" s="173"/>
      <c r="J57" s="80"/>
      <c r="K57" s="173"/>
    </row>
    <row r="58" spans="1:11" ht="16.5" customHeight="1" x14ac:dyDescent="0.2">
      <c r="A58" s="173"/>
      <c r="B58" s="173"/>
      <c r="C58" s="173"/>
      <c r="D58" s="173"/>
      <c r="E58" s="173"/>
      <c r="F58" s="173"/>
      <c r="G58" s="173"/>
      <c r="H58" s="173"/>
      <c r="I58" s="173"/>
      <c r="J58" s="80"/>
      <c r="K58" s="173"/>
    </row>
    <row r="59" spans="1:11" ht="16.5" customHeight="1" x14ac:dyDescent="0.2">
      <c r="A59" s="173"/>
      <c r="B59" s="173"/>
      <c r="C59" s="173"/>
      <c r="D59" s="173"/>
      <c r="E59" s="173"/>
      <c r="F59" s="173"/>
      <c r="G59" s="173"/>
      <c r="H59" s="173"/>
      <c r="I59" s="173"/>
      <c r="J59" s="80"/>
      <c r="K59" s="173"/>
    </row>
    <row r="60" spans="1:11" ht="16.5" customHeight="1" x14ac:dyDescent="0.2">
      <c r="A60" s="173"/>
      <c r="B60" s="173"/>
      <c r="C60" s="173"/>
      <c r="D60" s="173"/>
      <c r="E60" s="173"/>
      <c r="F60" s="173"/>
      <c r="G60" s="173"/>
      <c r="H60" s="173"/>
      <c r="I60" s="173"/>
      <c r="J60" s="173"/>
      <c r="K60" s="173"/>
    </row>
    <row r="61" spans="1:11" ht="16.5" customHeight="1" x14ac:dyDescent="0.2">
      <c r="A61" s="173"/>
      <c r="B61" s="173"/>
      <c r="C61" s="173"/>
      <c r="D61" s="173"/>
      <c r="E61" s="173"/>
      <c r="F61" s="173"/>
      <c r="G61" s="173"/>
      <c r="H61" s="173"/>
      <c r="I61" s="173"/>
      <c r="J61" s="173"/>
      <c r="K61" s="173"/>
    </row>
    <row r="62" spans="1:11" ht="16.5" customHeight="1" x14ac:dyDescent="0.2">
      <c r="A62" s="173"/>
      <c r="B62" s="173"/>
      <c r="C62" s="173"/>
      <c r="D62" s="173"/>
      <c r="E62" s="173"/>
      <c r="F62" s="173"/>
      <c r="G62" s="173"/>
      <c r="H62" s="173"/>
      <c r="I62" s="173"/>
      <c r="J62" s="173"/>
      <c r="K62" s="173"/>
    </row>
    <row r="63" spans="1:11" ht="16.5" customHeight="1" x14ac:dyDescent="0.2">
      <c r="A63" s="173"/>
      <c r="B63" s="173"/>
      <c r="C63" s="173"/>
      <c r="D63" s="173"/>
      <c r="E63" s="173"/>
      <c r="F63" s="173"/>
      <c r="G63" s="173"/>
      <c r="H63" s="173"/>
      <c r="I63" s="173"/>
      <c r="J63" s="173"/>
    </row>
    <row r="64" spans="1:11" ht="16.5" customHeight="1" x14ac:dyDescent="0.2">
      <c r="A64" s="173"/>
      <c r="B64" s="173"/>
      <c r="C64" s="173"/>
      <c r="D64" s="173"/>
      <c r="E64" s="173"/>
      <c r="F64" s="173"/>
      <c r="G64" s="173"/>
      <c r="H64" s="173"/>
      <c r="I64" s="173"/>
      <c r="J64" s="173"/>
    </row>
    <row r="65" spans="1:12" ht="16.5" customHeight="1" x14ac:dyDescent="0.2">
      <c r="A65" s="173"/>
      <c r="B65" s="173"/>
      <c r="C65" s="173"/>
      <c r="D65" s="173"/>
      <c r="E65" s="173"/>
      <c r="F65" s="173"/>
      <c r="G65" s="173"/>
      <c r="H65" s="173"/>
      <c r="I65" s="173"/>
      <c r="J65" s="173"/>
      <c r="K65" s="173"/>
    </row>
    <row r="66" spans="1:12" ht="16.5" customHeight="1" x14ac:dyDescent="0.2">
      <c r="A66" s="173"/>
      <c r="B66" s="173"/>
      <c r="C66" s="173"/>
      <c r="D66" s="173"/>
      <c r="E66" s="173"/>
      <c r="F66" s="173"/>
      <c r="G66" s="173"/>
      <c r="H66" s="173"/>
      <c r="I66" s="173"/>
      <c r="J66" s="173"/>
    </row>
    <row r="67" spans="1:12" ht="16.5" customHeight="1" x14ac:dyDescent="0.2">
      <c r="A67" s="173"/>
      <c r="B67" s="173"/>
      <c r="C67" s="173"/>
      <c r="D67" s="173"/>
      <c r="E67" s="173"/>
      <c r="F67" s="173"/>
      <c r="G67" s="173"/>
      <c r="H67" s="173"/>
      <c r="I67" s="173"/>
      <c r="J67" s="173"/>
    </row>
    <row r="68" spans="1:12" ht="16.5" customHeight="1" x14ac:dyDescent="0.2">
      <c r="A68" s="173"/>
      <c r="B68" s="173"/>
      <c r="C68" s="173"/>
      <c r="D68" s="173"/>
      <c r="E68" s="173"/>
      <c r="F68" s="173"/>
      <c r="G68" s="173"/>
      <c r="H68" s="173"/>
      <c r="I68" s="173"/>
      <c r="J68" s="173"/>
    </row>
    <row r="69" spans="1:12" ht="16.5" customHeight="1" x14ac:dyDescent="0.2">
      <c r="A69" s="173"/>
      <c r="B69" s="173"/>
      <c r="C69" s="173"/>
      <c r="D69" s="173"/>
      <c r="E69" s="173"/>
      <c r="F69" s="173"/>
      <c r="G69" s="173"/>
      <c r="H69" s="173"/>
      <c r="I69" s="173"/>
      <c r="J69" s="173"/>
      <c r="K69" s="173"/>
      <c r="L69" s="173"/>
    </row>
    <row r="70" spans="1:12" ht="16.5" customHeight="1" x14ac:dyDescent="0.2">
      <c r="A70" s="173"/>
      <c r="B70" s="173"/>
      <c r="C70" s="173"/>
      <c r="D70" s="173"/>
      <c r="E70" s="173"/>
      <c r="F70" s="173"/>
      <c r="G70" s="173"/>
      <c r="H70" s="173"/>
      <c r="I70" s="173"/>
      <c r="J70" s="173"/>
      <c r="K70" s="173"/>
      <c r="L70" s="173"/>
    </row>
    <row r="71" spans="1:12" ht="16.5" customHeight="1" x14ac:dyDescent="0.2">
      <c r="A71" s="173"/>
      <c r="B71" s="173"/>
      <c r="C71" s="173"/>
      <c r="D71" s="173"/>
      <c r="E71" s="173"/>
      <c r="G71" s="179"/>
      <c r="H71" s="173"/>
      <c r="I71" s="173"/>
      <c r="J71" s="173"/>
      <c r="K71" s="173"/>
      <c r="L71" s="173"/>
    </row>
    <row r="72" spans="1:12" ht="16.5" customHeight="1" x14ac:dyDescent="0.2">
      <c r="A72" s="173"/>
      <c r="B72" s="173"/>
      <c r="C72" s="173"/>
      <c r="D72" s="173"/>
      <c r="E72" s="173"/>
      <c r="G72" s="179"/>
      <c r="H72" s="173"/>
      <c r="I72" s="173"/>
      <c r="J72" s="173"/>
      <c r="K72" s="173"/>
      <c r="L72" s="173"/>
    </row>
    <row r="73" spans="1:12" ht="16.5" customHeight="1" x14ac:dyDescent="0.2">
      <c r="A73" s="173"/>
      <c r="B73" s="173"/>
      <c r="C73" s="173"/>
      <c r="D73" s="173"/>
      <c r="E73" s="173"/>
      <c r="G73" s="179"/>
      <c r="H73" s="173"/>
      <c r="I73" s="173"/>
      <c r="J73" s="173"/>
      <c r="K73" s="173"/>
      <c r="L73" s="173"/>
    </row>
    <row r="74" spans="1:12" ht="16.5" customHeight="1" x14ac:dyDescent="0.2">
      <c r="H74" s="173"/>
      <c r="I74" s="173"/>
      <c r="J74" s="173"/>
      <c r="K74" s="173"/>
      <c r="L74" s="173"/>
    </row>
    <row r="75" spans="1:12" x14ac:dyDescent="0.2">
      <c r="G75" s="174"/>
      <c r="H75" s="173"/>
      <c r="I75" s="173"/>
      <c r="J75" s="173"/>
      <c r="K75" s="173"/>
      <c r="L75" s="173"/>
    </row>
    <row r="76" spans="1:12" x14ac:dyDescent="0.2">
      <c r="H76" s="173"/>
      <c r="I76" s="173"/>
      <c r="J76" s="173"/>
      <c r="K76" s="173"/>
      <c r="L76" s="173"/>
    </row>
    <row r="77" spans="1:12" x14ac:dyDescent="0.2">
      <c r="H77" s="173"/>
      <c r="I77" s="173"/>
      <c r="J77" s="173"/>
      <c r="K77" s="173"/>
      <c r="L77" s="173"/>
    </row>
  </sheetData>
  <mergeCells count="4">
    <mergeCell ref="H9:I12"/>
    <mergeCell ref="A10:F10"/>
    <mergeCell ref="A11:F11"/>
    <mergeCell ref="A1:J1"/>
  </mergeCells>
  <pageMargins left="0.70866141732283472" right="0.51181102362204722" top="0.39370078740157483" bottom="0.11811023622047245" header="0.31496062992125984" footer="0.19685039370078741"/>
  <pageSetup paperSize="9" scale="8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M80"/>
  <sheetViews>
    <sheetView showGridLines="0" zoomScaleNormal="100" zoomScaleSheetLayoutView="55" workbookViewId="0"/>
  </sheetViews>
  <sheetFormatPr defaultRowHeight="12" x14ac:dyDescent="0.2"/>
  <cols>
    <col min="1" max="5" width="3" style="68" customWidth="1"/>
    <col min="6" max="6" width="12.85546875" style="68" customWidth="1"/>
    <col min="7" max="7" width="60.5703125" style="68" customWidth="1"/>
    <col min="8" max="8" width="10.7109375" style="69" customWidth="1"/>
    <col min="9" max="9" width="15.7109375" style="68" customWidth="1"/>
    <col min="10" max="10" width="5.7109375" style="70" customWidth="1"/>
    <col min="11" max="11" width="13.85546875" style="71" customWidth="1"/>
    <col min="12" max="16384" width="9.140625" style="70"/>
  </cols>
  <sheetData>
    <row r="1" spans="1:10" customFormat="1" ht="50.1" customHeight="1" x14ac:dyDescent="0.2">
      <c r="A1" s="225" t="s">
        <v>223</v>
      </c>
      <c r="B1" s="226"/>
      <c r="C1" s="226"/>
      <c r="D1" s="226"/>
      <c r="E1" s="226"/>
      <c r="F1" s="227"/>
      <c r="G1" s="227"/>
      <c r="H1" s="227"/>
      <c r="I1" s="227"/>
      <c r="J1" s="228"/>
    </row>
    <row r="2" spans="1:10" customFormat="1" ht="14.85" customHeight="1" x14ac:dyDescent="0.2"/>
    <row r="3" spans="1:10" ht="14.85" customHeight="1" x14ac:dyDescent="0.2"/>
    <row r="4" spans="1:10" ht="14.85" customHeight="1" x14ac:dyDescent="0.2">
      <c r="A4" s="5" t="s">
        <v>0</v>
      </c>
      <c r="B4" s="72"/>
      <c r="C4" s="72"/>
      <c r="D4" s="73"/>
      <c r="E4" s="72"/>
      <c r="F4" s="72"/>
      <c r="G4" s="72"/>
      <c r="H4" s="69" t="s">
        <v>1</v>
      </c>
      <c r="I4" s="74">
        <v>44579</v>
      </c>
    </row>
    <row r="5" spans="1:10" ht="14.85" customHeight="1" x14ac:dyDescent="0.2">
      <c r="A5" s="10" t="s">
        <v>67</v>
      </c>
      <c r="B5" s="72"/>
      <c r="C5" s="72"/>
      <c r="D5" s="75"/>
      <c r="E5" s="76"/>
      <c r="F5" s="76"/>
      <c r="G5" s="76"/>
      <c r="H5" s="69" t="s">
        <v>2</v>
      </c>
      <c r="I5" s="77"/>
    </row>
    <row r="6" spans="1:10" ht="14.85" customHeight="1" x14ac:dyDescent="0.2">
      <c r="A6" s="78"/>
      <c r="H6" s="69" t="s">
        <v>3</v>
      </c>
      <c r="I6" s="74">
        <v>44651</v>
      </c>
    </row>
    <row r="7" spans="1:10" ht="14.85" customHeight="1" x14ac:dyDescent="0.2">
      <c r="A7" s="70"/>
      <c r="I7" s="70"/>
    </row>
    <row r="8" spans="1:10" ht="14.85" customHeight="1" x14ac:dyDescent="0.2">
      <c r="A8" s="79" t="s">
        <v>153</v>
      </c>
    </row>
    <row r="9" spans="1:10" ht="14.85" customHeight="1" x14ac:dyDescent="0.2">
      <c r="A9" s="70"/>
      <c r="H9" s="242" t="s">
        <v>184</v>
      </c>
      <c r="I9" s="248"/>
    </row>
    <row r="10" spans="1:10" ht="29.45" customHeight="1" x14ac:dyDescent="0.2">
      <c r="A10" s="235" t="s">
        <v>6</v>
      </c>
      <c r="B10" s="235"/>
      <c r="C10" s="235"/>
      <c r="D10" s="235"/>
      <c r="E10" s="235"/>
      <c r="F10" s="235"/>
      <c r="G10" s="82" t="s">
        <v>7</v>
      </c>
      <c r="H10" s="249"/>
      <c r="I10" s="250"/>
    </row>
    <row r="11" spans="1:10" ht="29.45" customHeight="1" x14ac:dyDescent="0.2">
      <c r="A11" s="236" t="s">
        <v>8</v>
      </c>
      <c r="B11" s="236"/>
      <c r="C11" s="236"/>
      <c r="D11" s="236"/>
      <c r="E11" s="236"/>
      <c r="F11" s="236"/>
      <c r="G11" s="83">
        <v>401</v>
      </c>
      <c r="H11" s="249"/>
      <c r="I11" s="250"/>
    </row>
    <row r="12" spans="1:10" ht="14.85" customHeight="1" x14ac:dyDescent="0.2">
      <c r="A12" s="85" t="s">
        <v>10</v>
      </c>
      <c r="G12" s="83" t="s">
        <v>11</v>
      </c>
      <c r="H12" s="251"/>
      <c r="I12" s="252"/>
    </row>
    <row r="13" spans="1:10" ht="14.85" customHeight="1" x14ac:dyDescent="0.2">
      <c r="A13" s="85" t="s">
        <v>12</v>
      </c>
      <c r="B13" s="70"/>
      <c r="C13" s="70"/>
      <c r="D13" s="70"/>
      <c r="E13" s="70"/>
      <c r="F13" s="70"/>
      <c r="G13" s="68" t="s">
        <v>13</v>
      </c>
      <c r="H13" s="116"/>
      <c r="I13" s="116"/>
    </row>
    <row r="14" spans="1:10" ht="14.85" customHeight="1" x14ac:dyDescent="0.2">
      <c r="A14" s="85" t="s">
        <v>14</v>
      </c>
      <c r="G14" s="83" t="s">
        <v>15</v>
      </c>
    </row>
    <row r="15" spans="1:10" ht="14.85" customHeight="1" x14ac:dyDescent="0.2">
      <c r="A15" s="78"/>
    </row>
    <row r="16" spans="1:10" ht="14.85" customHeight="1" x14ac:dyDescent="0.2">
      <c r="B16" s="70"/>
      <c r="C16" s="70"/>
      <c r="D16" s="70"/>
      <c r="E16" s="70"/>
      <c r="F16" s="70"/>
      <c r="G16" s="70"/>
    </row>
    <row r="17" spans="1:13" ht="14.85" customHeight="1" x14ac:dyDescent="0.2"/>
    <row r="18" spans="1:13" ht="14.85" customHeight="1" x14ac:dyDescent="0.2">
      <c r="A18" s="90" t="s">
        <v>185</v>
      </c>
      <c r="I18" s="70"/>
    </row>
    <row r="19" spans="1:13" ht="14.85" customHeight="1" x14ac:dyDescent="0.2">
      <c r="A19" s="70"/>
      <c r="B19" s="70"/>
      <c r="C19" s="70"/>
      <c r="D19" s="70"/>
      <c r="E19" s="70"/>
      <c r="H19" s="171"/>
      <c r="I19" s="172" t="s">
        <v>17</v>
      </c>
    </row>
    <row r="20" spans="1:13" ht="14.85" customHeight="1" x14ac:dyDescent="0.2">
      <c r="A20" s="68" t="s">
        <v>22</v>
      </c>
      <c r="E20" s="173"/>
      <c r="H20" s="171"/>
      <c r="I20" s="92">
        <v>10</v>
      </c>
    </row>
    <row r="21" spans="1:13" ht="14.85" customHeight="1" x14ac:dyDescent="0.2">
      <c r="A21" s="92" t="s">
        <v>23</v>
      </c>
      <c r="B21" s="92"/>
      <c r="C21" s="94"/>
      <c r="D21" s="69"/>
      <c r="E21" s="173"/>
      <c r="F21" s="70"/>
      <c r="G21" s="191" t="s">
        <v>186</v>
      </c>
      <c r="H21" s="171"/>
      <c r="I21" s="106">
        <f>I22+I23+I24+I25</f>
        <v>0</v>
      </c>
    </row>
    <row r="22" spans="1:13" ht="14.85" customHeight="1" x14ac:dyDescent="0.2">
      <c r="A22" s="92" t="s">
        <v>23</v>
      </c>
      <c r="B22" s="92" t="s">
        <v>23</v>
      </c>
      <c r="C22" s="123"/>
      <c r="D22" s="69"/>
      <c r="E22" s="173"/>
      <c r="F22" s="70"/>
      <c r="G22" s="163" t="s">
        <v>187</v>
      </c>
      <c r="H22" s="171"/>
      <c r="I22" s="101"/>
      <c r="J22" s="80"/>
    </row>
    <row r="23" spans="1:13" ht="27.75" customHeight="1" x14ac:dyDescent="0.2">
      <c r="A23" s="92" t="s">
        <v>23</v>
      </c>
      <c r="B23" s="92" t="s">
        <v>188</v>
      </c>
      <c r="C23" s="123"/>
      <c r="D23" s="69"/>
      <c r="E23" s="173"/>
      <c r="F23" s="70"/>
      <c r="G23" s="192" t="s">
        <v>189</v>
      </c>
      <c r="H23" s="171"/>
      <c r="I23" s="101"/>
      <c r="J23" s="80"/>
    </row>
    <row r="24" spans="1:13" ht="30" customHeight="1" x14ac:dyDescent="0.2">
      <c r="A24" s="92" t="s">
        <v>23</v>
      </c>
      <c r="B24" s="92">
        <v>10</v>
      </c>
      <c r="C24" s="123"/>
      <c r="D24" s="69"/>
      <c r="E24" s="173"/>
      <c r="F24" s="70"/>
      <c r="G24" s="193" t="s">
        <v>190</v>
      </c>
      <c r="H24" s="171"/>
      <c r="I24" s="101"/>
      <c r="J24" s="80"/>
      <c r="K24" s="173"/>
    </row>
    <row r="25" spans="1:13" ht="15" customHeight="1" x14ac:dyDescent="0.2">
      <c r="A25" s="92" t="s">
        <v>23</v>
      </c>
      <c r="B25" s="92">
        <v>15</v>
      </c>
      <c r="C25" s="94"/>
      <c r="D25" s="69"/>
      <c r="E25" s="173"/>
      <c r="F25" s="70"/>
      <c r="G25" s="194" t="s">
        <v>191</v>
      </c>
      <c r="H25" s="171"/>
      <c r="I25" s="101"/>
      <c r="J25" s="80"/>
      <c r="K25" s="173"/>
    </row>
    <row r="26" spans="1:13" ht="15" customHeight="1" x14ac:dyDescent="0.2">
      <c r="A26" s="195"/>
      <c r="B26" s="195"/>
      <c r="C26" s="70"/>
      <c r="D26" s="70"/>
      <c r="E26" s="173"/>
      <c r="F26" s="70"/>
      <c r="G26" s="70"/>
      <c r="H26" s="70"/>
      <c r="I26" s="70"/>
      <c r="J26" s="80"/>
      <c r="K26" s="173"/>
    </row>
    <row r="27" spans="1:13" ht="15" customHeight="1" x14ac:dyDescent="0.2">
      <c r="A27" s="92">
        <v>10</v>
      </c>
      <c r="B27" s="92"/>
      <c r="C27" s="94"/>
      <c r="D27" s="69"/>
      <c r="E27" s="173"/>
      <c r="G27" s="196" t="s">
        <v>192</v>
      </c>
      <c r="H27" s="81"/>
      <c r="I27" s="197">
        <f>I28+I29</f>
        <v>0</v>
      </c>
      <c r="J27" s="80"/>
      <c r="K27" s="173"/>
    </row>
    <row r="28" spans="1:13" ht="15" customHeight="1" x14ac:dyDescent="0.2">
      <c r="A28" s="92">
        <v>10</v>
      </c>
      <c r="B28" s="92" t="s">
        <v>23</v>
      </c>
      <c r="C28" s="94"/>
      <c r="D28" s="69"/>
      <c r="E28" s="173"/>
      <c r="F28" s="120"/>
      <c r="G28" s="198" t="s">
        <v>193</v>
      </c>
      <c r="H28" s="173"/>
      <c r="I28" s="101"/>
      <c r="J28" s="173"/>
      <c r="K28" s="173"/>
    </row>
    <row r="29" spans="1:13" ht="15" customHeight="1" x14ac:dyDescent="0.2">
      <c r="A29" s="92">
        <v>10</v>
      </c>
      <c r="B29" s="92">
        <v>10</v>
      </c>
      <c r="C29" s="94"/>
      <c r="D29" s="69"/>
      <c r="E29" s="173"/>
      <c r="G29" s="161" t="s">
        <v>194</v>
      </c>
      <c r="H29" s="175"/>
      <c r="I29" s="101"/>
      <c r="J29" s="80"/>
      <c r="K29" s="173"/>
      <c r="L29" s="173"/>
      <c r="M29" s="173"/>
    </row>
    <row r="30" spans="1:13" ht="15" customHeight="1" x14ac:dyDescent="0.2">
      <c r="A30" s="102"/>
      <c r="B30" s="102"/>
      <c r="C30" s="199"/>
      <c r="D30" s="69"/>
      <c r="E30" s="173"/>
      <c r="G30" s="161"/>
      <c r="H30" s="175"/>
      <c r="I30" s="200"/>
      <c r="J30" s="80"/>
      <c r="K30" s="173"/>
      <c r="L30" s="173"/>
      <c r="M30" s="173"/>
    </row>
    <row r="31" spans="1:13" ht="15" customHeight="1" x14ac:dyDescent="0.2">
      <c r="A31" s="92">
        <v>11</v>
      </c>
      <c r="B31" s="92"/>
      <c r="C31" s="94"/>
      <c r="D31" s="69"/>
      <c r="E31" s="173"/>
      <c r="G31" s="191" t="s">
        <v>195</v>
      </c>
      <c r="H31" s="175"/>
      <c r="I31" s="106">
        <f>I21-I27</f>
        <v>0</v>
      </c>
      <c r="J31" s="80"/>
      <c r="K31" s="173"/>
      <c r="L31" s="173"/>
      <c r="M31" s="173"/>
    </row>
    <row r="32" spans="1:13" ht="15" customHeight="1" x14ac:dyDescent="0.2">
      <c r="A32" s="102"/>
      <c r="B32" s="102"/>
      <c r="C32" s="199"/>
      <c r="D32" s="69"/>
      <c r="E32" s="173"/>
      <c r="G32" s="161"/>
      <c r="H32" s="175"/>
      <c r="I32" s="200"/>
      <c r="J32" s="80"/>
      <c r="K32" s="173"/>
      <c r="L32" s="173"/>
      <c r="M32" s="173"/>
    </row>
    <row r="33" spans="1:13" ht="15" customHeight="1" x14ac:dyDescent="0.2">
      <c r="A33" s="92">
        <v>13</v>
      </c>
      <c r="B33" s="92" t="s">
        <v>23</v>
      </c>
      <c r="C33" s="94"/>
      <c r="D33" s="69"/>
      <c r="E33" s="173"/>
      <c r="G33" s="161" t="s">
        <v>196</v>
      </c>
      <c r="H33" s="175"/>
      <c r="I33" s="101"/>
      <c r="J33" s="80"/>
      <c r="K33" s="173"/>
      <c r="L33" s="173"/>
      <c r="M33" s="173"/>
    </row>
    <row r="34" spans="1:13" ht="15" customHeight="1" x14ac:dyDescent="0.2">
      <c r="A34" s="92">
        <v>13</v>
      </c>
      <c r="B34" s="92">
        <v>10</v>
      </c>
      <c r="C34" s="94"/>
      <c r="D34" s="69"/>
      <c r="E34" s="173"/>
      <c r="G34" s="161" t="s">
        <v>197</v>
      </c>
      <c r="H34" s="175"/>
      <c r="I34" s="101"/>
      <c r="J34" s="80"/>
      <c r="K34" s="173"/>
      <c r="L34" s="173"/>
      <c r="M34" s="173"/>
    </row>
    <row r="35" spans="1:13" ht="15" customHeight="1" x14ac:dyDescent="0.2">
      <c r="A35" s="92">
        <v>13</v>
      </c>
      <c r="B35" s="92"/>
      <c r="C35" s="94"/>
      <c r="D35" s="69"/>
      <c r="E35" s="173"/>
      <c r="G35" s="191" t="s">
        <v>198</v>
      </c>
      <c r="H35" s="175"/>
      <c r="I35" s="197">
        <f>I33-I34</f>
        <v>0</v>
      </c>
      <c r="J35" s="80"/>
      <c r="K35" s="173"/>
      <c r="L35" s="173"/>
      <c r="M35" s="173"/>
    </row>
    <row r="36" spans="1:13" ht="15" customHeight="1" x14ac:dyDescent="0.2">
      <c r="A36" s="195"/>
      <c r="B36" s="195"/>
      <c r="C36" s="70"/>
      <c r="D36" s="70"/>
      <c r="E36" s="173"/>
      <c r="F36" s="70"/>
      <c r="G36" s="198"/>
      <c r="H36" s="81"/>
      <c r="I36" s="201"/>
      <c r="J36" s="80"/>
      <c r="K36" s="173"/>
      <c r="L36" s="173"/>
      <c r="M36" s="173"/>
    </row>
    <row r="37" spans="1:13" ht="15" customHeight="1" x14ac:dyDescent="0.2">
      <c r="A37" s="92">
        <v>15</v>
      </c>
      <c r="B37" s="92"/>
      <c r="C37" s="123"/>
      <c r="D37" s="69"/>
      <c r="E37" s="173"/>
      <c r="G37" s="191" t="s">
        <v>199</v>
      </c>
      <c r="H37" s="81"/>
      <c r="I37" s="106">
        <f>I31+I35</f>
        <v>0</v>
      </c>
      <c r="J37" s="80"/>
      <c r="K37" s="173"/>
    </row>
    <row r="38" spans="1:13" ht="15" customHeight="1" x14ac:dyDescent="0.2">
      <c r="A38" s="102"/>
      <c r="B38" s="102"/>
      <c r="C38" s="128"/>
      <c r="D38" s="69"/>
      <c r="E38" s="173"/>
      <c r="G38" s="191"/>
      <c r="H38" s="81"/>
      <c r="I38" s="173"/>
      <c r="J38" s="80"/>
      <c r="K38" s="173"/>
    </row>
    <row r="39" spans="1:13" ht="15" customHeight="1" x14ac:dyDescent="0.2">
      <c r="A39" s="195"/>
      <c r="B39" s="195"/>
      <c r="C39" s="70"/>
      <c r="D39" s="70"/>
      <c r="E39" s="173"/>
      <c r="F39" s="70"/>
      <c r="G39" s="70"/>
      <c r="H39" s="81"/>
      <c r="I39" s="202"/>
      <c r="J39" s="80"/>
      <c r="K39" s="173"/>
    </row>
    <row r="40" spans="1:13" ht="15" customHeight="1" x14ac:dyDescent="0.2">
      <c r="A40" s="92">
        <v>22</v>
      </c>
      <c r="B40" s="92"/>
      <c r="C40" s="94"/>
      <c r="D40" s="69"/>
      <c r="E40" s="173"/>
      <c r="F40" s="173"/>
      <c r="G40" s="191" t="s">
        <v>200</v>
      </c>
      <c r="H40" s="173"/>
      <c r="I40" s="169"/>
      <c r="J40" s="203" t="s">
        <v>201</v>
      </c>
      <c r="K40" s="173"/>
    </row>
    <row r="41" spans="1:13" ht="15" customHeight="1" x14ac:dyDescent="0.2">
      <c r="A41" s="102"/>
      <c r="B41" s="102"/>
      <c r="C41" s="199"/>
      <c r="D41" s="69"/>
      <c r="E41" s="173"/>
      <c r="F41" s="173"/>
      <c r="G41" s="191"/>
      <c r="H41" s="173"/>
      <c r="J41" s="204"/>
      <c r="K41" s="173"/>
    </row>
    <row r="42" spans="1:13" ht="23.25" customHeight="1" x14ac:dyDescent="0.2">
      <c r="A42" s="92">
        <v>25</v>
      </c>
      <c r="B42" s="92"/>
      <c r="C42" s="94"/>
      <c r="D42" s="173"/>
      <c r="E42" s="173"/>
      <c r="F42" s="173"/>
      <c r="G42" s="205" t="s">
        <v>202</v>
      </c>
      <c r="H42" s="173"/>
      <c r="I42" s="206">
        <f>IF(I33=0,0,I34/I33*100)</f>
        <v>0</v>
      </c>
      <c r="J42" s="203" t="s">
        <v>201</v>
      </c>
      <c r="K42" s="173"/>
    </row>
    <row r="43" spans="1:13" ht="14.85" customHeight="1" x14ac:dyDescent="0.2">
      <c r="A43" s="102"/>
      <c r="B43" s="102"/>
      <c r="C43" s="199"/>
      <c r="D43" s="173"/>
      <c r="E43" s="173"/>
      <c r="F43" s="173"/>
      <c r="G43" s="207"/>
      <c r="H43" s="173"/>
      <c r="I43" s="173"/>
      <c r="J43" s="173"/>
      <c r="K43" s="173"/>
    </row>
    <row r="44" spans="1:13" ht="14.85" customHeight="1" x14ac:dyDescent="0.2">
      <c r="A44" s="102"/>
      <c r="B44" s="102"/>
      <c r="C44" s="199"/>
      <c r="D44" s="173"/>
      <c r="E44" s="173"/>
      <c r="F44" s="173"/>
      <c r="G44" s="207"/>
      <c r="H44" s="173"/>
      <c r="I44" s="173"/>
      <c r="J44" s="173"/>
      <c r="K44" s="173"/>
    </row>
    <row r="45" spans="1:13" ht="14.85" customHeight="1" x14ac:dyDescent="0.2">
      <c r="A45" s="173"/>
      <c r="B45" s="173"/>
      <c r="C45" s="173"/>
      <c r="D45" s="173"/>
      <c r="E45" s="173"/>
      <c r="F45" s="173"/>
      <c r="G45" s="208" t="s">
        <v>203</v>
      </c>
      <c r="H45" s="173"/>
      <c r="I45" s="173"/>
      <c r="J45" s="173"/>
      <c r="K45" s="173"/>
    </row>
    <row r="46" spans="1:13" ht="14.85" customHeight="1" x14ac:dyDescent="0.2">
      <c r="A46" s="173"/>
      <c r="B46" s="173"/>
      <c r="C46" s="173"/>
      <c r="D46" s="173"/>
      <c r="E46" s="173"/>
      <c r="F46" s="173"/>
      <c r="G46" s="173"/>
      <c r="H46" s="173"/>
      <c r="I46" s="173"/>
      <c r="J46" s="173"/>
      <c r="K46" s="173"/>
    </row>
    <row r="47" spans="1:13" ht="14.85" customHeight="1" x14ac:dyDescent="0.2">
      <c r="A47" s="173"/>
      <c r="B47" s="173"/>
      <c r="C47" s="173"/>
      <c r="D47" s="173"/>
      <c r="E47" s="173"/>
      <c r="F47" s="173"/>
      <c r="G47" s="173"/>
      <c r="H47" s="173"/>
      <c r="I47" s="173"/>
      <c r="J47" s="173"/>
      <c r="K47" s="173"/>
    </row>
    <row r="48" spans="1:13" ht="14.85" customHeight="1" x14ac:dyDescent="0.2">
      <c r="A48" s="173"/>
      <c r="B48" s="173"/>
      <c r="C48" s="173"/>
      <c r="D48" s="173"/>
      <c r="E48" s="173"/>
      <c r="F48" s="173"/>
      <c r="G48" s="173"/>
      <c r="H48" s="173"/>
      <c r="I48" s="173"/>
      <c r="J48" s="173"/>
      <c r="K48" s="173"/>
    </row>
    <row r="49" spans="1:11" ht="14.85" customHeight="1" x14ac:dyDescent="0.2">
      <c r="A49" s="173"/>
      <c r="B49" s="173"/>
      <c r="C49" s="173"/>
      <c r="D49" s="173"/>
      <c r="E49" s="173"/>
      <c r="F49" s="173"/>
      <c r="G49" s="173"/>
      <c r="H49" s="173"/>
      <c r="I49" s="173"/>
      <c r="J49" s="173"/>
      <c r="K49" s="173"/>
    </row>
    <row r="50" spans="1:11" ht="14.85" customHeight="1" x14ac:dyDescent="0.2">
      <c r="A50" s="173"/>
      <c r="B50" s="173"/>
      <c r="C50" s="173"/>
      <c r="D50" s="173"/>
      <c r="E50" s="173"/>
      <c r="F50" s="173"/>
      <c r="G50" s="173"/>
      <c r="H50" s="173"/>
      <c r="I50" s="173"/>
      <c r="J50" s="80"/>
      <c r="K50" s="173"/>
    </row>
    <row r="51" spans="1:11" ht="14.85" customHeight="1" x14ac:dyDescent="0.2">
      <c r="A51" s="173"/>
      <c r="B51" s="173"/>
      <c r="C51" s="173"/>
      <c r="D51" s="173"/>
      <c r="E51" s="173"/>
      <c r="F51" s="173"/>
      <c r="G51" s="84"/>
      <c r="H51" s="173"/>
      <c r="I51" s="173"/>
      <c r="J51" s="80"/>
      <c r="K51" s="173"/>
    </row>
    <row r="52" spans="1:11" ht="14.85" customHeight="1" x14ac:dyDescent="0.2">
      <c r="A52" s="173"/>
      <c r="B52" s="173"/>
      <c r="C52" s="173"/>
      <c r="D52" s="173"/>
      <c r="E52" s="173"/>
      <c r="F52" s="173"/>
      <c r="G52" s="84"/>
      <c r="H52" s="173"/>
      <c r="I52" s="173"/>
      <c r="J52" s="80"/>
      <c r="K52" s="173"/>
    </row>
    <row r="53" spans="1:11" ht="14.85" customHeight="1" x14ac:dyDescent="0.2">
      <c r="A53" s="173"/>
      <c r="B53" s="173"/>
      <c r="C53" s="173"/>
      <c r="D53" s="173"/>
      <c r="E53" s="173"/>
      <c r="F53" s="173"/>
      <c r="G53" s="84"/>
      <c r="H53" s="173"/>
      <c r="I53" s="173"/>
      <c r="J53" s="80"/>
      <c r="K53" s="173"/>
    </row>
    <row r="54" spans="1:11" ht="16.5" customHeight="1" x14ac:dyDescent="0.2">
      <c r="A54" s="173"/>
      <c r="B54" s="173"/>
      <c r="C54" s="173"/>
      <c r="D54" s="173"/>
      <c r="E54" s="173"/>
      <c r="F54" s="173"/>
      <c r="G54" s="84"/>
      <c r="H54" s="173"/>
      <c r="I54" s="173"/>
      <c r="J54" s="80"/>
      <c r="K54" s="173"/>
    </row>
    <row r="55" spans="1:11" ht="16.5" customHeight="1" x14ac:dyDescent="0.2">
      <c r="A55" s="173"/>
      <c r="B55" s="173"/>
      <c r="C55" s="173"/>
      <c r="D55" s="173"/>
      <c r="E55" s="173"/>
      <c r="F55" s="173"/>
      <c r="G55" s="173"/>
      <c r="H55" s="173"/>
      <c r="I55" s="173"/>
      <c r="J55" s="80"/>
      <c r="K55" s="173"/>
    </row>
    <row r="56" spans="1:11" ht="16.5" customHeight="1" x14ac:dyDescent="0.2">
      <c r="A56" s="173"/>
      <c r="B56" s="173"/>
      <c r="C56" s="173"/>
      <c r="D56" s="173"/>
      <c r="E56" s="173"/>
      <c r="F56" s="173"/>
      <c r="G56" s="173"/>
      <c r="H56" s="173"/>
      <c r="I56" s="173"/>
      <c r="J56" s="80"/>
      <c r="K56" s="173"/>
    </row>
    <row r="57" spans="1:11" ht="16.5" customHeight="1" x14ac:dyDescent="0.2">
      <c r="A57" s="173"/>
      <c r="B57" s="173"/>
      <c r="C57" s="173"/>
      <c r="D57" s="173"/>
      <c r="E57" s="173"/>
      <c r="F57" s="173"/>
      <c r="G57" s="173"/>
      <c r="H57" s="173"/>
      <c r="I57" s="173"/>
      <c r="J57" s="80"/>
      <c r="K57" s="173"/>
    </row>
    <row r="58" spans="1:11" ht="16.5" customHeight="1" x14ac:dyDescent="0.2">
      <c r="A58" s="173"/>
      <c r="B58" s="173"/>
      <c r="C58" s="173"/>
      <c r="D58" s="173"/>
      <c r="E58" s="173"/>
      <c r="F58" s="173"/>
      <c r="G58" s="173"/>
      <c r="H58" s="173"/>
      <c r="I58" s="173"/>
      <c r="J58" s="80"/>
      <c r="K58" s="173"/>
    </row>
    <row r="59" spans="1:11" ht="16.5" customHeight="1" x14ac:dyDescent="0.2">
      <c r="A59" s="173"/>
      <c r="B59" s="173"/>
      <c r="C59" s="173"/>
      <c r="D59" s="173"/>
      <c r="E59" s="173"/>
      <c r="F59" s="173"/>
      <c r="G59" s="173"/>
      <c r="H59" s="173"/>
      <c r="I59" s="173"/>
      <c r="J59" s="80"/>
      <c r="K59" s="173"/>
    </row>
    <row r="60" spans="1:11" ht="16.5" customHeight="1" x14ac:dyDescent="0.2">
      <c r="A60" s="173"/>
      <c r="B60" s="173"/>
      <c r="C60" s="173"/>
      <c r="D60" s="173"/>
      <c r="E60" s="173"/>
      <c r="F60" s="173"/>
      <c r="G60" s="173"/>
      <c r="H60" s="173"/>
      <c r="I60" s="173"/>
      <c r="J60" s="80"/>
      <c r="K60" s="173"/>
    </row>
    <row r="61" spans="1:11" ht="16.5" customHeight="1" x14ac:dyDescent="0.2">
      <c r="A61" s="173"/>
      <c r="B61" s="173"/>
      <c r="C61" s="173"/>
      <c r="D61" s="173"/>
      <c r="E61" s="173"/>
      <c r="F61" s="173"/>
      <c r="G61" s="173"/>
      <c r="H61" s="173"/>
      <c r="I61" s="173"/>
      <c r="J61" s="80"/>
      <c r="K61" s="173"/>
    </row>
    <row r="62" spans="1:11" ht="16.5" customHeight="1" x14ac:dyDescent="0.2">
      <c r="A62" s="173"/>
      <c r="B62" s="173"/>
      <c r="C62" s="173"/>
      <c r="D62" s="173"/>
      <c r="E62" s="173"/>
      <c r="F62" s="173"/>
      <c r="G62" s="173"/>
      <c r="H62" s="173"/>
      <c r="I62" s="173"/>
      <c r="J62" s="80"/>
      <c r="K62" s="173"/>
    </row>
    <row r="63" spans="1:11" ht="16.5" customHeight="1" x14ac:dyDescent="0.2">
      <c r="A63" s="173"/>
      <c r="B63" s="173"/>
      <c r="C63" s="173"/>
      <c r="D63" s="173"/>
      <c r="E63" s="173"/>
      <c r="F63" s="173"/>
      <c r="G63" s="173"/>
      <c r="H63" s="173"/>
      <c r="I63" s="173"/>
      <c r="J63" s="173"/>
      <c r="K63" s="173"/>
    </row>
    <row r="64" spans="1:11" ht="16.5" customHeight="1" x14ac:dyDescent="0.2">
      <c r="A64" s="173"/>
      <c r="B64" s="173"/>
      <c r="C64" s="173"/>
      <c r="D64" s="173"/>
      <c r="E64" s="173"/>
      <c r="F64" s="173"/>
      <c r="G64" s="173"/>
      <c r="H64" s="173"/>
      <c r="I64" s="173"/>
      <c r="J64" s="173"/>
      <c r="K64" s="173"/>
    </row>
    <row r="65" spans="1:12" ht="16.5" customHeight="1" x14ac:dyDescent="0.2">
      <c r="A65" s="173"/>
      <c r="B65" s="173"/>
      <c r="C65" s="173"/>
      <c r="D65" s="173"/>
      <c r="E65" s="173"/>
      <c r="F65" s="173"/>
      <c r="G65" s="173"/>
      <c r="H65" s="173"/>
      <c r="I65" s="173"/>
      <c r="J65" s="173"/>
      <c r="K65" s="173"/>
    </row>
    <row r="66" spans="1:12" ht="16.5" customHeight="1" x14ac:dyDescent="0.2">
      <c r="A66" s="173"/>
      <c r="B66" s="173"/>
      <c r="C66" s="173"/>
      <c r="D66" s="173"/>
      <c r="E66" s="173"/>
      <c r="F66" s="173"/>
      <c r="G66" s="173"/>
      <c r="H66" s="173"/>
      <c r="I66" s="173"/>
      <c r="J66" s="173"/>
    </row>
    <row r="67" spans="1:12" ht="16.5" customHeight="1" x14ac:dyDescent="0.2">
      <c r="A67" s="173"/>
      <c r="B67" s="173"/>
      <c r="C67" s="173"/>
      <c r="D67" s="173"/>
      <c r="E67" s="173"/>
      <c r="F67" s="173"/>
      <c r="G67" s="173"/>
      <c r="H67" s="173"/>
      <c r="I67" s="173"/>
      <c r="J67" s="173"/>
    </row>
    <row r="68" spans="1:12" ht="16.5" customHeight="1" x14ac:dyDescent="0.2">
      <c r="A68" s="173"/>
      <c r="B68" s="173"/>
      <c r="C68" s="173"/>
      <c r="D68" s="173"/>
      <c r="E68" s="173"/>
      <c r="F68" s="173"/>
      <c r="G68" s="173"/>
      <c r="H68" s="173"/>
      <c r="I68" s="173"/>
      <c r="J68" s="173"/>
      <c r="K68" s="173"/>
    </row>
    <row r="69" spans="1:12" ht="16.5" customHeight="1" x14ac:dyDescent="0.2">
      <c r="A69" s="173"/>
      <c r="B69" s="173"/>
      <c r="C69" s="173"/>
      <c r="D69" s="173"/>
      <c r="E69" s="173"/>
      <c r="F69" s="173"/>
      <c r="G69" s="173"/>
      <c r="H69" s="173"/>
      <c r="I69" s="173"/>
      <c r="J69" s="173"/>
    </row>
    <row r="70" spans="1:12" ht="16.5" customHeight="1" x14ac:dyDescent="0.2">
      <c r="A70" s="173"/>
      <c r="B70" s="173"/>
      <c r="C70" s="173"/>
      <c r="D70" s="173"/>
      <c r="E70" s="173"/>
      <c r="F70" s="173"/>
      <c r="G70" s="173"/>
      <c r="H70" s="173"/>
      <c r="I70" s="173"/>
      <c r="J70" s="173"/>
    </row>
    <row r="71" spans="1:12" ht="16.5" customHeight="1" x14ac:dyDescent="0.2">
      <c r="A71" s="173"/>
      <c r="B71" s="173"/>
      <c r="C71" s="173"/>
      <c r="D71" s="173"/>
      <c r="E71" s="173"/>
      <c r="F71" s="173"/>
      <c r="G71" s="173"/>
      <c r="H71" s="173"/>
      <c r="I71" s="173"/>
      <c r="J71" s="173"/>
    </row>
    <row r="72" spans="1:12" ht="16.5" customHeight="1" x14ac:dyDescent="0.2">
      <c r="A72" s="173"/>
      <c r="B72" s="173"/>
      <c r="C72" s="173"/>
      <c r="D72" s="173"/>
      <c r="E72" s="173"/>
      <c r="F72" s="173"/>
      <c r="G72" s="173"/>
      <c r="H72" s="173"/>
      <c r="I72" s="173"/>
      <c r="J72" s="173"/>
      <c r="K72" s="173"/>
      <c r="L72" s="173"/>
    </row>
    <row r="73" spans="1:12" ht="16.5" customHeight="1" x14ac:dyDescent="0.2">
      <c r="A73" s="173"/>
      <c r="B73" s="173"/>
      <c r="C73" s="173"/>
      <c r="D73" s="173"/>
      <c r="E73" s="173"/>
      <c r="F73" s="173"/>
      <c r="G73" s="173"/>
      <c r="H73" s="173"/>
      <c r="I73" s="173"/>
      <c r="J73" s="173"/>
      <c r="K73" s="173"/>
      <c r="L73" s="173"/>
    </row>
    <row r="74" spans="1:12" ht="16.5" customHeight="1" x14ac:dyDescent="0.2">
      <c r="A74" s="173"/>
      <c r="B74" s="173"/>
      <c r="C74" s="173"/>
      <c r="D74" s="173"/>
      <c r="E74" s="173"/>
      <c r="G74" s="179"/>
      <c r="H74" s="173"/>
      <c r="I74" s="173"/>
      <c r="J74" s="173"/>
      <c r="K74" s="173"/>
      <c r="L74" s="173"/>
    </row>
    <row r="75" spans="1:12" ht="16.5" customHeight="1" x14ac:dyDescent="0.2">
      <c r="A75" s="173"/>
      <c r="B75" s="173"/>
      <c r="C75" s="173"/>
      <c r="D75" s="173"/>
      <c r="E75" s="173"/>
      <c r="G75" s="179"/>
      <c r="H75" s="173"/>
      <c r="I75" s="173"/>
      <c r="J75" s="173"/>
      <c r="K75" s="173"/>
      <c r="L75" s="173"/>
    </row>
    <row r="76" spans="1:12" ht="16.5" customHeight="1" x14ac:dyDescent="0.2">
      <c r="A76" s="173"/>
      <c r="B76" s="173"/>
      <c r="C76" s="173"/>
      <c r="D76" s="173"/>
      <c r="E76" s="173"/>
      <c r="G76" s="179"/>
      <c r="H76" s="173"/>
      <c r="I76" s="173"/>
      <c r="J76" s="173"/>
      <c r="K76" s="173"/>
      <c r="L76" s="173"/>
    </row>
    <row r="77" spans="1:12" ht="16.5" customHeight="1" x14ac:dyDescent="0.2">
      <c r="H77" s="173"/>
      <c r="I77" s="173"/>
      <c r="J77" s="173"/>
      <c r="K77" s="173"/>
      <c r="L77" s="173"/>
    </row>
    <row r="78" spans="1:12" x14ac:dyDescent="0.2">
      <c r="G78" s="174"/>
      <c r="H78" s="173"/>
      <c r="I78" s="173"/>
      <c r="J78" s="173"/>
      <c r="K78" s="173"/>
      <c r="L78" s="173"/>
    </row>
    <row r="79" spans="1:12" x14ac:dyDescent="0.2">
      <c r="H79" s="173"/>
      <c r="I79" s="173"/>
      <c r="J79" s="173"/>
      <c r="K79" s="173"/>
      <c r="L79" s="173"/>
    </row>
    <row r="80" spans="1:12" x14ac:dyDescent="0.2">
      <c r="H80" s="173"/>
      <c r="I80" s="173"/>
      <c r="J80" s="173"/>
      <c r="K80" s="173"/>
      <c r="L80" s="173"/>
    </row>
  </sheetData>
  <mergeCells count="4">
    <mergeCell ref="H9:I12"/>
    <mergeCell ref="A10:F10"/>
    <mergeCell ref="A11:F11"/>
    <mergeCell ref="A1:J1"/>
  </mergeCells>
  <pageMargins left="0.70866141732283472" right="0.51181102362204722" top="0.39370078740157483" bottom="0.11811023622047245" header="0.31496062992125984" footer="0.19685039370078741"/>
  <pageSetup paperSize="9" scale="7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M69"/>
  <sheetViews>
    <sheetView showGridLines="0" zoomScaleNormal="100" zoomScaleSheetLayoutView="55" workbookViewId="0"/>
  </sheetViews>
  <sheetFormatPr defaultRowHeight="12" x14ac:dyDescent="0.2"/>
  <cols>
    <col min="1" max="5" width="3" style="68" customWidth="1"/>
    <col min="6" max="6" width="12.85546875" style="68" customWidth="1"/>
    <col min="7" max="7" width="60.5703125" style="68" customWidth="1"/>
    <col min="8" max="8" width="10.7109375" style="69" customWidth="1"/>
    <col min="9" max="9" width="15.7109375" style="68" customWidth="1"/>
    <col min="10" max="10" width="5.7109375" style="70" customWidth="1"/>
    <col min="11" max="11" width="13.85546875" style="71" customWidth="1"/>
    <col min="12" max="16384" width="9.140625" style="70"/>
  </cols>
  <sheetData>
    <row r="1" spans="1:10" customFormat="1" ht="50.1" customHeight="1" x14ac:dyDescent="0.2">
      <c r="A1" s="225" t="s">
        <v>223</v>
      </c>
      <c r="B1" s="226"/>
      <c r="C1" s="226"/>
      <c r="D1" s="226"/>
      <c r="E1" s="226"/>
      <c r="F1" s="227"/>
      <c r="G1" s="227"/>
      <c r="H1" s="227"/>
      <c r="I1" s="227"/>
      <c r="J1" s="228"/>
    </row>
    <row r="2" spans="1:10" customFormat="1" ht="14.85" customHeight="1" x14ac:dyDescent="0.2"/>
    <row r="3" spans="1:10" ht="13.5" customHeight="1" x14ac:dyDescent="0.2"/>
    <row r="4" spans="1:10" ht="14.85" customHeight="1" x14ac:dyDescent="0.2">
      <c r="A4" s="5" t="s">
        <v>0</v>
      </c>
      <c r="B4" s="72"/>
      <c r="C4" s="72"/>
      <c r="D4" s="73"/>
      <c r="E4" s="72"/>
      <c r="F4" s="72"/>
      <c r="G4" s="72"/>
      <c r="H4" s="69" t="s">
        <v>1</v>
      </c>
      <c r="I4" s="74">
        <v>44579</v>
      </c>
    </row>
    <row r="5" spans="1:10" ht="14.85" customHeight="1" x14ac:dyDescent="0.2">
      <c r="A5" s="10" t="s">
        <v>67</v>
      </c>
      <c r="B5" s="72"/>
      <c r="C5" s="72"/>
      <c r="D5" s="75"/>
      <c r="E5" s="76"/>
      <c r="F5" s="76"/>
      <c r="G5" s="76"/>
      <c r="H5" s="69" t="s">
        <v>2</v>
      </c>
      <c r="I5" s="77"/>
    </row>
    <row r="6" spans="1:10" ht="14.85" customHeight="1" x14ac:dyDescent="0.2">
      <c r="A6" s="78"/>
      <c r="H6" s="69" t="s">
        <v>3</v>
      </c>
      <c r="I6" s="74">
        <v>44651</v>
      </c>
    </row>
    <row r="7" spans="1:10" ht="14.85" customHeight="1" x14ac:dyDescent="0.2">
      <c r="A7" s="70"/>
      <c r="I7" s="70"/>
    </row>
    <row r="8" spans="1:10" ht="14.85" customHeight="1" x14ac:dyDescent="0.2">
      <c r="A8" s="79" t="s">
        <v>153</v>
      </c>
    </row>
    <row r="9" spans="1:10" ht="14.85" customHeight="1" x14ac:dyDescent="0.2">
      <c r="A9" s="70"/>
      <c r="H9" s="242" t="s">
        <v>204</v>
      </c>
      <c r="I9" s="248"/>
    </row>
    <row r="10" spans="1:10" ht="29.45" customHeight="1" x14ac:dyDescent="0.2">
      <c r="A10" s="235" t="s">
        <v>6</v>
      </c>
      <c r="B10" s="235"/>
      <c r="C10" s="235"/>
      <c r="D10" s="235"/>
      <c r="E10" s="235"/>
      <c r="F10" s="235"/>
      <c r="G10" s="82" t="s">
        <v>7</v>
      </c>
      <c r="H10" s="249"/>
      <c r="I10" s="250"/>
    </row>
    <row r="11" spans="1:10" ht="29.45" customHeight="1" x14ac:dyDescent="0.2">
      <c r="A11" s="236" t="s">
        <v>8</v>
      </c>
      <c r="B11" s="236"/>
      <c r="C11" s="236"/>
      <c r="D11" s="236"/>
      <c r="E11" s="236"/>
      <c r="F11" s="236"/>
      <c r="G11" s="83" t="s">
        <v>205</v>
      </c>
      <c r="H11" s="249"/>
      <c r="I11" s="250"/>
    </row>
    <row r="12" spans="1:10" ht="14.85" customHeight="1" x14ac:dyDescent="0.2">
      <c r="A12" s="85" t="s">
        <v>10</v>
      </c>
      <c r="G12" s="83" t="s">
        <v>206</v>
      </c>
      <c r="H12" s="251"/>
      <c r="I12" s="252"/>
    </row>
    <row r="13" spans="1:10" ht="14.85" customHeight="1" x14ac:dyDescent="0.2">
      <c r="A13" s="85" t="s">
        <v>12</v>
      </c>
      <c r="B13" s="70"/>
      <c r="C13" s="70"/>
      <c r="D13" s="70"/>
      <c r="E13" s="70"/>
      <c r="F13" s="70"/>
      <c r="G13" s="68" t="s">
        <v>13</v>
      </c>
      <c r="H13" s="116"/>
      <c r="I13" s="116"/>
    </row>
    <row r="14" spans="1:10" ht="14.85" customHeight="1" x14ac:dyDescent="0.2">
      <c r="A14" s="85" t="s">
        <v>14</v>
      </c>
      <c r="G14" s="83" t="s">
        <v>207</v>
      </c>
    </row>
    <row r="15" spans="1:10" ht="14.85" customHeight="1" x14ac:dyDescent="0.2">
      <c r="A15" s="78"/>
    </row>
    <row r="16" spans="1:10" ht="14.85" customHeight="1" x14ac:dyDescent="0.2">
      <c r="B16" s="70"/>
      <c r="C16" s="70"/>
      <c r="D16" s="70"/>
      <c r="E16" s="70"/>
      <c r="F16" s="70"/>
      <c r="G16" s="70"/>
    </row>
    <row r="17" spans="1:13" ht="14.85" customHeight="1" x14ac:dyDescent="0.2"/>
    <row r="18" spans="1:13" ht="14.85" customHeight="1" x14ac:dyDescent="0.2">
      <c r="A18" s="90" t="s">
        <v>208</v>
      </c>
      <c r="I18" s="70"/>
    </row>
    <row r="19" spans="1:13" ht="14.85" customHeight="1" x14ac:dyDescent="0.2">
      <c r="A19" s="70"/>
      <c r="B19" s="70"/>
      <c r="C19" s="70"/>
      <c r="D19" s="70"/>
      <c r="E19" s="70"/>
      <c r="H19" s="171"/>
      <c r="I19" s="172" t="s">
        <v>17</v>
      </c>
    </row>
    <row r="20" spans="1:13" ht="14.85" customHeight="1" x14ac:dyDescent="0.2">
      <c r="A20" s="68" t="s">
        <v>22</v>
      </c>
      <c r="E20" s="173"/>
      <c r="H20" s="171"/>
      <c r="I20" s="92">
        <v>10</v>
      </c>
    </row>
    <row r="21" spans="1:13" ht="15" customHeight="1" x14ac:dyDescent="0.2">
      <c r="A21" s="92" t="s">
        <v>23</v>
      </c>
      <c r="B21" s="95"/>
      <c r="C21" s="95"/>
      <c r="D21" s="69"/>
      <c r="E21" s="173"/>
      <c r="F21" s="70"/>
      <c r="G21" s="163" t="s">
        <v>209</v>
      </c>
      <c r="H21" s="171"/>
      <c r="I21" s="101"/>
      <c r="J21" s="80"/>
    </row>
    <row r="22" spans="1:13" ht="30" customHeight="1" x14ac:dyDescent="0.2">
      <c r="A22" s="92">
        <v>10</v>
      </c>
      <c r="B22" s="92"/>
      <c r="C22" s="95"/>
      <c r="D22" s="69"/>
      <c r="E22" s="173"/>
      <c r="F22" s="70"/>
      <c r="G22" s="193" t="s">
        <v>210</v>
      </c>
      <c r="H22" s="171"/>
      <c r="I22" s="101"/>
      <c r="J22" s="80"/>
      <c r="K22" s="173"/>
    </row>
    <row r="23" spans="1:13" ht="30" customHeight="1" x14ac:dyDescent="0.2">
      <c r="A23" s="92">
        <v>12</v>
      </c>
      <c r="B23" s="92"/>
      <c r="C23" s="95"/>
      <c r="D23" s="69"/>
      <c r="E23" s="173"/>
      <c r="F23" s="70"/>
      <c r="G23" s="193" t="s">
        <v>211</v>
      </c>
      <c r="H23" s="171"/>
      <c r="I23" s="101"/>
      <c r="J23" s="80"/>
      <c r="K23" s="173"/>
    </row>
    <row r="24" spans="1:13" ht="30" customHeight="1" x14ac:dyDescent="0.2">
      <c r="A24" s="92">
        <v>13</v>
      </c>
      <c r="B24" s="92"/>
      <c r="C24" s="95"/>
      <c r="D24" s="69"/>
      <c r="E24" s="173"/>
      <c r="F24" s="70"/>
      <c r="G24" s="193" t="s">
        <v>212</v>
      </c>
      <c r="H24" s="171"/>
      <c r="I24" s="101"/>
      <c r="J24" s="80"/>
      <c r="K24" s="173"/>
    </row>
    <row r="25" spans="1:13" ht="14.85" customHeight="1" x14ac:dyDescent="0.2">
      <c r="A25" s="209"/>
      <c r="B25" s="209"/>
      <c r="C25" s="209"/>
      <c r="D25" s="210"/>
      <c r="E25" s="173"/>
      <c r="F25" s="70"/>
      <c r="G25" s="210"/>
      <c r="H25" s="171"/>
      <c r="I25" s="173"/>
      <c r="J25" s="80"/>
      <c r="K25" s="173"/>
    </row>
    <row r="26" spans="1:13" ht="30" customHeight="1" x14ac:dyDescent="0.2">
      <c r="A26" s="92">
        <v>15</v>
      </c>
      <c r="B26" s="92"/>
      <c r="C26" s="92"/>
      <c r="D26" s="69"/>
      <c r="E26" s="173"/>
      <c r="F26" s="70"/>
      <c r="G26" s="211" t="s">
        <v>213</v>
      </c>
      <c r="H26" s="171"/>
      <c r="I26" s="206">
        <f>IF(I21=0,0,I22/I21*100)</f>
        <v>0</v>
      </c>
      <c r="J26" s="68" t="s">
        <v>201</v>
      </c>
      <c r="K26" s="173"/>
    </row>
    <row r="27" spans="1:13" ht="14.85" customHeight="1" x14ac:dyDescent="0.2">
      <c r="A27" s="209"/>
      <c r="B27" s="209"/>
      <c r="C27" s="209"/>
      <c r="D27" s="210"/>
      <c r="E27" s="173"/>
      <c r="F27" s="210"/>
      <c r="G27" s="174"/>
      <c r="H27" s="175"/>
      <c r="I27" s="173"/>
      <c r="J27" s="80"/>
      <c r="K27" s="173"/>
    </row>
    <row r="28" spans="1:13" ht="14.85" customHeight="1" x14ac:dyDescent="0.2">
      <c r="A28" s="176"/>
      <c r="B28" s="176"/>
      <c r="C28" s="176"/>
      <c r="D28" s="173"/>
      <c r="E28" s="173"/>
      <c r="F28" s="120"/>
      <c r="G28" s="212"/>
      <c r="H28" s="173"/>
      <c r="I28" s="156"/>
      <c r="J28" s="173"/>
      <c r="K28" s="173"/>
    </row>
    <row r="29" spans="1:13" ht="30.75" customHeight="1" x14ac:dyDescent="0.2">
      <c r="A29" s="92">
        <v>25</v>
      </c>
      <c r="B29" s="92"/>
      <c r="C29" s="92"/>
      <c r="D29" s="69"/>
      <c r="E29" s="173"/>
      <c r="G29" s="193" t="s">
        <v>214</v>
      </c>
      <c r="H29" s="81"/>
      <c r="I29" s="101"/>
      <c r="J29" s="80"/>
      <c r="K29" s="173"/>
      <c r="L29" s="173"/>
      <c r="M29" s="173"/>
    </row>
    <row r="30" spans="1:13" ht="15" customHeight="1" x14ac:dyDescent="0.2">
      <c r="A30" s="209"/>
      <c r="B30" s="209"/>
      <c r="C30" s="209"/>
      <c r="D30" s="210"/>
      <c r="E30" s="210"/>
      <c r="G30" s="210"/>
      <c r="H30" s="81"/>
      <c r="I30" s="173"/>
      <c r="J30" s="80"/>
      <c r="K30" s="173"/>
      <c r="L30" s="173"/>
      <c r="M30" s="173"/>
    </row>
    <row r="31" spans="1:13" ht="14.85" customHeight="1" x14ac:dyDescent="0.2">
      <c r="A31" s="210"/>
      <c r="B31" s="210"/>
      <c r="C31" s="210"/>
      <c r="D31" s="210"/>
      <c r="E31" s="210"/>
      <c r="F31" s="210"/>
      <c r="G31" s="210"/>
      <c r="H31" s="81"/>
      <c r="I31" s="210"/>
      <c r="J31" s="80"/>
      <c r="K31" s="173"/>
    </row>
    <row r="32" spans="1:13" ht="14.85" customHeight="1" x14ac:dyDescent="0.2">
      <c r="A32" s="173"/>
      <c r="B32" s="173"/>
      <c r="C32" s="173"/>
      <c r="D32" s="173"/>
      <c r="E32" s="173"/>
      <c r="F32" s="173"/>
      <c r="G32" s="173"/>
      <c r="H32" s="173"/>
      <c r="I32" s="173"/>
      <c r="J32" s="173"/>
      <c r="K32" s="173"/>
    </row>
    <row r="33" spans="1:11" ht="14.85" customHeight="1" x14ac:dyDescent="0.2">
      <c r="A33" s="173"/>
      <c r="B33" s="173"/>
      <c r="C33" s="173"/>
      <c r="D33" s="173"/>
      <c r="E33" s="173"/>
      <c r="F33" s="173"/>
      <c r="G33" s="173"/>
      <c r="H33" s="173"/>
      <c r="I33" s="173"/>
      <c r="J33" s="173"/>
      <c r="K33" s="173"/>
    </row>
    <row r="34" spans="1:11" ht="14.85" customHeight="1" x14ac:dyDescent="0.2">
      <c r="A34" s="173"/>
      <c r="B34" s="173"/>
      <c r="C34" s="173"/>
      <c r="D34" s="173"/>
      <c r="E34" s="173"/>
      <c r="F34" s="173"/>
      <c r="G34" s="173"/>
      <c r="H34" s="173"/>
      <c r="I34" s="173"/>
      <c r="J34" s="173"/>
      <c r="K34" s="173"/>
    </row>
    <row r="35" spans="1:11" ht="14.85" customHeight="1" x14ac:dyDescent="0.2">
      <c r="A35" s="173"/>
      <c r="B35" s="173"/>
      <c r="C35" s="173"/>
      <c r="D35" s="173"/>
      <c r="E35" s="173"/>
      <c r="F35" s="173"/>
      <c r="G35" s="173"/>
      <c r="H35" s="173"/>
      <c r="I35" s="173"/>
      <c r="J35" s="173"/>
      <c r="K35" s="173"/>
    </row>
    <row r="36" spans="1:11" ht="14.85" customHeight="1" x14ac:dyDescent="0.2">
      <c r="A36" s="173"/>
      <c r="B36" s="173"/>
      <c r="C36" s="173"/>
      <c r="D36" s="173"/>
      <c r="E36" s="173"/>
      <c r="F36" s="173"/>
      <c r="G36" s="173"/>
      <c r="H36" s="173"/>
      <c r="I36" s="173"/>
      <c r="J36" s="173"/>
      <c r="K36" s="173"/>
    </row>
    <row r="37" spans="1:11" ht="14.85" customHeight="1" x14ac:dyDescent="0.2">
      <c r="A37" s="173"/>
      <c r="B37" s="173"/>
      <c r="C37" s="173"/>
      <c r="D37" s="173"/>
      <c r="E37" s="173"/>
      <c r="F37" s="173"/>
      <c r="G37" s="173"/>
      <c r="H37" s="173"/>
      <c r="I37" s="173"/>
      <c r="J37" s="173"/>
      <c r="K37" s="173"/>
    </row>
    <row r="38" spans="1:11" ht="14.85" customHeight="1" x14ac:dyDescent="0.2">
      <c r="A38" s="173"/>
      <c r="B38" s="173"/>
      <c r="C38" s="173"/>
      <c r="D38" s="173"/>
      <c r="E38" s="173"/>
      <c r="F38" s="173"/>
      <c r="G38" s="173"/>
      <c r="H38" s="173"/>
      <c r="I38" s="173"/>
      <c r="J38" s="173"/>
      <c r="K38" s="173"/>
    </row>
    <row r="39" spans="1:11" ht="14.85" customHeight="1" x14ac:dyDescent="0.2">
      <c r="A39" s="173"/>
      <c r="B39" s="173"/>
      <c r="C39" s="173"/>
      <c r="D39" s="173"/>
      <c r="E39" s="173"/>
      <c r="F39" s="173"/>
      <c r="G39" s="173"/>
      <c r="H39" s="173"/>
      <c r="I39" s="173"/>
      <c r="J39" s="80"/>
      <c r="K39" s="173"/>
    </row>
    <row r="40" spans="1:11" ht="14.85" customHeight="1" x14ac:dyDescent="0.2">
      <c r="A40" s="173"/>
      <c r="B40" s="173"/>
      <c r="C40" s="173"/>
      <c r="D40" s="173"/>
      <c r="E40" s="173"/>
      <c r="F40" s="173"/>
      <c r="G40" s="84"/>
      <c r="H40" s="173"/>
      <c r="I40" s="173"/>
      <c r="J40" s="80"/>
      <c r="K40" s="173"/>
    </row>
    <row r="41" spans="1:11" ht="14.85" customHeight="1" x14ac:dyDescent="0.2">
      <c r="A41" s="173"/>
      <c r="B41" s="173"/>
      <c r="C41" s="173"/>
      <c r="D41" s="173"/>
      <c r="E41" s="173"/>
      <c r="F41" s="173"/>
      <c r="G41" s="84"/>
      <c r="H41" s="173"/>
      <c r="I41" s="173"/>
      <c r="J41" s="80"/>
      <c r="K41" s="173"/>
    </row>
    <row r="42" spans="1:11" ht="14.85" customHeight="1" x14ac:dyDescent="0.2">
      <c r="A42" s="173"/>
      <c r="B42" s="173"/>
      <c r="C42" s="173"/>
      <c r="D42" s="173"/>
      <c r="E42" s="173"/>
      <c r="F42" s="173"/>
      <c r="G42" s="84"/>
      <c r="H42" s="173"/>
      <c r="I42" s="173"/>
      <c r="J42" s="80"/>
      <c r="K42" s="173"/>
    </row>
    <row r="43" spans="1:11" ht="16.5" customHeight="1" x14ac:dyDescent="0.2">
      <c r="A43" s="173"/>
      <c r="B43" s="173"/>
      <c r="C43" s="173"/>
      <c r="D43" s="173"/>
      <c r="E43" s="173"/>
      <c r="F43" s="173"/>
      <c r="G43" s="84"/>
      <c r="H43" s="173"/>
      <c r="I43" s="173"/>
      <c r="J43" s="80"/>
      <c r="K43" s="173"/>
    </row>
    <row r="44" spans="1:11" ht="16.5" customHeight="1" x14ac:dyDescent="0.2">
      <c r="A44" s="173"/>
      <c r="B44" s="173"/>
      <c r="C44" s="173"/>
      <c r="D44" s="173"/>
      <c r="E44" s="173"/>
      <c r="F44" s="173"/>
      <c r="G44" s="173"/>
      <c r="H44" s="173"/>
      <c r="I44" s="173"/>
      <c r="J44" s="80"/>
      <c r="K44" s="173"/>
    </row>
    <row r="45" spans="1:11" ht="16.5" customHeight="1" x14ac:dyDescent="0.2">
      <c r="A45" s="173"/>
      <c r="B45" s="173"/>
      <c r="C45" s="173"/>
      <c r="D45" s="173"/>
      <c r="E45" s="173"/>
      <c r="F45" s="173"/>
      <c r="G45" s="173"/>
      <c r="H45" s="173"/>
      <c r="I45" s="173"/>
      <c r="J45" s="80"/>
      <c r="K45" s="173"/>
    </row>
    <row r="46" spans="1:11" ht="16.5" customHeight="1" x14ac:dyDescent="0.2">
      <c r="A46" s="173"/>
      <c r="B46" s="173"/>
      <c r="C46" s="173"/>
      <c r="D46" s="173"/>
      <c r="E46" s="173"/>
      <c r="F46" s="173"/>
      <c r="G46" s="173"/>
      <c r="H46" s="173"/>
      <c r="I46" s="173"/>
      <c r="J46" s="80"/>
      <c r="K46" s="173"/>
    </row>
    <row r="47" spans="1:11" ht="16.5" customHeight="1" x14ac:dyDescent="0.2">
      <c r="A47" s="173"/>
      <c r="B47" s="173"/>
      <c r="C47" s="173"/>
      <c r="D47" s="173"/>
      <c r="E47" s="173"/>
      <c r="F47" s="173"/>
      <c r="G47" s="173"/>
      <c r="H47" s="173"/>
      <c r="I47" s="173"/>
      <c r="J47" s="80"/>
      <c r="K47" s="173"/>
    </row>
    <row r="48" spans="1:11" ht="16.5" customHeight="1" x14ac:dyDescent="0.2">
      <c r="A48" s="173"/>
      <c r="B48" s="173"/>
      <c r="C48" s="173"/>
      <c r="D48" s="173"/>
      <c r="E48" s="173"/>
      <c r="F48" s="173"/>
      <c r="G48" s="173"/>
      <c r="H48" s="173"/>
      <c r="I48" s="173"/>
      <c r="J48" s="80"/>
      <c r="K48" s="173"/>
    </row>
    <row r="49" spans="1:12" ht="16.5" customHeight="1" x14ac:dyDescent="0.2">
      <c r="A49" s="173"/>
      <c r="B49" s="173"/>
      <c r="C49" s="173"/>
      <c r="D49" s="173"/>
      <c r="E49" s="173"/>
      <c r="F49" s="173"/>
      <c r="G49" s="173"/>
      <c r="H49" s="173"/>
      <c r="I49" s="173"/>
      <c r="J49" s="80"/>
      <c r="K49" s="173"/>
    </row>
    <row r="50" spans="1:12" ht="16.5" customHeight="1" x14ac:dyDescent="0.2">
      <c r="A50" s="173"/>
      <c r="B50" s="173"/>
      <c r="C50" s="173"/>
      <c r="D50" s="173"/>
      <c r="E50" s="173"/>
      <c r="F50" s="173"/>
      <c r="G50" s="173"/>
      <c r="H50" s="173"/>
      <c r="I50" s="173"/>
      <c r="J50" s="80"/>
      <c r="K50" s="173"/>
    </row>
    <row r="51" spans="1:12" ht="16.5" customHeight="1" x14ac:dyDescent="0.2">
      <c r="A51" s="173"/>
      <c r="B51" s="173"/>
      <c r="C51" s="173"/>
      <c r="D51" s="173"/>
      <c r="E51" s="173"/>
      <c r="F51" s="173"/>
      <c r="G51" s="173"/>
      <c r="H51" s="173"/>
      <c r="I51" s="173"/>
      <c r="J51" s="80"/>
      <c r="K51" s="173"/>
    </row>
    <row r="52" spans="1:12" ht="16.5" customHeight="1" x14ac:dyDescent="0.2">
      <c r="A52" s="173"/>
      <c r="B52" s="173"/>
      <c r="C52" s="173"/>
      <c r="D52" s="173"/>
      <c r="E52" s="173"/>
      <c r="F52" s="173"/>
      <c r="G52" s="173"/>
      <c r="H52" s="173"/>
      <c r="I52" s="173"/>
      <c r="J52" s="173"/>
      <c r="K52" s="173"/>
    </row>
    <row r="53" spans="1:12" ht="16.5" customHeight="1" x14ac:dyDescent="0.2">
      <c r="A53" s="173"/>
      <c r="B53" s="173"/>
      <c r="C53" s="173"/>
      <c r="D53" s="173"/>
      <c r="E53" s="173"/>
      <c r="F53" s="173"/>
      <c r="G53" s="173"/>
      <c r="H53" s="173"/>
      <c r="I53" s="173"/>
      <c r="J53" s="173"/>
      <c r="K53" s="173"/>
    </row>
    <row r="54" spans="1:12" ht="16.5" customHeight="1" x14ac:dyDescent="0.2">
      <c r="A54" s="173"/>
      <c r="B54" s="173"/>
      <c r="C54" s="173"/>
      <c r="D54" s="173"/>
      <c r="E54" s="173"/>
      <c r="F54" s="173"/>
      <c r="G54" s="173"/>
      <c r="H54" s="173"/>
      <c r="I54" s="173"/>
      <c r="J54" s="173"/>
      <c r="K54" s="173"/>
    </row>
    <row r="55" spans="1:12" ht="16.5" customHeight="1" x14ac:dyDescent="0.2">
      <c r="A55" s="173"/>
      <c r="B55" s="173"/>
      <c r="C55" s="173"/>
      <c r="D55" s="173"/>
      <c r="E55" s="173"/>
      <c r="F55" s="173"/>
      <c r="G55" s="173"/>
      <c r="H55" s="173"/>
      <c r="I55" s="173"/>
      <c r="J55" s="173"/>
    </row>
    <row r="56" spans="1:12" ht="16.5" customHeight="1" x14ac:dyDescent="0.2">
      <c r="A56" s="173"/>
      <c r="B56" s="173"/>
      <c r="C56" s="173"/>
      <c r="D56" s="173"/>
      <c r="E56" s="173"/>
      <c r="F56" s="173"/>
      <c r="G56" s="173"/>
      <c r="H56" s="173"/>
      <c r="I56" s="173"/>
      <c r="J56" s="173"/>
    </row>
    <row r="57" spans="1:12" ht="16.5" customHeight="1" x14ac:dyDescent="0.2">
      <c r="A57" s="173"/>
      <c r="B57" s="173"/>
      <c r="C57" s="173"/>
      <c r="D57" s="173"/>
      <c r="E57" s="173"/>
      <c r="F57" s="173"/>
      <c r="G57" s="173"/>
      <c r="H57" s="173"/>
      <c r="I57" s="173"/>
      <c r="J57" s="173"/>
      <c r="K57" s="173"/>
    </row>
    <row r="58" spans="1:12" ht="16.5" customHeight="1" x14ac:dyDescent="0.2">
      <c r="A58" s="173"/>
      <c r="B58" s="173"/>
      <c r="C58" s="173"/>
      <c r="D58" s="173"/>
      <c r="E58" s="173"/>
      <c r="F58" s="173"/>
      <c r="G58" s="173"/>
      <c r="H58" s="173"/>
      <c r="I58" s="173"/>
      <c r="J58" s="173"/>
    </row>
    <row r="59" spans="1:12" ht="16.5" customHeight="1" x14ac:dyDescent="0.2">
      <c r="A59" s="173"/>
      <c r="B59" s="173"/>
      <c r="C59" s="173"/>
      <c r="D59" s="173"/>
      <c r="E59" s="173"/>
      <c r="F59" s="173"/>
      <c r="G59" s="173"/>
      <c r="H59" s="173"/>
      <c r="I59" s="173"/>
      <c r="J59" s="173"/>
    </row>
    <row r="60" spans="1:12" ht="16.5" customHeight="1" x14ac:dyDescent="0.2">
      <c r="A60" s="173"/>
      <c r="B60" s="173"/>
      <c r="C60" s="173"/>
      <c r="D60" s="173"/>
      <c r="E60" s="173"/>
      <c r="F60" s="173"/>
      <c r="G60" s="173"/>
      <c r="H60" s="173"/>
      <c r="I60" s="173"/>
      <c r="J60" s="173"/>
    </row>
    <row r="61" spans="1:12" ht="16.5" customHeight="1" x14ac:dyDescent="0.2">
      <c r="A61" s="173"/>
      <c r="B61" s="173"/>
      <c r="C61" s="173"/>
      <c r="D61" s="173"/>
      <c r="E61" s="173"/>
      <c r="F61" s="173"/>
      <c r="G61" s="173"/>
      <c r="H61" s="173"/>
      <c r="I61" s="173"/>
      <c r="J61" s="173"/>
      <c r="K61" s="173"/>
      <c r="L61" s="173"/>
    </row>
    <row r="62" spans="1:12" ht="16.5" customHeight="1" x14ac:dyDescent="0.2">
      <c r="A62" s="173"/>
      <c r="B62" s="173"/>
      <c r="C62" s="173"/>
      <c r="D62" s="173"/>
      <c r="E62" s="173"/>
      <c r="F62" s="173"/>
      <c r="G62" s="173"/>
      <c r="H62" s="173"/>
      <c r="I62" s="173"/>
      <c r="J62" s="173"/>
      <c r="K62" s="173"/>
      <c r="L62" s="173"/>
    </row>
    <row r="63" spans="1:12" ht="16.5" customHeight="1" x14ac:dyDescent="0.2">
      <c r="A63" s="173"/>
      <c r="B63" s="173"/>
      <c r="C63" s="173"/>
      <c r="D63" s="173"/>
      <c r="E63" s="173"/>
      <c r="G63" s="179"/>
      <c r="H63" s="173"/>
      <c r="I63" s="173"/>
      <c r="J63" s="173"/>
      <c r="K63" s="173"/>
      <c r="L63" s="173"/>
    </row>
    <row r="64" spans="1:12" ht="16.5" customHeight="1" x14ac:dyDescent="0.2">
      <c r="A64" s="173"/>
      <c r="B64" s="173"/>
      <c r="C64" s="173"/>
      <c r="D64" s="173"/>
      <c r="E64" s="173"/>
      <c r="G64" s="179"/>
      <c r="H64" s="173"/>
      <c r="I64" s="173"/>
      <c r="J64" s="173"/>
      <c r="K64" s="173"/>
      <c r="L64" s="173"/>
    </row>
    <row r="65" spans="1:12" ht="16.5" customHeight="1" x14ac:dyDescent="0.2">
      <c r="A65" s="173"/>
      <c r="B65" s="173"/>
      <c r="C65" s="173"/>
      <c r="D65" s="173"/>
      <c r="E65" s="173"/>
      <c r="G65" s="179"/>
      <c r="H65" s="173"/>
      <c r="I65" s="173"/>
      <c r="J65" s="173"/>
      <c r="K65" s="173"/>
      <c r="L65" s="173"/>
    </row>
    <row r="66" spans="1:12" ht="16.5" customHeight="1" x14ac:dyDescent="0.2">
      <c r="H66" s="173"/>
      <c r="I66" s="173"/>
      <c r="J66" s="173"/>
      <c r="K66" s="173"/>
      <c r="L66" s="173"/>
    </row>
    <row r="67" spans="1:12" x14ac:dyDescent="0.2">
      <c r="G67" s="174"/>
      <c r="H67" s="173"/>
      <c r="I67" s="173"/>
      <c r="J67" s="173"/>
      <c r="K67" s="173"/>
      <c r="L67" s="173"/>
    </row>
    <row r="68" spans="1:12" x14ac:dyDescent="0.2">
      <c r="H68" s="173"/>
      <c r="I68" s="173"/>
      <c r="J68" s="173"/>
      <c r="K68" s="173"/>
      <c r="L68" s="173"/>
    </row>
    <row r="69" spans="1:12" x14ac:dyDescent="0.2">
      <c r="H69" s="173"/>
      <c r="I69" s="173"/>
      <c r="J69" s="173"/>
      <c r="K69" s="173"/>
      <c r="L69" s="173"/>
    </row>
  </sheetData>
  <mergeCells count="4">
    <mergeCell ref="H9:I12"/>
    <mergeCell ref="A10:F10"/>
    <mergeCell ref="A11:F11"/>
    <mergeCell ref="A1:J1"/>
  </mergeCells>
  <pageMargins left="0.70866141732283472" right="0.51181102362204722" top="0.39370078740157483" bottom="0.11811023622047245" header="0.31496062992125984" footer="0.19685039370078741"/>
  <pageSetup paperSize="9" scale="9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M68"/>
  <sheetViews>
    <sheetView showGridLines="0" zoomScaleNormal="100" zoomScaleSheetLayoutView="55" workbookViewId="0"/>
  </sheetViews>
  <sheetFormatPr defaultRowHeight="12" x14ac:dyDescent="0.2"/>
  <cols>
    <col min="1" max="5" width="3" style="68" customWidth="1"/>
    <col min="6" max="6" width="12.85546875" style="68" customWidth="1"/>
    <col min="7" max="7" width="60.5703125" style="68" customWidth="1"/>
    <col min="8" max="8" width="10.7109375" style="69" customWidth="1"/>
    <col min="9" max="9" width="15.7109375" style="68" customWidth="1"/>
    <col min="10" max="10" width="5.7109375" style="70" customWidth="1"/>
    <col min="11" max="11" width="13.85546875" style="71" customWidth="1"/>
    <col min="12" max="16384" width="9.140625" style="70"/>
  </cols>
  <sheetData>
    <row r="1" spans="1:10" customFormat="1" ht="50.1" customHeight="1" x14ac:dyDescent="0.2">
      <c r="A1" s="225" t="s">
        <v>223</v>
      </c>
      <c r="B1" s="226"/>
      <c r="C1" s="226"/>
      <c r="D1" s="226"/>
      <c r="E1" s="226"/>
      <c r="F1" s="227"/>
      <c r="G1" s="227"/>
      <c r="H1" s="227"/>
      <c r="I1" s="227"/>
      <c r="J1" s="228"/>
    </row>
    <row r="2" spans="1:10" customFormat="1" ht="14.85" customHeight="1" x14ac:dyDescent="0.2"/>
    <row r="3" spans="1:10" ht="14.85" customHeight="1" x14ac:dyDescent="0.2"/>
    <row r="4" spans="1:10" ht="14.85" customHeight="1" x14ac:dyDescent="0.2">
      <c r="A4" s="5" t="s">
        <v>0</v>
      </c>
      <c r="B4" s="72"/>
      <c r="C4" s="72"/>
      <c r="D4" s="73"/>
      <c r="E4" s="72"/>
      <c r="F4" s="72"/>
      <c r="G4" s="72"/>
      <c r="H4" s="69" t="s">
        <v>1</v>
      </c>
      <c r="I4" s="74">
        <v>44579</v>
      </c>
    </row>
    <row r="5" spans="1:10" ht="14.85" customHeight="1" x14ac:dyDescent="0.2">
      <c r="A5" s="10" t="s">
        <v>67</v>
      </c>
      <c r="B5" s="72"/>
      <c r="C5" s="72"/>
      <c r="D5" s="75"/>
      <c r="E5" s="76"/>
      <c r="F5" s="76"/>
      <c r="G5" s="76"/>
      <c r="H5" s="69" t="s">
        <v>2</v>
      </c>
      <c r="I5" s="77"/>
    </row>
    <row r="6" spans="1:10" ht="14.85" customHeight="1" x14ac:dyDescent="0.2">
      <c r="A6" s="78"/>
      <c r="H6" s="69" t="s">
        <v>3</v>
      </c>
      <c r="I6" s="74">
        <v>44651</v>
      </c>
    </row>
    <row r="7" spans="1:10" ht="14.85" customHeight="1" x14ac:dyDescent="0.2">
      <c r="A7" s="70"/>
      <c r="I7" s="70"/>
    </row>
    <row r="8" spans="1:10" ht="14.85" customHeight="1" x14ac:dyDescent="0.2">
      <c r="A8" s="79" t="s">
        <v>153</v>
      </c>
    </row>
    <row r="9" spans="1:10" ht="14.85" customHeight="1" x14ac:dyDescent="0.2">
      <c r="A9" s="70"/>
      <c r="H9" s="242" t="s">
        <v>215</v>
      </c>
      <c r="I9" s="248"/>
    </row>
    <row r="10" spans="1:10" ht="29.45" customHeight="1" x14ac:dyDescent="0.2">
      <c r="A10" s="235" t="s">
        <v>6</v>
      </c>
      <c r="B10" s="235"/>
      <c r="C10" s="235"/>
      <c r="D10" s="235"/>
      <c r="E10" s="235"/>
      <c r="F10" s="235"/>
      <c r="G10" s="82" t="s">
        <v>7</v>
      </c>
      <c r="H10" s="249"/>
      <c r="I10" s="250"/>
    </row>
    <row r="11" spans="1:10" ht="29.45" customHeight="1" x14ac:dyDescent="0.2">
      <c r="A11" s="236" t="s">
        <v>8</v>
      </c>
      <c r="B11" s="236"/>
      <c r="C11" s="236"/>
      <c r="D11" s="236"/>
      <c r="E11" s="236"/>
      <c r="F11" s="236"/>
      <c r="G11" s="83">
        <v>401</v>
      </c>
      <c r="H11" s="249"/>
      <c r="I11" s="250"/>
    </row>
    <row r="12" spans="1:10" ht="14.85" customHeight="1" x14ac:dyDescent="0.2">
      <c r="A12" s="85" t="s">
        <v>10</v>
      </c>
      <c r="G12" s="83" t="s">
        <v>11</v>
      </c>
      <c r="H12" s="251"/>
      <c r="I12" s="252"/>
    </row>
    <row r="13" spans="1:10" ht="14.85" customHeight="1" x14ac:dyDescent="0.2">
      <c r="A13" s="85" t="s">
        <v>12</v>
      </c>
      <c r="B13" s="70"/>
      <c r="C13" s="70"/>
      <c r="D13" s="70"/>
      <c r="E13" s="70"/>
      <c r="F13" s="70"/>
      <c r="G13" s="68" t="s">
        <v>13</v>
      </c>
      <c r="H13" s="116"/>
      <c r="I13" s="116"/>
    </row>
    <row r="14" spans="1:10" ht="14.85" customHeight="1" x14ac:dyDescent="0.2">
      <c r="A14" s="85" t="s">
        <v>14</v>
      </c>
      <c r="G14" s="83" t="s">
        <v>15</v>
      </c>
    </row>
    <row r="15" spans="1:10" ht="14.85" customHeight="1" x14ac:dyDescent="0.2">
      <c r="A15" s="78"/>
    </row>
    <row r="16" spans="1:10" ht="14.85" customHeight="1" x14ac:dyDescent="0.2">
      <c r="B16" s="70"/>
      <c r="C16" s="70"/>
      <c r="D16" s="70"/>
      <c r="E16" s="70"/>
      <c r="F16" s="70"/>
      <c r="G16" s="70"/>
    </row>
    <row r="17" spans="1:13" ht="14.85" customHeight="1" x14ac:dyDescent="0.2"/>
    <row r="18" spans="1:13" ht="14.85" customHeight="1" x14ac:dyDescent="0.2">
      <c r="A18" s="90" t="s">
        <v>156</v>
      </c>
      <c r="I18" s="70"/>
    </row>
    <row r="19" spans="1:13" ht="14.85" customHeight="1" x14ac:dyDescent="0.2">
      <c r="A19" s="70"/>
      <c r="B19" s="70"/>
      <c r="C19" s="70"/>
      <c r="D19" s="70"/>
      <c r="E19" s="70"/>
      <c r="H19" s="171"/>
      <c r="I19" s="172" t="s">
        <v>17</v>
      </c>
    </row>
    <row r="20" spans="1:13" ht="14.85" customHeight="1" x14ac:dyDescent="0.2">
      <c r="A20" s="68" t="s">
        <v>22</v>
      </c>
      <c r="E20" s="173"/>
      <c r="H20" s="171"/>
      <c r="I20" s="92">
        <v>10</v>
      </c>
    </row>
    <row r="21" spans="1:13" ht="14.85" customHeight="1" x14ac:dyDescent="0.2">
      <c r="A21" s="92" t="s">
        <v>23</v>
      </c>
      <c r="B21" s="92" t="s">
        <v>23</v>
      </c>
      <c r="C21" s="94"/>
      <c r="D21" s="69"/>
      <c r="E21" s="173"/>
      <c r="F21" s="70"/>
      <c r="G21" s="68" t="s">
        <v>216</v>
      </c>
      <c r="H21" s="171"/>
      <c r="I21" s="101"/>
    </row>
    <row r="22" spans="1:13" ht="14.85" customHeight="1" x14ac:dyDescent="0.2">
      <c r="A22" s="92" t="s">
        <v>23</v>
      </c>
      <c r="B22" s="92">
        <v>10</v>
      </c>
      <c r="C22" s="123"/>
      <c r="D22" s="69"/>
      <c r="E22" s="173"/>
      <c r="F22" s="70"/>
      <c r="G22" s="68" t="s">
        <v>217</v>
      </c>
      <c r="H22" s="171"/>
      <c r="I22" s="101"/>
      <c r="J22" s="80"/>
    </row>
    <row r="23" spans="1:13" ht="30" customHeight="1" x14ac:dyDescent="0.2">
      <c r="A23" s="92" t="s">
        <v>23</v>
      </c>
      <c r="B23" s="92"/>
      <c r="C23" s="123"/>
      <c r="D23" s="69"/>
      <c r="E23" s="173"/>
      <c r="F23" s="70"/>
      <c r="G23" s="68" t="s">
        <v>218</v>
      </c>
      <c r="H23" s="171"/>
      <c r="I23" s="106">
        <f>I21+I22</f>
        <v>0</v>
      </c>
      <c r="J23" s="80"/>
      <c r="K23" s="173"/>
    </row>
    <row r="24" spans="1:13" ht="15" customHeight="1" x14ac:dyDescent="0.2">
      <c r="A24"/>
      <c r="B24"/>
      <c r="C24" s="70"/>
      <c r="D24" s="70"/>
      <c r="E24" s="173"/>
      <c r="F24" s="70"/>
      <c r="G24" s="70"/>
      <c r="H24" s="70"/>
      <c r="I24" s="70"/>
      <c r="J24" s="80"/>
      <c r="K24" s="173"/>
    </row>
    <row r="25" spans="1:13" ht="15" customHeight="1" x14ac:dyDescent="0.2">
      <c r="A25" s="92">
        <v>10</v>
      </c>
      <c r="B25" s="92" t="s">
        <v>23</v>
      </c>
      <c r="C25" s="94"/>
      <c r="D25" s="69"/>
      <c r="E25" s="173"/>
      <c r="G25" s="68" t="s">
        <v>219</v>
      </c>
      <c r="H25" s="81"/>
      <c r="I25" s="101"/>
      <c r="J25" s="80"/>
      <c r="K25" s="173"/>
    </row>
    <row r="26" spans="1:13" ht="15" customHeight="1" x14ac:dyDescent="0.2">
      <c r="A26" s="92">
        <v>10</v>
      </c>
      <c r="B26" s="95">
        <v>10</v>
      </c>
      <c r="C26" s="94"/>
      <c r="D26" s="69"/>
      <c r="E26" s="173"/>
      <c r="F26" s="120"/>
      <c r="G26" s="68" t="s">
        <v>220</v>
      </c>
      <c r="H26" s="173"/>
      <c r="I26" s="101"/>
      <c r="J26" s="173"/>
      <c r="K26" s="173"/>
    </row>
    <row r="27" spans="1:13" ht="15" customHeight="1" x14ac:dyDescent="0.2">
      <c r="A27" s="92">
        <v>10</v>
      </c>
      <c r="B27" s="95">
        <v>15</v>
      </c>
      <c r="C27" s="94"/>
      <c r="D27" s="69"/>
      <c r="E27" s="173"/>
      <c r="F27" s="120"/>
      <c r="G27" s="68" t="s">
        <v>221</v>
      </c>
      <c r="H27" s="173"/>
      <c r="I27" s="101"/>
      <c r="J27" s="173"/>
      <c r="K27" s="173"/>
    </row>
    <row r="28" spans="1:13" ht="15" customHeight="1" x14ac:dyDescent="0.2">
      <c r="A28" s="92">
        <v>10</v>
      </c>
      <c r="B28" s="95"/>
      <c r="C28" s="94"/>
      <c r="D28" s="69"/>
      <c r="E28" s="173"/>
      <c r="G28" s="213" t="s">
        <v>222</v>
      </c>
      <c r="H28" s="175"/>
      <c r="I28" s="197">
        <f>I25+I26+I27</f>
        <v>0</v>
      </c>
      <c r="J28" s="80"/>
      <c r="K28" s="173"/>
      <c r="L28" s="173"/>
      <c r="M28" s="173"/>
    </row>
    <row r="29" spans="1:13" ht="15" customHeight="1" x14ac:dyDescent="0.2">
      <c r="A29"/>
      <c r="B29"/>
      <c r="C29" s="70"/>
      <c r="D29" s="70"/>
      <c r="E29" s="173"/>
      <c r="F29" s="70"/>
      <c r="G29" s="198"/>
      <c r="H29" s="81"/>
      <c r="I29" s="201"/>
      <c r="J29" s="80"/>
      <c r="K29" s="173"/>
      <c r="L29" s="173"/>
      <c r="M29" s="173"/>
    </row>
    <row r="30" spans="1:13" ht="15" customHeight="1" x14ac:dyDescent="0.2">
      <c r="A30" s="92">
        <v>15</v>
      </c>
      <c r="B30" s="92"/>
      <c r="C30" s="123"/>
      <c r="D30" s="69"/>
      <c r="E30" s="173"/>
      <c r="G30" s="148" t="s">
        <v>156</v>
      </c>
      <c r="H30" s="81"/>
      <c r="I30" s="106">
        <f>I23-I28</f>
        <v>0</v>
      </c>
      <c r="J30" s="80"/>
      <c r="K30" s="173"/>
    </row>
    <row r="31" spans="1:13" ht="15" customHeight="1" x14ac:dyDescent="0.2">
      <c r="A31" s="195"/>
      <c r="B31" s="195"/>
      <c r="C31" s="70"/>
      <c r="D31" s="70"/>
      <c r="E31" s="70"/>
      <c r="F31" s="70"/>
      <c r="G31" s="70"/>
      <c r="H31" s="81"/>
      <c r="I31" s="202"/>
      <c r="J31" s="80"/>
      <c r="K31" s="173"/>
    </row>
    <row r="32" spans="1:13" ht="14.85" customHeight="1" x14ac:dyDescent="0.2">
      <c r="A32" s="173"/>
      <c r="B32" s="173"/>
      <c r="C32" s="173"/>
      <c r="D32" s="173"/>
      <c r="E32" s="173"/>
      <c r="F32" s="173"/>
      <c r="G32" s="207"/>
      <c r="H32" s="173"/>
      <c r="I32" s="173"/>
      <c r="J32" s="173"/>
      <c r="K32" s="173"/>
    </row>
    <row r="33" spans="1:11" ht="14.85" customHeight="1" x14ac:dyDescent="0.2">
      <c r="A33" s="173"/>
      <c r="B33" s="173"/>
      <c r="C33" s="173"/>
      <c r="D33" s="173"/>
      <c r="E33" s="173"/>
      <c r="F33" s="173"/>
      <c r="G33" s="214"/>
      <c r="H33" s="173"/>
      <c r="I33" s="173"/>
      <c r="J33" s="173"/>
      <c r="K33" s="173"/>
    </row>
    <row r="34" spans="1:11" ht="14.85" customHeight="1" x14ac:dyDescent="0.2">
      <c r="A34" s="173"/>
      <c r="B34" s="173"/>
      <c r="C34" s="173"/>
      <c r="D34" s="173"/>
      <c r="E34" s="173"/>
      <c r="F34" s="173"/>
      <c r="G34" s="173"/>
      <c r="H34" s="173"/>
      <c r="I34" s="173"/>
      <c r="J34" s="173"/>
      <c r="K34" s="173"/>
    </row>
    <row r="35" spans="1:11" ht="14.85" customHeight="1" x14ac:dyDescent="0.2">
      <c r="A35" s="173"/>
      <c r="B35" s="173"/>
      <c r="C35" s="173"/>
      <c r="D35" s="173"/>
      <c r="E35" s="173"/>
      <c r="F35" s="173"/>
      <c r="G35" s="173"/>
      <c r="H35" s="173"/>
      <c r="I35" s="173"/>
      <c r="J35" s="173"/>
      <c r="K35" s="173"/>
    </row>
    <row r="36" spans="1:11" ht="14.85" customHeight="1" x14ac:dyDescent="0.2">
      <c r="A36" s="173"/>
      <c r="B36" s="173"/>
      <c r="C36" s="173"/>
      <c r="D36" s="173"/>
      <c r="E36" s="173"/>
      <c r="F36" s="173"/>
      <c r="G36" s="173"/>
      <c r="H36" s="173"/>
      <c r="I36" s="173"/>
      <c r="J36" s="173"/>
      <c r="K36" s="173"/>
    </row>
    <row r="37" spans="1:11" ht="14.85" customHeight="1" x14ac:dyDescent="0.2">
      <c r="A37" s="173"/>
      <c r="B37" s="173"/>
      <c r="C37" s="173"/>
      <c r="D37" s="173"/>
      <c r="E37" s="173"/>
      <c r="F37" s="173"/>
      <c r="G37" s="173"/>
      <c r="H37" s="173"/>
      <c r="I37" s="173"/>
      <c r="J37" s="173"/>
      <c r="K37" s="173"/>
    </row>
    <row r="38" spans="1:11" ht="14.85" customHeight="1" x14ac:dyDescent="0.2">
      <c r="A38" s="173"/>
      <c r="B38" s="173"/>
      <c r="C38" s="173"/>
      <c r="D38" s="173"/>
      <c r="E38" s="173"/>
      <c r="F38" s="173"/>
      <c r="G38" s="173"/>
      <c r="H38" s="173"/>
      <c r="I38" s="173"/>
      <c r="J38" s="80"/>
      <c r="K38" s="173"/>
    </row>
    <row r="39" spans="1:11" ht="14.85" customHeight="1" x14ac:dyDescent="0.2">
      <c r="A39" s="173"/>
      <c r="B39" s="173"/>
      <c r="C39" s="173"/>
      <c r="D39" s="173"/>
      <c r="E39" s="173"/>
      <c r="F39" s="173"/>
      <c r="G39" s="84"/>
      <c r="H39" s="173"/>
      <c r="I39" s="173"/>
      <c r="J39" s="80"/>
      <c r="K39" s="173"/>
    </row>
    <row r="40" spans="1:11" ht="14.85" customHeight="1" x14ac:dyDescent="0.2">
      <c r="A40" s="173"/>
      <c r="B40" s="173"/>
      <c r="C40" s="173"/>
      <c r="D40" s="173"/>
      <c r="E40" s="173"/>
      <c r="F40" s="173"/>
      <c r="G40" s="84"/>
      <c r="H40" s="173"/>
      <c r="I40" s="173"/>
      <c r="J40" s="80"/>
      <c r="K40" s="173"/>
    </row>
    <row r="41" spans="1:11" ht="14.85" customHeight="1" x14ac:dyDescent="0.2">
      <c r="A41" s="173"/>
      <c r="B41" s="173"/>
      <c r="C41" s="173"/>
      <c r="D41" s="173"/>
      <c r="E41" s="173"/>
      <c r="F41" s="173"/>
      <c r="G41" s="84"/>
      <c r="H41" s="173"/>
      <c r="I41" s="173"/>
      <c r="J41" s="80"/>
      <c r="K41" s="173"/>
    </row>
    <row r="42" spans="1:11" ht="16.5" customHeight="1" x14ac:dyDescent="0.2">
      <c r="A42" s="173"/>
      <c r="B42" s="173"/>
      <c r="C42" s="173"/>
      <c r="D42" s="173"/>
      <c r="E42" s="173"/>
      <c r="F42" s="173"/>
      <c r="G42" s="84"/>
      <c r="H42" s="173"/>
      <c r="I42" s="173"/>
      <c r="J42" s="80"/>
      <c r="K42" s="173"/>
    </row>
    <row r="43" spans="1:11" ht="16.5" customHeight="1" x14ac:dyDescent="0.2">
      <c r="A43" s="173"/>
      <c r="B43" s="173"/>
      <c r="C43" s="173"/>
      <c r="D43" s="173"/>
      <c r="E43" s="173"/>
      <c r="F43" s="173"/>
      <c r="G43" s="173"/>
      <c r="H43" s="173"/>
      <c r="I43" s="173"/>
      <c r="J43" s="80"/>
      <c r="K43" s="173"/>
    </row>
    <row r="44" spans="1:11" ht="16.5" customHeight="1" x14ac:dyDescent="0.2">
      <c r="A44" s="173"/>
      <c r="B44" s="173"/>
      <c r="C44" s="173"/>
      <c r="D44" s="173"/>
      <c r="E44" s="173"/>
      <c r="F44" s="173"/>
      <c r="G44" s="173"/>
      <c r="H44" s="173"/>
      <c r="I44" s="173"/>
      <c r="J44" s="80"/>
      <c r="K44" s="173"/>
    </row>
    <row r="45" spans="1:11" ht="16.5" customHeight="1" x14ac:dyDescent="0.2">
      <c r="A45" s="173"/>
      <c r="B45" s="173"/>
      <c r="C45" s="173"/>
      <c r="D45" s="173"/>
      <c r="E45" s="173"/>
      <c r="F45" s="173"/>
      <c r="G45" s="173"/>
      <c r="H45" s="173"/>
      <c r="I45" s="173"/>
      <c r="J45" s="80"/>
      <c r="K45" s="173"/>
    </row>
    <row r="46" spans="1:11" ht="16.5" customHeight="1" x14ac:dyDescent="0.2">
      <c r="A46" s="173"/>
      <c r="B46" s="173"/>
      <c r="C46" s="173"/>
      <c r="D46" s="173"/>
      <c r="E46" s="173"/>
      <c r="F46" s="173"/>
      <c r="G46" s="173"/>
      <c r="H46" s="173"/>
      <c r="I46" s="173"/>
      <c r="J46" s="80"/>
      <c r="K46" s="173"/>
    </row>
    <row r="47" spans="1:11" ht="16.5" customHeight="1" x14ac:dyDescent="0.2">
      <c r="A47" s="173"/>
      <c r="B47" s="173"/>
      <c r="C47" s="173"/>
      <c r="D47" s="173"/>
      <c r="E47" s="173"/>
      <c r="F47" s="173"/>
      <c r="G47" s="173"/>
      <c r="H47" s="173"/>
      <c r="I47" s="173"/>
      <c r="J47" s="80"/>
      <c r="K47" s="173"/>
    </row>
    <row r="48" spans="1:11" ht="16.5" customHeight="1" x14ac:dyDescent="0.2">
      <c r="A48" s="173"/>
      <c r="B48" s="173"/>
      <c r="C48" s="173"/>
      <c r="D48" s="173"/>
      <c r="E48" s="173"/>
      <c r="F48" s="173"/>
      <c r="G48" s="173"/>
      <c r="H48" s="173"/>
      <c r="I48" s="173"/>
      <c r="J48" s="80"/>
      <c r="K48" s="173"/>
    </row>
    <row r="49" spans="1:12" ht="16.5" customHeight="1" x14ac:dyDescent="0.2">
      <c r="A49" s="173"/>
      <c r="B49" s="173"/>
      <c r="C49" s="173"/>
      <c r="D49" s="173"/>
      <c r="E49" s="173"/>
      <c r="F49" s="173"/>
      <c r="G49" s="173"/>
      <c r="H49" s="173"/>
      <c r="I49" s="173"/>
      <c r="J49" s="80"/>
      <c r="K49" s="173"/>
    </row>
    <row r="50" spans="1:12" ht="16.5" customHeight="1" x14ac:dyDescent="0.2">
      <c r="A50" s="173"/>
      <c r="B50" s="173"/>
      <c r="C50" s="173"/>
      <c r="D50" s="173"/>
      <c r="E50" s="173"/>
      <c r="F50" s="173"/>
      <c r="G50" s="173"/>
      <c r="H50" s="173"/>
      <c r="I50" s="173"/>
      <c r="J50" s="80"/>
      <c r="K50" s="173"/>
    </row>
    <row r="51" spans="1:12" ht="16.5" customHeight="1" x14ac:dyDescent="0.2">
      <c r="A51" s="173"/>
      <c r="B51" s="173"/>
      <c r="C51" s="173"/>
      <c r="D51" s="173"/>
      <c r="E51" s="173"/>
      <c r="F51" s="173"/>
      <c r="G51" s="173"/>
      <c r="H51" s="173"/>
      <c r="I51" s="173"/>
      <c r="J51" s="173"/>
      <c r="K51" s="173"/>
    </row>
    <row r="52" spans="1:12" ht="16.5" customHeight="1" x14ac:dyDescent="0.2">
      <c r="A52" s="173"/>
      <c r="B52" s="173"/>
      <c r="C52" s="173"/>
      <c r="D52" s="173"/>
      <c r="E52" s="173"/>
      <c r="F52" s="173"/>
      <c r="G52" s="173"/>
      <c r="H52" s="173"/>
      <c r="I52" s="173"/>
      <c r="J52" s="173"/>
      <c r="K52" s="173"/>
    </row>
    <row r="53" spans="1:12" ht="16.5" customHeight="1" x14ac:dyDescent="0.2">
      <c r="A53" s="173"/>
      <c r="B53" s="173"/>
      <c r="C53" s="173"/>
      <c r="D53" s="173"/>
      <c r="E53" s="173"/>
      <c r="F53" s="173"/>
      <c r="G53" s="173"/>
      <c r="H53" s="173"/>
      <c r="I53" s="173"/>
      <c r="J53" s="173"/>
      <c r="K53" s="173"/>
    </row>
    <row r="54" spans="1:12" ht="16.5" customHeight="1" x14ac:dyDescent="0.2">
      <c r="A54" s="173"/>
      <c r="B54" s="173"/>
      <c r="C54" s="173"/>
      <c r="D54" s="173"/>
      <c r="E54" s="173"/>
      <c r="F54" s="173"/>
      <c r="G54" s="173"/>
      <c r="H54" s="173"/>
      <c r="I54" s="173"/>
      <c r="J54" s="173"/>
    </row>
    <row r="55" spans="1:12" ht="16.5" customHeight="1" x14ac:dyDescent="0.2">
      <c r="A55" s="173"/>
      <c r="B55" s="173"/>
      <c r="C55" s="173"/>
      <c r="D55" s="173"/>
      <c r="E55" s="173"/>
      <c r="F55" s="173"/>
      <c r="G55" s="173"/>
      <c r="H55" s="173"/>
      <c r="I55" s="173"/>
      <c r="J55" s="173"/>
    </row>
    <row r="56" spans="1:12" ht="16.5" customHeight="1" x14ac:dyDescent="0.2">
      <c r="A56" s="173"/>
      <c r="B56" s="173"/>
      <c r="C56" s="173"/>
      <c r="D56" s="173"/>
      <c r="E56" s="173"/>
      <c r="F56" s="173"/>
      <c r="G56" s="173"/>
      <c r="H56" s="173"/>
      <c r="I56" s="173"/>
      <c r="J56" s="173"/>
      <c r="K56" s="173"/>
    </row>
    <row r="57" spans="1:12" ht="16.5" customHeight="1" x14ac:dyDescent="0.2">
      <c r="A57" s="173"/>
      <c r="B57" s="173"/>
      <c r="C57" s="173"/>
      <c r="D57" s="173"/>
      <c r="E57" s="173"/>
      <c r="F57" s="173"/>
      <c r="G57" s="173"/>
      <c r="H57" s="173"/>
      <c r="I57" s="173"/>
      <c r="J57" s="173"/>
    </row>
    <row r="58" spans="1:12" ht="16.5" customHeight="1" x14ac:dyDescent="0.2">
      <c r="A58" s="173"/>
      <c r="B58" s="173"/>
      <c r="C58" s="173"/>
      <c r="D58" s="173"/>
      <c r="E58" s="173"/>
      <c r="F58" s="173"/>
      <c r="G58" s="173"/>
      <c r="H58" s="173"/>
      <c r="I58" s="173"/>
      <c r="J58" s="173"/>
    </row>
    <row r="59" spans="1:12" ht="16.5" customHeight="1" x14ac:dyDescent="0.2">
      <c r="A59" s="173"/>
      <c r="B59" s="173"/>
      <c r="C59" s="173"/>
      <c r="D59" s="173"/>
      <c r="E59" s="173"/>
      <c r="F59" s="173"/>
      <c r="G59" s="173"/>
      <c r="H59" s="173"/>
      <c r="I59" s="173"/>
      <c r="J59" s="173"/>
    </row>
    <row r="60" spans="1:12" ht="16.5" customHeight="1" x14ac:dyDescent="0.2">
      <c r="A60" s="173"/>
      <c r="B60" s="173"/>
      <c r="C60" s="173"/>
      <c r="D60" s="173"/>
      <c r="E60" s="173"/>
      <c r="F60" s="173"/>
      <c r="G60" s="173"/>
      <c r="H60" s="173"/>
      <c r="I60" s="173"/>
      <c r="J60" s="173"/>
      <c r="K60" s="173"/>
      <c r="L60" s="173"/>
    </row>
    <row r="61" spans="1:12" ht="16.5" customHeight="1" x14ac:dyDescent="0.2">
      <c r="A61" s="173"/>
      <c r="B61" s="173"/>
      <c r="C61" s="173"/>
      <c r="D61" s="173"/>
      <c r="E61" s="173"/>
      <c r="F61" s="173"/>
      <c r="G61" s="173"/>
      <c r="H61" s="173"/>
      <c r="I61" s="173"/>
      <c r="J61" s="173"/>
      <c r="K61" s="173"/>
      <c r="L61" s="173"/>
    </row>
    <row r="62" spans="1:12" ht="16.5" customHeight="1" x14ac:dyDescent="0.2">
      <c r="A62" s="173"/>
      <c r="B62" s="173"/>
      <c r="C62" s="173"/>
      <c r="D62" s="173"/>
      <c r="E62" s="173"/>
      <c r="G62" s="179"/>
      <c r="H62" s="173"/>
      <c r="I62" s="173"/>
      <c r="J62" s="173"/>
      <c r="K62" s="173"/>
      <c r="L62" s="173"/>
    </row>
    <row r="63" spans="1:12" ht="16.5" customHeight="1" x14ac:dyDescent="0.2">
      <c r="A63" s="173"/>
      <c r="B63" s="173"/>
      <c r="C63" s="173"/>
      <c r="D63" s="173"/>
      <c r="E63" s="173"/>
      <c r="G63" s="179"/>
      <c r="H63" s="173"/>
      <c r="I63" s="173"/>
      <c r="J63" s="173"/>
      <c r="K63" s="173"/>
      <c r="L63" s="173"/>
    </row>
    <row r="64" spans="1:12" ht="16.5" customHeight="1" x14ac:dyDescent="0.2">
      <c r="A64" s="173"/>
      <c r="B64" s="173"/>
      <c r="C64" s="173"/>
      <c r="D64" s="173"/>
      <c r="E64" s="173"/>
      <c r="G64" s="179"/>
      <c r="H64" s="173"/>
      <c r="I64" s="173"/>
      <c r="J64" s="173"/>
      <c r="K64" s="173"/>
      <c r="L64" s="173"/>
    </row>
    <row r="65" spans="7:12" ht="16.5" customHeight="1" x14ac:dyDescent="0.2">
      <c r="H65" s="173"/>
      <c r="I65" s="173"/>
      <c r="J65" s="173"/>
      <c r="K65" s="173"/>
      <c r="L65" s="173"/>
    </row>
    <row r="66" spans="7:12" x14ac:dyDescent="0.2">
      <c r="G66" s="174"/>
      <c r="H66" s="173"/>
      <c r="I66" s="173"/>
      <c r="J66" s="173"/>
      <c r="K66" s="173"/>
      <c r="L66" s="173"/>
    </row>
    <row r="67" spans="7:12" x14ac:dyDescent="0.2">
      <c r="H67" s="173"/>
      <c r="I67" s="173"/>
      <c r="J67" s="173"/>
      <c r="K67" s="173"/>
      <c r="L67" s="173"/>
    </row>
    <row r="68" spans="7:12" x14ac:dyDescent="0.2">
      <c r="H68" s="173"/>
      <c r="I68" s="173"/>
      <c r="J68" s="173"/>
      <c r="K68" s="173"/>
      <c r="L68" s="173"/>
    </row>
  </sheetData>
  <mergeCells count="4">
    <mergeCell ref="H9:I12"/>
    <mergeCell ref="A10:F10"/>
    <mergeCell ref="A11:F11"/>
    <mergeCell ref="A1:J1"/>
  </mergeCells>
  <pageMargins left="0.70866141732283472" right="0.51181102362204722" top="0.39370078740157483" bottom="0.11811023622047245" header="0.31496062992125984" footer="0.19685039370078741"/>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P125"/>
  <sheetViews>
    <sheetView showGridLines="0" zoomScaleNormal="100" zoomScaleSheetLayoutView="55" workbookViewId="0"/>
  </sheetViews>
  <sheetFormatPr defaultColWidth="9" defaultRowHeight="12" x14ac:dyDescent="0.2"/>
  <cols>
    <col min="1" max="5" width="3" style="68" customWidth="1"/>
    <col min="6" max="6" width="12" style="68" customWidth="1"/>
    <col min="7" max="7" width="80.7109375" style="68" customWidth="1"/>
    <col min="8" max="8" width="2.42578125" style="68" customWidth="1"/>
    <col min="9" max="9" width="12.7109375" style="69" customWidth="1"/>
    <col min="10" max="10" width="12.7109375" style="68" customWidth="1"/>
    <col min="11" max="11" width="13.28515625" style="70" customWidth="1"/>
    <col min="12" max="12" width="13.85546875" style="71" customWidth="1"/>
    <col min="13" max="13" width="12.7109375" style="70" customWidth="1"/>
    <col min="14" max="16384" width="9" style="70"/>
  </cols>
  <sheetData>
    <row r="1" spans="1:13" customFormat="1" ht="50.1" customHeight="1" x14ac:dyDescent="0.2">
      <c r="A1" s="225" t="s">
        <v>223</v>
      </c>
      <c r="B1" s="226"/>
      <c r="C1" s="226"/>
      <c r="D1" s="226"/>
      <c r="E1" s="226"/>
      <c r="F1" s="227"/>
      <c r="G1" s="227"/>
      <c r="H1" s="227"/>
      <c r="I1" s="227"/>
      <c r="J1" s="228"/>
    </row>
    <row r="2" spans="1:13" customFormat="1" ht="14.85" customHeight="1" x14ac:dyDescent="0.2"/>
    <row r="3" spans="1:13" ht="14.85" customHeight="1" x14ac:dyDescent="0.2"/>
    <row r="4" spans="1:13" ht="14.85" customHeight="1" x14ac:dyDescent="0.2">
      <c r="A4" s="5" t="s">
        <v>0</v>
      </c>
      <c r="B4" s="72"/>
      <c r="C4" s="72"/>
      <c r="D4" s="73"/>
      <c r="E4" s="72"/>
      <c r="F4" s="72"/>
      <c r="G4" s="72"/>
      <c r="H4" s="72"/>
      <c r="I4" s="70"/>
      <c r="J4" s="70"/>
      <c r="L4" s="69" t="s">
        <v>1</v>
      </c>
      <c r="M4" s="74">
        <v>44579</v>
      </c>
    </row>
    <row r="5" spans="1:13" ht="14.85" customHeight="1" x14ac:dyDescent="0.2">
      <c r="A5" s="10" t="s">
        <v>67</v>
      </c>
      <c r="B5" s="72"/>
      <c r="C5" s="72"/>
      <c r="D5" s="75"/>
      <c r="E5" s="76"/>
      <c r="F5" s="76"/>
      <c r="G5" s="76"/>
      <c r="H5" s="76"/>
      <c r="I5" s="70"/>
      <c r="J5" s="70"/>
      <c r="L5" s="69" t="s">
        <v>2</v>
      </c>
      <c r="M5" s="77"/>
    </row>
    <row r="6" spans="1:13" ht="14.85" customHeight="1" x14ac:dyDescent="0.2">
      <c r="A6" s="78"/>
      <c r="I6" s="70"/>
      <c r="J6" s="70"/>
      <c r="L6" s="69" t="s">
        <v>3</v>
      </c>
      <c r="M6" s="74">
        <v>44651</v>
      </c>
    </row>
    <row r="7" spans="1:13" ht="14.85" customHeight="1" x14ac:dyDescent="0.2">
      <c r="A7" s="70"/>
      <c r="I7" s="70"/>
      <c r="J7" s="70"/>
      <c r="L7" s="69"/>
    </row>
    <row r="8" spans="1:13" ht="14.85" customHeight="1" x14ac:dyDescent="0.2">
      <c r="A8" s="79" t="s">
        <v>4</v>
      </c>
      <c r="I8" s="70"/>
      <c r="J8" s="70"/>
      <c r="L8" s="69"/>
      <c r="M8" s="68"/>
    </row>
    <row r="9" spans="1:13" ht="14.85" customHeight="1" x14ac:dyDescent="0.2">
      <c r="A9" s="70"/>
      <c r="H9" s="80"/>
      <c r="I9" s="81"/>
      <c r="J9" s="80"/>
      <c r="K9" s="80"/>
      <c r="L9" s="229" t="s">
        <v>68</v>
      </c>
      <c r="M9" s="230"/>
    </row>
    <row r="10" spans="1:13" ht="29.45" customHeight="1" x14ac:dyDescent="0.2">
      <c r="A10" s="235" t="s">
        <v>6</v>
      </c>
      <c r="B10" s="235"/>
      <c r="C10" s="235"/>
      <c r="D10" s="235"/>
      <c r="E10" s="235"/>
      <c r="F10" s="235"/>
      <c r="G10" s="82" t="s">
        <v>7</v>
      </c>
      <c r="H10" s="80"/>
      <c r="I10" s="81"/>
      <c r="J10" s="80"/>
      <c r="K10" s="80"/>
      <c r="L10" s="231"/>
      <c r="M10" s="232"/>
    </row>
    <row r="11" spans="1:13" ht="29.45" customHeight="1" x14ac:dyDescent="0.2">
      <c r="A11" s="236" t="s">
        <v>8</v>
      </c>
      <c r="B11" s="236"/>
      <c r="C11" s="236"/>
      <c r="D11" s="236"/>
      <c r="E11" s="236"/>
      <c r="F11" s="236"/>
      <c r="G11" s="83" t="s">
        <v>69</v>
      </c>
      <c r="H11" s="84"/>
      <c r="I11" s="81"/>
      <c r="J11" s="80"/>
      <c r="K11" s="80"/>
      <c r="L11" s="231"/>
      <c r="M11" s="232"/>
    </row>
    <row r="12" spans="1:13" ht="14.85" customHeight="1" x14ac:dyDescent="0.2">
      <c r="A12" s="85" t="s">
        <v>10</v>
      </c>
      <c r="G12" s="83" t="s">
        <v>11</v>
      </c>
      <c r="H12" s="84"/>
      <c r="I12" s="81"/>
      <c r="J12" s="80"/>
      <c r="K12" s="80"/>
      <c r="L12" s="233"/>
      <c r="M12" s="234"/>
    </row>
    <row r="13" spans="1:13" ht="14.85" customHeight="1" x14ac:dyDescent="0.2">
      <c r="A13" s="85" t="s">
        <v>12</v>
      </c>
      <c r="B13" s="70"/>
      <c r="C13" s="70"/>
      <c r="D13" s="70"/>
      <c r="E13" s="70"/>
      <c r="F13" s="70"/>
      <c r="G13" s="83" t="s">
        <v>13</v>
      </c>
      <c r="H13" s="80"/>
      <c r="I13" s="86"/>
      <c r="J13" s="87"/>
      <c r="K13" s="80"/>
    </row>
    <row r="14" spans="1:13" ht="14.85" customHeight="1" x14ac:dyDescent="0.2">
      <c r="A14" s="85" t="s">
        <v>14</v>
      </c>
      <c r="G14" s="83" t="s">
        <v>15</v>
      </c>
      <c r="H14" s="84"/>
      <c r="I14" s="81"/>
      <c r="J14" s="80"/>
      <c r="K14" s="80"/>
    </row>
    <row r="15" spans="1:13" ht="14.85" customHeight="1" x14ac:dyDescent="0.2">
      <c r="A15" s="78"/>
      <c r="H15" s="80"/>
      <c r="I15" s="81"/>
      <c r="J15" s="80"/>
      <c r="K15" s="80"/>
    </row>
    <row r="16" spans="1:13" ht="14.85" customHeight="1" x14ac:dyDescent="0.2">
      <c r="B16" s="70"/>
      <c r="C16" s="70"/>
      <c r="D16" s="70"/>
      <c r="E16" s="70"/>
      <c r="F16" s="70"/>
      <c r="G16" s="70"/>
      <c r="H16" s="80"/>
      <c r="I16" s="81"/>
      <c r="J16" s="80"/>
      <c r="K16" s="80"/>
    </row>
    <row r="17" spans="1:16" ht="14.85" customHeight="1" x14ac:dyDescent="0.2">
      <c r="H17" s="80"/>
      <c r="I17" s="81"/>
      <c r="J17" s="88"/>
      <c r="K17" s="89"/>
      <c r="L17" s="20"/>
      <c r="M17" s="20"/>
    </row>
    <row r="18" spans="1:16" ht="14.85" customHeight="1" x14ac:dyDescent="0.2">
      <c r="A18" s="90" t="s">
        <v>70</v>
      </c>
      <c r="J18" s="70"/>
      <c r="K18" s="20"/>
      <c r="L18" s="20"/>
      <c r="M18" s="20"/>
    </row>
    <row r="19" spans="1:16" ht="14.85" customHeight="1" x14ac:dyDescent="0.2">
      <c r="A19" s="78"/>
      <c r="J19" s="70"/>
      <c r="K19" s="20"/>
      <c r="L19" s="20"/>
      <c r="M19" s="20"/>
      <c r="O19" s="23"/>
    </row>
    <row r="20" spans="1:16" ht="63.4" customHeight="1" x14ac:dyDescent="0.2">
      <c r="A20" s="70"/>
      <c r="B20" s="70"/>
      <c r="C20" s="70"/>
      <c r="D20" s="70"/>
      <c r="E20" s="70"/>
      <c r="I20" s="91" t="s">
        <v>17</v>
      </c>
      <c r="J20" s="91" t="s">
        <v>18</v>
      </c>
      <c r="K20" s="91" t="s">
        <v>19</v>
      </c>
      <c r="L20" s="91" t="s">
        <v>20</v>
      </c>
      <c r="M20" s="91" t="s">
        <v>21</v>
      </c>
    </row>
    <row r="21" spans="1:16" ht="14.85" customHeight="1" x14ac:dyDescent="0.2">
      <c r="A21" s="68" t="s">
        <v>22</v>
      </c>
      <c r="E21" s="70"/>
      <c r="I21" s="92" t="s">
        <v>23</v>
      </c>
      <c r="J21" s="93">
        <v>10</v>
      </c>
      <c r="K21" s="93">
        <v>15</v>
      </c>
      <c r="L21" s="93">
        <v>20</v>
      </c>
      <c r="M21" s="94"/>
    </row>
    <row r="22" spans="1:16" ht="14.85" customHeight="1" x14ac:dyDescent="0.2">
      <c r="A22" s="92">
        <v>10</v>
      </c>
      <c r="B22" s="92"/>
      <c r="C22" s="95"/>
      <c r="D22" s="96"/>
      <c r="E22" s="70"/>
      <c r="G22" s="97" t="s">
        <v>24</v>
      </c>
      <c r="H22" s="70"/>
      <c r="I22" s="98">
        <f>+I23-I25-I26</f>
        <v>0</v>
      </c>
      <c r="J22" s="32"/>
      <c r="K22" s="33"/>
      <c r="L22" s="34"/>
      <c r="M22" s="99"/>
      <c r="N22" s="20"/>
      <c r="O22" s="20"/>
      <c r="P22" s="20"/>
    </row>
    <row r="23" spans="1:16" ht="14.85" customHeight="1" x14ac:dyDescent="0.2">
      <c r="A23" s="92">
        <v>10</v>
      </c>
      <c r="B23" s="92">
        <v>10</v>
      </c>
      <c r="C23" s="95"/>
      <c r="D23" s="96"/>
      <c r="E23" s="70"/>
      <c r="G23" s="100" t="s">
        <v>25</v>
      </c>
      <c r="H23" s="70"/>
      <c r="I23" s="101"/>
      <c r="J23" s="37"/>
      <c r="K23" s="38"/>
      <c r="L23" s="39"/>
      <c r="M23" s="99"/>
      <c r="N23" s="20"/>
      <c r="O23" s="20"/>
      <c r="P23" s="20"/>
    </row>
    <row r="24" spans="1:16" ht="14.85" customHeight="1" x14ac:dyDescent="0.2">
      <c r="A24" s="102"/>
      <c r="B24" s="102"/>
      <c r="C24" s="103"/>
      <c r="D24" s="96"/>
      <c r="E24" s="70"/>
      <c r="G24" s="100" t="s">
        <v>26</v>
      </c>
      <c r="H24" s="70"/>
      <c r="I24" s="20"/>
      <c r="J24" s="70"/>
      <c r="K24" s="20"/>
      <c r="L24" s="20"/>
      <c r="M24" s="99"/>
      <c r="N24" s="20"/>
      <c r="O24" s="20"/>
      <c r="P24" s="20"/>
    </row>
    <row r="25" spans="1:16" ht="14.85" customHeight="1" x14ac:dyDescent="0.2">
      <c r="A25" s="92">
        <v>10</v>
      </c>
      <c r="B25" s="92">
        <v>15</v>
      </c>
      <c r="C25" s="95"/>
      <c r="D25" s="96"/>
      <c r="E25" s="70"/>
      <c r="G25" s="43" t="s">
        <v>27</v>
      </c>
      <c r="H25" s="70"/>
      <c r="I25" s="101"/>
      <c r="J25" s="32"/>
      <c r="K25" s="33"/>
      <c r="L25" s="34"/>
      <c r="M25" s="99"/>
      <c r="N25" s="20"/>
      <c r="O25" s="20"/>
      <c r="P25" s="20"/>
    </row>
    <row r="26" spans="1:16" ht="14.85" customHeight="1" x14ac:dyDescent="0.2">
      <c r="A26" s="92">
        <v>10</v>
      </c>
      <c r="B26" s="92">
        <v>20</v>
      </c>
      <c r="C26" s="95"/>
      <c r="D26" s="96"/>
      <c r="E26" s="70"/>
      <c r="G26" s="43" t="s">
        <v>28</v>
      </c>
      <c r="H26" s="70"/>
      <c r="I26" s="101"/>
      <c r="J26" s="37"/>
      <c r="K26" s="38"/>
      <c r="L26" s="39"/>
      <c r="M26" s="99"/>
      <c r="N26" s="20"/>
      <c r="O26" s="20"/>
      <c r="P26" s="20"/>
    </row>
    <row r="27" spans="1:16" ht="14.85" customHeight="1" x14ac:dyDescent="0.2">
      <c r="A27" s="102"/>
      <c r="B27" s="102"/>
      <c r="C27" s="103"/>
      <c r="D27" s="96"/>
      <c r="E27" s="70"/>
      <c r="G27" s="78"/>
      <c r="I27" s="70"/>
      <c r="J27" s="70"/>
      <c r="K27" s="20"/>
      <c r="L27" s="20"/>
      <c r="M27" s="20"/>
      <c r="N27" s="20"/>
      <c r="O27" s="20"/>
      <c r="P27" s="20"/>
    </row>
    <row r="28" spans="1:16" ht="14.85" customHeight="1" x14ac:dyDescent="0.2">
      <c r="A28" s="102"/>
      <c r="B28" s="102"/>
      <c r="C28" s="103"/>
      <c r="D28" s="96"/>
      <c r="E28" s="70"/>
      <c r="G28" s="78" t="s">
        <v>29</v>
      </c>
      <c r="J28" s="70"/>
      <c r="K28" s="20"/>
      <c r="L28" s="20"/>
      <c r="M28" s="20"/>
      <c r="N28" s="20"/>
      <c r="O28" s="20"/>
      <c r="P28" s="20"/>
    </row>
    <row r="29" spans="1:16" ht="14.85" customHeight="1" x14ac:dyDescent="0.2">
      <c r="A29" s="102"/>
      <c r="B29" s="102"/>
      <c r="C29" s="103"/>
      <c r="D29" s="96"/>
      <c r="E29" s="70"/>
      <c r="G29" s="78"/>
      <c r="J29" s="99"/>
      <c r="K29" s="99"/>
      <c r="L29" s="20"/>
      <c r="M29" s="20"/>
      <c r="N29" s="20"/>
      <c r="O29" s="20"/>
      <c r="P29" s="20"/>
    </row>
    <row r="30" spans="1:16" ht="25.5" customHeight="1" x14ac:dyDescent="0.2">
      <c r="A30" s="92">
        <v>20</v>
      </c>
      <c r="B30" s="92">
        <v>40</v>
      </c>
      <c r="C30" s="95"/>
      <c r="D30" s="96"/>
      <c r="E30" s="70"/>
      <c r="F30" s="70"/>
      <c r="G30" s="104" t="s">
        <v>30</v>
      </c>
      <c r="H30" s="70"/>
      <c r="I30" s="47"/>
      <c r="J30" s="105">
        <f>SUM(J31:J37)</f>
        <v>0</v>
      </c>
      <c r="K30" s="106">
        <f>SUM(K31:K37)</f>
        <v>0</v>
      </c>
      <c r="L30" s="49">
        <f t="shared" ref="L30:L37" si="0">IF($I$23=0,0,K30*100/$I$23)</f>
        <v>0</v>
      </c>
      <c r="M30" s="50">
        <v>100</v>
      </c>
      <c r="N30" s="20"/>
      <c r="O30" s="20"/>
      <c r="P30" s="20"/>
    </row>
    <row r="31" spans="1:16" ht="43.5" customHeight="1" x14ac:dyDescent="0.2">
      <c r="A31" s="92">
        <v>20</v>
      </c>
      <c r="B31" s="92">
        <v>40</v>
      </c>
      <c r="C31" s="92" t="s">
        <v>23</v>
      </c>
      <c r="D31" s="96"/>
      <c r="E31" s="70"/>
      <c r="F31" s="20"/>
      <c r="G31" s="100" t="s">
        <v>31</v>
      </c>
      <c r="H31" s="20"/>
      <c r="I31" s="53"/>
      <c r="J31" s="101"/>
      <c r="K31" s="101"/>
      <c r="L31" s="49">
        <f t="shared" si="0"/>
        <v>0</v>
      </c>
      <c r="M31" s="54"/>
      <c r="N31" s="20"/>
      <c r="O31" s="20"/>
      <c r="P31" s="20"/>
    </row>
    <row r="32" spans="1:16" ht="48.75" customHeight="1" x14ac:dyDescent="0.2">
      <c r="A32" s="92">
        <v>20</v>
      </c>
      <c r="B32" s="92">
        <v>40</v>
      </c>
      <c r="C32" s="95">
        <v>10</v>
      </c>
      <c r="D32" s="96"/>
      <c r="E32" s="70"/>
      <c r="F32" s="20"/>
      <c r="G32" s="100" t="s">
        <v>32</v>
      </c>
      <c r="H32" s="20"/>
      <c r="I32" s="53"/>
      <c r="J32" s="101"/>
      <c r="K32" s="101"/>
      <c r="L32" s="49">
        <f t="shared" si="0"/>
        <v>0</v>
      </c>
      <c r="M32" s="54"/>
      <c r="N32" s="20"/>
      <c r="O32" s="20"/>
      <c r="P32" s="20"/>
    </row>
    <row r="33" spans="1:16" ht="30" customHeight="1" x14ac:dyDescent="0.2">
      <c r="A33" s="92">
        <v>20</v>
      </c>
      <c r="B33" s="92">
        <v>40</v>
      </c>
      <c r="C33" s="95">
        <v>15</v>
      </c>
      <c r="D33" s="96"/>
      <c r="E33" s="70"/>
      <c r="F33" s="20"/>
      <c r="G33" s="100" t="s">
        <v>33</v>
      </c>
      <c r="H33" s="20"/>
      <c r="I33" s="53"/>
      <c r="J33" s="101"/>
      <c r="K33" s="101"/>
      <c r="L33" s="49">
        <f t="shared" si="0"/>
        <v>0</v>
      </c>
      <c r="M33" s="54"/>
      <c r="N33" s="20"/>
      <c r="O33" s="20"/>
      <c r="P33" s="20"/>
    </row>
    <row r="34" spans="1:16" ht="14.85" customHeight="1" x14ac:dyDescent="0.2">
      <c r="A34" s="92">
        <v>20</v>
      </c>
      <c r="B34" s="92">
        <v>40</v>
      </c>
      <c r="C34" s="95">
        <v>20</v>
      </c>
      <c r="D34" s="96"/>
      <c r="E34" s="70"/>
      <c r="F34" s="20"/>
      <c r="G34" s="100" t="s">
        <v>34</v>
      </c>
      <c r="H34" s="20"/>
      <c r="I34" s="53"/>
      <c r="J34" s="101"/>
      <c r="K34" s="101"/>
      <c r="L34" s="49">
        <f t="shared" si="0"/>
        <v>0</v>
      </c>
      <c r="M34" s="54"/>
      <c r="N34" s="20"/>
      <c r="O34" s="20"/>
      <c r="P34" s="20"/>
    </row>
    <row r="35" spans="1:16" ht="28.5" customHeight="1" x14ac:dyDescent="0.2">
      <c r="A35" s="92">
        <v>20</v>
      </c>
      <c r="B35" s="92">
        <v>40</v>
      </c>
      <c r="C35" s="95">
        <v>25</v>
      </c>
      <c r="D35" s="96"/>
      <c r="E35" s="70"/>
      <c r="F35" s="20"/>
      <c r="G35" s="100" t="s">
        <v>35</v>
      </c>
      <c r="H35" s="20"/>
      <c r="I35" s="53"/>
      <c r="J35" s="101"/>
      <c r="K35" s="101"/>
      <c r="L35" s="49">
        <f t="shared" si="0"/>
        <v>0</v>
      </c>
      <c r="M35" s="54"/>
      <c r="N35" s="20"/>
      <c r="O35" s="20"/>
      <c r="P35" s="20"/>
    </row>
    <row r="36" spans="1:16" ht="54" customHeight="1" x14ac:dyDescent="0.2">
      <c r="A36" s="92">
        <v>20</v>
      </c>
      <c r="B36" s="92">
        <v>40</v>
      </c>
      <c r="C36" s="95">
        <v>30</v>
      </c>
      <c r="D36" s="96"/>
      <c r="E36" s="70"/>
      <c r="F36" s="20"/>
      <c r="G36" s="100" t="s">
        <v>36</v>
      </c>
      <c r="H36" s="20"/>
      <c r="I36" s="53"/>
      <c r="J36" s="101"/>
      <c r="K36" s="101"/>
      <c r="L36" s="49">
        <f t="shared" si="0"/>
        <v>0</v>
      </c>
      <c r="M36" s="54"/>
      <c r="N36" s="20"/>
      <c r="O36" s="20"/>
      <c r="P36" s="20"/>
    </row>
    <row r="37" spans="1:16" ht="28.5" customHeight="1" x14ac:dyDescent="0.2">
      <c r="A37" s="92">
        <v>20</v>
      </c>
      <c r="B37" s="92">
        <v>40</v>
      </c>
      <c r="C37" s="95">
        <v>35</v>
      </c>
      <c r="D37" s="96"/>
      <c r="E37" s="70"/>
      <c r="F37" s="20"/>
      <c r="G37" s="100" t="s">
        <v>37</v>
      </c>
      <c r="H37" s="20"/>
      <c r="I37" s="55"/>
      <c r="J37" s="101"/>
      <c r="K37" s="101"/>
      <c r="L37" s="49">
        <f t="shared" si="0"/>
        <v>0</v>
      </c>
      <c r="M37" s="54"/>
      <c r="N37" s="20"/>
      <c r="O37" s="20"/>
      <c r="P37" s="20"/>
    </row>
    <row r="38" spans="1:16" ht="14.85" customHeight="1" x14ac:dyDescent="0.2">
      <c r="A38" s="56"/>
      <c r="B38" s="56"/>
      <c r="C38" s="56"/>
      <c r="D38" s="20"/>
      <c r="E38" s="70"/>
      <c r="F38" s="20"/>
      <c r="G38" s="20"/>
      <c r="H38" s="20"/>
      <c r="I38" s="20"/>
      <c r="J38" s="99"/>
      <c r="K38" s="99"/>
      <c r="L38" s="57"/>
      <c r="M38" s="54"/>
      <c r="N38" s="20"/>
      <c r="O38" s="20"/>
      <c r="P38" s="20"/>
    </row>
    <row r="39" spans="1:16" ht="14.85" customHeight="1" x14ac:dyDescent="0.2">
      <c r="A39" s="92">
        <v>20</v>
      </c>
      <c r="B39" s="92">
        <v>45</v>
      </c>
      <c r="C39" s="95"/>
      <c r="D39" s="96"/>
      <c r="E39" s="70"/>
      <c r="F39" s="20"/>
      <c r="G39" s="104" t="s">
        <v>38</v>
      </c>
      <c r="H39" s="20"/>
      <c r="I39" s="47"/>
      <c r="J39" s="105">
        <f>SUM(J40:J43)</f>
        <v>0</v>
      </c>
      <c r="K39" s="106">
        <f>SUM(K40:K43)</f>
        <v>0</v>
      </c>
      <c r="L39" s="49">
        <f>IF($I$23=0,0,K39*100/$I$23)</f>
        <v>0</v>
      </c>
      <c r="M39" s="50">
        <v>70</v>
      </c>
      <c r="N39" s="20"/>
      <c r="O39" s="20"/>
      <c r="P39" s="20"/>
    </row>
    <row r="40" spans="1:16" ht="42.75" customHeight="1" x14ac:dyDescent="0.2">
      <c r="A40" s="92">
        <v>20</v>
      </c>
      <c r="B40" s="92">
        <v>45</v>
      </c>
      <c r="C40" s="92" t="s">
        <v>23</v>
      </c>
      <c r="D40" s="96"/>
      <c r="E40" s="70"/>
      <c r="F40" s="20"/>
      <c r="G40" s="100" t="s">
        <v>39</v>
      </c>
      <c r="H40" s="20"/>
      <c r="I40" s="53"/>
      <c r="J40" s="101"/>
      <c r="K40" s="101"/>
      <c r="L40" s="49">
        <f>IF($I$23=0,0,K40*100/$I$23)</f>
        <v>0</v>
      </c>
      <c r="M40" s="54"/>
      <c r="N40" s="20"/>
      <c r="O40" s="20"/>
      <c r="P40" s="20"/>
    </row>
    <row r="41" spans="1:16" ht="29.25" customHeight="1" x14ac:dyDescent="0.2">
      <c r="A41" s="92">
        <v>20</v>
      </c>
      <c r="B41" s="92">
        <v>45</v>
      </c>
      <c r="C41" s="95">
        <v>10</v>
      </c>
      <c r="D41" s="96"/>
      <c r="E41" s="70"/>
      <c r="F41" s="20"/>
      <c r="G41" s="100" t="s">
        <v>40</v>
      </c>
      <c r="H41" s="20"/>
      <c r="I41" s="53"/>
      <c r="J41" s="101"/>
      <c r="K41" s="101"/>
      <c r="L41" s="49">
        <f>IF($I$23=0,0,K41*100/$I$23)</f>
        <v>0</v>
      </c>
      <c r="M41" s="54"/>
      <c r="N41" s="20"/>
      <c r="O41" s="20"/>
      <c r="P41" s="20"/>
    </row>
    <row r="42" spans="1:16" ht="56.25" customHeight="1" x14ac:dyDescent="0.2">
      <c r="A42" s="92">
        <v>20</v>
      </c>
      <c r="B42" s="92">
        <v>45</v>
      </c>
      <c r="C42" s="95">
        <v>15</v>
      </c>
      <c r="D42" s="96"/>
      <c r="E42" s="70"/>
      <c r="F42" s="20"/>
      <c r="G42" s="100" t="s">
        <v>41</v>
      </c>
      <c r="H42" s="107"/>
      <c r="I42" s="53"/>
      <c r="J42" s="101"/>
      <c r="K42" s="101"/>
      <c r="L42" s="49">
        <f>IF($I$23=0,0,K42*100/$I$23)</f>
        <v>0</v>
      </c>
      <c r="M42" s="54"/>
      <c r="N42" s="20"/>
      <c r="O42" s="20"/>
      <c r="P42" s="20"/>
    </row>
    <row r="43" spans="1:16" ht="27.75" customHeight="1" x14ac:dyDescent="0.2">
      <c r="A43" s="92">
        <v>20</v>
      </c>
      <c r="B43" s="92">
        <v>45</v>
      </c>
      <c r="C43" s="95">
        <v>20</v>
      </c>
      <c r="D43" s="96"/>
      <c r="E43" s="70"/>
      <c r="F43" s="20"/>
      <c r="G43" s="100" t="s">
        <v>42</v>
      </c>
      <c r="H43" s="107"/>
      <c r="I43" s="55"/>
      <c r="J43" s="101"/>
      <c r="K43" s="101"/>
      <c r="L43" s="49">
        <f>IF($I$23=0,0,K43*100/$I$23)</f>
        <v>0</v>
      </c>
      <c r="M43" s="54"/>
      <c r="N43" s="20"/>
      <c r="O43" s="20"/>
      <c r="P43" s="20"/>
    </row>
    <row r="44" spans="1:16" ht="14.85" customHeight="1" x14ac:dyDescent="0.2">
      <c r="A44" s="56"/>
      <c r="B44" s="56"/>
      <c r="C44" s="56"/>
      <c r="D44" s="20"/>
      <c r="E44" s="70"/>
      <c r="F44" s="20"/>
      <c r="G44" s="20"/>
      <c r="H44" s="20"/>
      <c r="I44" s="20"/>
      <c r="J44" s="99"/>
      <c r="K44" s="99"/>
      <c r="L44" s="57"/>
      <c r="M44" s="54"/>
      <c r="N44" s="20"/>
      <c r="O44" s="20"/>
      <c r="P44" s="20"/>
    </row>
    <row r="45" spans="1:16" ht="27" customHeight="1" x14ac:dyDescent="0.2">
      <c r="A45" s="92">
        <v>20</v>
      </c>
      <c r="B45" s="92">
        <v>50</v>
      </c>
      <c r="C45" s="95"/>
      <c r="D45" s="96"/>
      <c r="E45" s="70"/>
      <c r="F45" s="20"/>
      <c r="G45" s="104" t="s">
        <v>43</v>
      </c>
      <c r="H45" s="104"/>
      <c r="I45" s="47"/>
      <c r="J45" s="106">
        <f>SUM(J46:J49)</f>
        <v>0</v>
      </c>
      <c r="K45" s="106">
        <f>SUM(K46:K49)</f>
        <v>0</v>
      </c>
      <c r="L45" s="49">
        <f>IF($I$23=0,0,K45*100/$I$23)</f>
        <v>0</v>
      </c>
      <c r="M45" s="50">
        <v>70</v>
      </c>
      <c r="N45" s="20"/>
      <c r="O45" s="20"/>
      <c r="P45" s="20"/>
    </row>
    <row r="46" spans="1:16" ht="57" customHeight="1" x14ac:dyDescent="0.2">
      <c r="A46" s="92">
        <v>20</v>
      </c>
      <c r="B46" s="92">
        <v>50</v>
      </c>
      <c r="C46" s="92" t="s">
        <v>23</v>
      </c>
      <c r="D46" s="96"/>
      <c r="E46" s="70"/>
      <c r="F46" s="20"/>
      <c r="G46" s="100" t="s">
        <v>44</v>
      </c>
      <c r="H46" s="107"/>
      <c r="I46" s="53"/>
      <c r="J46" s="101"/>
      <c r="K46" s="101"/>
      <c r="L46" s="49">
        <f>IF($I$23=0,0,K46*100/$I$23)</f>
        <v>0</v>
      </c>
      <c r="M46" s="54"/>
      <c r="N46" s="20"/>
      <c r="O46" s="20"/>
      <c r="P46" s="20"/>
    </row>
    <row r="47" spans="1:16" ht="27.75" customHeight="1" x14ac:dyDescent="0.2">
      <c r="A47" s="92">
        <v>20</v>
      </c>
      <c r="B47" s="92">
        <v>50</v>
      </c>
      <c r="C47" s="92">
        <v>10</v>
      </c>
      <c r="D47" s="96"/>
      <c r="E47" s="70"/>
      <c r="F47" s="20"/>
      <c r="G47" s="100" t="s">
        <v>45</v>
      </c>
      <c r="H47" s="107"/>
      <c r="I47" s="53"/>
      <c r="J47" s="101"/>
      <c r="K47" s="101"/>
      <c r="L47" s="49">
        <f>IF($I$23=0,0,K47*100/$I$23)</f>
        <v>0</v>
      </c>
      <c r="M47" s="54"/>
      <c r="N47" s="20"/>
      <c r="O47" s="20"/>
      <c r="P47" s="20"/>
    </row>
    <row r="48" spans="1:16" ht="28.5" customHeight="1" x14ac:dyDescent="0.2">
      <c r="A48" s="92">
        <v>20</v>
      </c>
      <c r="B48" s="92">
        <v>50</v>
      </c>
      <c r="C48" s="95">
        <v>15</v>
      </c>
      <c r="D48" s="96"/>
      <c r="E48" s="70"/>
      <c r="F48" s="20"/>
      <c r="G48" s="100" t="s">
        <v>46</v>
      </c>
      <c r="H48" s="107"/>
      <c r="I48" s="53"/>
      <c r="J48" s="101"/>
      <c r="K48" s="101"/>
      <c r="L48" s="49">
        <f>IF($I$23=0,0,K48*100/$I$23)</f>
        <v>0</v>
      </c>
      <c r="M48" s="54"/>
      <c r="N48" s="20"/>
      <c r="O48" s="20"/>
      <c r="P48" s="20"/>
    </row>
    <row r="49" spans="1:16" ht="14.85" customHeight="1" x14ac:dyDescent="0.2">
      <c r="A49" s="92">
        <v>20</v>
      </c>
      <c r="B49" s="92">
        <v>50</v>
      </c>
      <c r="C49" s="95">
        <v>20</v>
      </c>
      <c r="D49" s="96"/>
      <c r="E49" s="70"/>
      <c r="F49" s="20"/>
      <c r="G49" s="100" t="s">
        <v>47</v>
      </c>
      <c r="H49" s="107"/>
      <c r="I49" s="55"/>
      <c r="J49" s="101"/>
      <c r="K49" s="101"/>
      <c r="L49" s="49">
        <f>IF($I$23=0,0,K49*100/$I$23)</f>
        <v>0</v>
      </c>
      <c r="M49" s="54"/>
      <c r="N49" s="20"/>
      <c r="O49" s="20"/>
      <c r="P49" s="20"/>
    </row>
    <row r="50" spans="1:16" ht="14.85" customHeight="1" x14ac:dyDescent="0.2">
      <c r="A50" s="56"/>
      <c r="B50" s="56"/>
      <c r="C50" s="56"/>
      <c r="D50" s="20"/>
      <c r="E50" s="70"/>
      <c r="F50" s="20"/>
      <c r="G50" s="20"/>
      <c r="H50" s="20"/>
      <c r="I50" s="20"/>
      <c r="J50" s="99"/>
      <c r="K50" s="99"/>
      <c r="L50" s="57"/>
      <c r="M50" s="54"/>
      <c r="N50" s="20"/>
      <c r="O50" s="20"/>
      <c r="P50" s="20"/>
    </row>
    <row r="51" spans="1:16" ht="28.5" customHeight="1" x14ac:dyDescent="0.2">
      <c r="A51" s="92">
        <v>20</v>
      </c>
      <c r="B51" s="92">
        <v>55</v>
      </c>
      <c r="C51" s="95"/>
      <c r="D51" s="96"/>
      <c r="E51" s="70"/>
      <c r="F51" s="20"/>
      <c r="G51" s="104" t="s">
        <v>48</v>
      </c>
      <c r="H51" s="104"/>
      <c r="I51" s="47"/>
      <c r="J51" s="106">
        <f>SUM(J52:J56)</f>
        <v>0</v>
      </c>
      <c r="K51" s="106">
        <f>SUM(K52:K56)</f>
        <v>0</v>
      </c>
      <c r="L51" s="49">
        <f t="shared" ref="L51:L56" si="1">IF($I$23=0,0,K51*100/$I$23)</f>
        <v>0</v>
      </c>
      <c r="M51" s="50">
        <v>25</v>
      </c>
      <c r="N51" s="20"/>
      <c r="O51" s="20"/>
      <c r="P51" s="20"/>
    </row>
    <row r="52" spans="1:16" ht="28.5" customHeight="1" x14ac:dyDescent="0.2">
      <c r="A52" s="92">
        <v>20</v>
      </c>
      <c r="B52" s="92">
        <v>55</v>
      </c>
      <c r="C52" s="92" t="s">
        <v>23</v>
      </c>
      <c r="D52" s="96"/>
      <c r="E52" s="70"/>
      <c r="F52" s="20"/>
      <c r="G52" s="100" t="s">
        <v>49</v>
      </c>
      <c r="H52" s="107"/>
      <c r="I52" s="53"/>
      <c r="J52" s="101"/>
      <c r="K52" s="101"/>
      <c r="L52" s="49">
        <f t="shared" si="1"/>
        <v>0</v>
      </c>
      <c r="M52" s="54"/>
      <c r="N52" s="20"/>
      <c r="O52" s="20"/>
      <c r="P52" s="20"/>
    </row>
    <row r="53" spans="1:16" ht="43.5" customHeight="1" x14ac:dyDescent="0.2">
      <c r="A53" s="92">
        <v>20</v>
      </c>
      <c r="B53" s="92">
        <v>55</v>
      </c>
      <c r="C53" s="95">
        <v>10</v>
      </c>
      <c r="D53" s="96"/>
      <c r="E53" s="70"/>
      <c r="F53" s="20"/>
      <c r="G53" s="100" t="s">
        <v>50</v>
      </c>
      <c r="H53" s="107"/>
      <c r="I53" s="53"/>
      <c r="J53" s="101"/>
      <c r="K53" s="101"/>
      <c r="L53" s="49">
        <f t="shared" si="1"/>
        <v>0</v>
      </c>
      <c r="M53" s="54"/>
      <c r="N53" s="20"/>
      <c r="O53" s="20"/>
      <c r="P53" s="20"/>
    </row>
    <row r="54" spans="1:16" ht="28.5" customHeight="1" x14ac:dyDescent="0.2">
      <c r="A54" s="92">
        <v>20</v>
      </c>
      <c r="B54" s="92">
        <v>55</v>
      </c>
      <c r="C54" s="95">
        <v>15</v>
      </c>
      <c r="D54" s="96"/>
      <c r="E54" s="70"/>
      <c r="F54" s="20"/>
      <c r="G54" s="100" t="s">
        <v>51</v>
      </c>
      <c r="H54" s="107"/>
      <c r="I54" s="53"/>
      <c r="J54" s="101"/>
      <c r="K54" s="101"/>
      <c r="L54" s="49">
        <f t="shared" si="1"/>
        <v>0</v>
      </c>
      <c r="M54" s="54"/>
      <c r="N54" s="20"/>
      <c r="O54" s="20"/>
      <c r="P54" s="20"/>
    </row>
    <row r="55" spans="1:16" ht="45.75" customHeight="1" x14ac:dyDescent="0.2">
      <c r="A55" s="92">
        <v>20</v>
      </c>
      <c r="B55" s="92">
        <v>55</v>
      </c>
      <c r="C55" s="95">
        <v>20</v>
      </c>
      <c r="D55" s="96"/>
      <c r="E55" s="70"/>
      <c r="F55" s="20"/>
      <c r="G55" s="100" t="s">
        <v>52</v>
      </c>
      <c r="H55" s="107"/>
      <c r="I55" s="53"/>
      <c r="J55" s="101"/>
      <c r="K55" s="101"/>
      <c r="L55" s="49">
        <f t="shared" si="1"/>
        <v>0</v>
      </c>
      <c r="M55" s="54"/>
      <c r="N55" s="20"/>
      <c r="O55" s="20"/>
      <c r="P55" s="20"/>
    </row>
    <row r="56" spans="1:16" ht="15.95" customHeight="1" x14ac:dyDescent="0.2">
      <c r="A56" s="92">
        <v>20</v>
      </c>
      <c r="B56" s="92">
        <v>55</v>
      </c>
      <c r="C56" s="95">
        <v>25</v>
      </c>
      <c r="D56" s="96"/>
      <c r="E56" s="70"/>
      <c r="F56" s="20"/>
      <c r="G56" s="100" t="s">
        <v>53</v>
      </c>
      <c r="H56" s="107"/>
      <c r="I56" s="55"/>
      <c r="J56" s="101"/>
      <c r="K56" s="101"/>
      <c r="L56" s="49">
        <f t="shared" si="1"/>
        <v>0</v>
      </c>
      <c r="M56" s="54"/>
      <c r="N56" s="20"/>
      <c r="O56" s="20"/>
      <c r="P56" s="20"/>
    </row>
    <row r="57" spans="1:16" ht="15.95" customHeight="1" x14ac:dyDescent="0.2">
      <c r="A57" s="56"/>
      <c r="B57" s="56"/>
      <c r="C57" s="56"/>
      <c r="D57" s="20"/>
      <c r="E57" s="70"/>
      <c r="F57" s="20"/>
      <c r="G57" s="20"/>
      <c r="H57" s="20"/>
      <c r="I57" s="20"/>
      <c r="J57" s="99"/>
      <c r="K57" s="99"/>
      <c r="L57" s="20"/>
      <c r="M57" s="20"/>
      <c r="N57" s="20"/>
      <c r="O57" s="20"/>
      <c r="P57" s="20"/>
    </row>
    <row r="58" spans="1:16" ht="31.5" customHeight="1" x14ac:dyDescent="0.2">
      <c r="A58" s="92">
        <v>20</v>
      </c>
      <c r="B58" s="92">
        <v>60</v>
      </c>
      <c r="C58" s="95"/>
      <c r="D58" s="96"/>
      <c r="E58" s="70"/>
      <c r="F58" s="20"/>
      <c r="G58" s="58" t="s">
        <v>71</v>
      </c>
      <c r="H58" s="20"/>
      <c r="I58" s="47"/>
      <c r="J58" s="106">
        <f>SUM(J59:J60)</f>
        <v>0</v>
      </c>
      <c r="K58" s="106">
        <f>SUM(K59:K60)</f>
        <v>0</v>
      </c>
      <c r="L58" s="49">
        <f>IF($I$23=0,0,K58*100/$I$23)</f>
        <v>0</v>
      </c>
      <c r="M58" s="50">
        <v>25</v>
      </c>
      <c r="N58" s="20"/>
      <c r="O58" s="20"/>
      <c r="P58" s="20"/>
    </row>
    <row r="59" spans="1:16" ht="40.5" customHeight="1" x14ac:dyDescent="0.2">
      <c r="A59" s="92">
        <v>20</v>
      </c>
      <c r="B59" s="92">
        <v>60</v>
      </c>
      <c r="C59" s="92" t="s">
        <v>23</v>
      </c>
      <c r="D59" s="96"/>
      <c r="E59" s="70"/>
      <c r="F59" s="20"/>
      <c r="G59" s="108" t="s">
        <v>72</v>
      </c>
      <c r="H59" s="20"/>
      <c r="I59" s="53"/>
      <c r="J59" s="101"/>
      <c r="K59" s="101"/>
      <c r="L59" s="49">
        <f>IF($I$23=0,0,K59*100/$I$23)</f>
        <v>0</v>
      </c>
      <c r="M59" s="50">
        <v>25</v>
      </c>
      <c r="N59" s="20"/>
      <c r="O59" s="20"/>
      <c r="P59" s="20"/>
    </row>
    <row r="60" spans="1:16" ht="31.5" customHeight="1" x14ac:dyDescent="0.2">
      <c r="A60" s="92">
        <v>20</v>
      </c>
      <c r="B60" s="92">
        <v>60</v>
      </c>
      <c r="C60" s="95">
        <v>10</v>
      </c>
      <c r="D60" s="96"/>
      <c r="E60" s="70"/>
      <c r="F60" s="20"/>
      <c r="G60" s="59" t="s">
        <v>73</v>
      </c>
      <c r="H60" s="20"/>
      <c r="I60" s="55"/>
      <c r="J60" s="101"/>
      <c r="K60" s="101"/>
      <c r="L60" s="49">
        <f>IF($I$23=0,0,K60*100/$I$23)</f>
        <v>0</v>
      </c>
      <c r="M60" s="50">
        <v>10</v>
      </c>
      <c r="N60" s="20"/>
      <c r="O60" s="20"/>
      <c r="P60" s="20"/>
    </row>
    <row r="61" spans="1:16" ht="15.95" customHeight="1" x14ac:dyDescent="0.2">
      <c r="A61" s="56"/>
      <c r="B61" s="56"/>
      <c r="C61" s="56"/>
      <c r="D61" s="20"/>
      <c r="E61" s="70"/>
      <c r="F61" s="20"/>
      <c r="G61" s="20"/>
      <c r="H61" s="20"/>
      <c r="I61" s="20"/>
      <c r="J61" s="99"/>
      <c r="K61" s="99"/>
      <c r="L61" s="20"/>
      <c r="M61" s="20"/>
      <c r="N61" s="20"/>
      <c r="O61" s="20"/>
      <c r="P61" s="20"/>
    </row>
    <row r="62" spans="1:16" ht="15.95" customHeight="1" x14ac:dyDescent="0.2">
      <c r="A62" s="92">
        <v>20</v>
      </c>
      <c r="B62" s="92">
        <v>65</v>
      </c>
      <c r="C62" s="95"/>
      <c r="D62" s="96"/>
      <c r="E62" s="70"/>
      <c r="F62" s="20"/>
      <c r="G62" s="104" t="s">
        <v>54</v>
      </c>
      <c r="H62" s="104"/>
      <c r="I62" s="47"/>
      <c r="J62" s="105">
        <f>SUM(J63:J66)</f>
        <v>0</v>
      </c>
      <c r="K62" s="106">
        <f>SUM(K63:K66)</f>
        <v>0</v>
      </c>
      <c r="L62" s="49">
        <f>IF($I$23=0,0,K62*100/$I$23)</f>
        <v>0</v>
      </c>
      <c r="M62" s="50">
        <v>10</v>
      </c>
      <c r="N62" s="20"/>
      <c r="O62" s="20"/>
      <c r="P62" s="20"/>
    </row>
    <row r="63" spans="1:16" ht="15.95" customHeight="1" x14ac:dyDescent="0.2">
      <c r="A63" s="92">
        <v>20</v>
      </c>
      <c r="B63" s="92">
        <v>65</v>
      </c>
      <c r="C63" s="92" t="s">
        <v>23</v>
      </c>
      <c r="D63" s="96"/>
      <c r="E63" s="70"/>
      <c r="F63" s="20"/>
      <c r="G63" s="100" t="s">
        <v>55</v>
      </c>
      <c r="H63" s="107"/>
      <c r="I63" s="53"/>
      <c r="J63" s="101"/>
      <c r="K63" s="101"/>
      <c r="L63" s="49">
        <f>IF($I$23=0,0,K63*100/$I$23)</f>
        <v>0</v>
      </c>
      <c r="M63" s="20"/>
      <c r="N63" s="20"/>
      <c r="O63" s="20"/>
      <c r="P63" s="20"/>
    </row>
    <row r="64" spans="1:16" ht="15.95" customHeight="1" x14ac:dyDescent="0.2">
      <c r="A64" s="92">
        <v>20</v>
      </c>
      <c r="B64" s="92">
        <v>65</v>
      </c>
      <c r="C64" s="95">
        <v>10</v>
      </c>
      <c r="D64" s="96"/>
      <c r="E64" s="70"/>
      <c r="F64" s="20"/>
      <c r="G64" s="100" t="s">
        <v>56</v>
      </c>
      <c r="H64" s="107"/>
      <c r="I64" s="53"/>
      <c r="J64" s="101"/>
      <c r="K64" s="101"/>
      <c r="L64" s="49">
        <f>IF($I$23=0,0,K64*100/$I$23)</f>
        <v>0</v>
      </c>
      <c r="M64" s="20"/>
      <c r="N64" s="20"/>
      <c r="O64" s="20"/>
      <c r="P64" s="20"/>
    </row>
    <row r="65" spans="1:16" ht="15.95" customHeight="1" x14ac:dyDescent="0.2">
      <c r="A65" s="92">
        <v>20</v>
      </c>
      <c r="B65" s="92">
        <v>65</v>
      </c>
      <c r="C65" s="95">
        <v>15</v>
      </c>
      <c r="D65" s="96"/>
      <c r="E65" s="70"/>
      <c r="F65" s="20"/>
      <c r="G65" s="100" t="s">
        <v>57</v>
      </c>
      <c r="H65" s="107"/>
      <c r="I65" s="53"/>
      <c r="J65" s="101"/>
      <c r="K65" s="101"/>
      <c r="L65" s="49">
        <f>IF($I$23=0,0,K65*100/$I$23)</f>
        <v>0</v>
      </c>
      <c r="M65" s="20"/>
      <c r="N65" s="20"/>
      <c r="O65" s="20"/>
      <c r="P65" s="20"/>
    </row>
    <row r="66" spans="1:16" ht="15.95" customHeight="1" x14ac:dyDescent="0.2">
      <c r="A66" s="92">
        <v>20</v>
      </c>
      <c r="B66" s="92">
        <v>65</v>
      </c>
      <c r="C66" s="95">
        <v>20</v>
      </c>
      <c r="D66" s="96"/>
      <c r="E66" s="70"/>
      <c r="F66" s="20"/>
      <c r="G66" s="100" t="s">
        <v>58</v>
      </c>
      <c r="H66" s="107"/>
      <c r="I66" s="55"/>
      <c r="J66" s="101"/>
      <c r="K66" s="101"/>
      <c r="L66" s="49">
        <f>IF($I$23=0,0,K66*100/$I$23)</f>
        <v>0</v>
      </c>
      <c r="M66" s="20"/>
      <c r="N66" s="20"/>
      <c r="O66" s="20"/>
      <c r="P66" s="20"/>
    </row>
    <row r="67" spans="1:16" ht="15.95" customHeight="1" x14ac:dyDescent="0.2">
      <c r="A67" s="56"/>
      <c r="B67" s="56"/>
      <c r="C67" s="56"/>
      <c r="D67" s="20"/>
      <c r="E67" s="70"/>
      <c r="F67" s="20"/>
      <c r="G67" s="20"/>
      <c r="H67" s="20"/>
      <c r="I67" s="20"/>
      <c r="J67" s="99"/>
      <c r="K67" s="99"/>
      <c r="L67" s="20"/>
      <c r="M67" s="20"/>
      <c r="N67" s="20"/>
      <c r="O67" s="20"/>
      <c r="P67" s="20"/>
    </row>
    <row r="68" spans="1:16" ht="15.95" customHeight="1" x14ac:dyDescent="0.2">
      <c r="A68" s="92">
        <v>20</v>
      </c>
      <c r="B68" s="92">
        <v>70</v>
      </c>
      <c r="C68" s="95"/>
      <c r="D68" s="96"/>
      <c r="E68" s="70"/>
      <c r="F68" s="20"/>
      <c r="G68" s="104" t="s">
        <v>59</v>
      </c>
      <c r="H68" s="104"/>
      <c r="I68" s="47"/>
      <c r="J68" s="105">
        <f>SUM(J69:J71)</f>
        <v>0</v>
      </c>
      <c r="K68" s="106">
        <f>SUM(K69:K71)</f>
        <v>0</v>
      </c>
      <c r="L68" s="49">
        <f>IF($I$23=0,0,K68*100/$I$23)</f>
        <v>0</v>
      </c>
      <c r="M68" s="20"/>
      <c r="N68" s="20"/>
      <c r="O68" s="20"/>
      <c r="P68" s="20"/>
    </row>
    <row r="69" spans="1:16" ht="15.95" customHeight="1" x14ac:dyDescent="0.2">
      <c r="A69" s="92">
        <v>20</v>
      </c>
      <c r="B69" s="92">
        <v>70</v>
      </c>
      <c r="C69" s="92" t="s">
        <v>23</v>
      </c>
      <c r="D69" s="96"/>
      <c r="E69" s="70"/>
      <c r="F69" s="20"/>
      <c r="G69" s="100" t="s">
        <v>60</v>
      </c>
      <c r="H69" s="107"/>
      <c r="I69" s="53"/>
      <c r="J69" s="101"/>
      <c r="K69" s="101"/>
      <c r="L69" s="49">
        <f>IF($I$23=0,0,K69*100/$I$23)</f>
        <v>0</v>
      </c>
      <c r="M69" s="20"/>
      <c r="N69" s="20"/>
      <c r="O69" s="20"/>
      <c r="P69" s="20"/>
    </row>
    <row r="70" spans="1:16" ht="15.95" customHeight="1" x14ac:dyDescent="0.2">
      <c r="A70" s="92">
        <v>20</v>
      </c>
      <c r="B70" s="92">
        <v>70</v>
      </c>
      <c r="C70" s="95">
        <v>10</v>
      </c>
      <c r="D70" s="96"/>
      <c r="E70" s="70"/>
      <c r="F70" s="20"/>
      <c r="G70" s="100" t="s">
        <v>61</v>
      </c>
      <c r="H70" s="107"/>
      <c r="I70" s="53"/>
      <c r="J70" s="101"/>
      <c r="K70" s="101"/>
      <c r="L70" s="49">
        <f>IF($I$23=0,0,K70*100/$I$23)</f>
        <v>0</v>
      </c>
      <c r="M70" s="20"/>
      <c r="N70" s="20"/>
      <c r="O70" s="20"/>
      <c r="P70" s="20"/>
    </row>
    <row r="71" spans="1:16" ht="15.95" customHeight="1" x14ac:dyDescent="0.2">
      <c r="A71" s="92">
        <v>20</v>
      </c>
      <c r="B71" s="92">
        <v>70</v>
      </c>
      <c r="C71" s="95">
        <v>15</v>
      </c>
      <c r="D71" s="96"/>
      <c r="E71" s="70"/>
      <c r="F71" s="20"/>
      <c r="G71" s="100" t="s">
        <v>62</v>
      </c>
      <c r="H71" s="107"/>
      <c r="I71" s="55"/>
      <c r="J71" s="101"/>
      <c r="K71" s="101"/>
      <c r="L71" s="49">
        <f>IF($I$23=0,0,K71*100/$I$23)</f>
        <v>0</v>
      </c>
      <c r="M71" s="20"/>
      <c r="N71" s="20"/>
      <c r="O71" s="20"/>
      <c r="P71" s="20"/>
    </row>
    <row r="72" spans="1:16" ht="15.95" customHeight="1" x14ac:dyDescent="0.2">
      <c r="A72" s="102"/>
      <c r="B72" s="102"/>
      <c r="C72" s="103"/>
      <c r="D72" s="96"/>
      <c r="E72" s="70"/>
      <c r="F72" s="20"/>
      <c r="G72" s="109"/>
      <c r="H72" s="20"/>
      <c r="I72" s="20"/>
      <c r="J72" s="20"/>
      <c r="K72" s="20"/>
      <c r="L72" s="20"/>
      <c r="M72" s="20"/>
      <c r="N72" s="20"/>
      <c r="O72" s="20"/>
      <c r="P72" s="20"/>
    </row>
    <row r="73" spans="1:16" ht="15.95" customHeight="1" x14ac:dyDescent="0.2">
      <c r="A73" s="92">
        <v>20</v>
      </c>
      <c r="B73" s="92">
        <v>75</v>
      </c>
      <c r="C73" s="95"/>
      <c r="D73" s="20"/>
      <c r="E73" s="70"/>
      <c r="F73" s="20"/>
      <c r="G73" s="110" t="s">
        <v>63</v>
      </c>
      <c r="H73" s="20"/>
      <c r="I73" s="47"/>
      <c r="J73" s="101"/>
      <c r="K73" s="101"/>
      <c r="L73" s="49">
        <f>IF($I$23=0,0,K73*100/$I$23)</f>
        <v>0</v>
      </c>
      <c r="M73" s="20"/>
      <c r="N73" s="20"/>
      <c r="O73" s="20"/>
      <c r="P73" s="20"/>
    </row>
    <row r="74" spans="1:16" ht="15.95" customHeight="1" x14ac:dyDescent="0.2">
      <c r="A74" s="92">
        <v>20</v>
      </c>
      <c r="B74" s="92"/>
      <c r="C74" s="95"/>
      <c r="D74" s="96"/>
      <c r="E74" s="70"/>
      <c r="F74" s="20"/>
      <c r="G74" s="104" t="s">
        <v>64</v>
      </c>
      <c r="H74" s="104"/>
      <c r="I74" s="111"/>
      <c r="J74" s="112">
        <f>J30+J39+J45+J68+J51+J58+J73</f>
        <v>0</v>
      </c>
      <c r="K74" s="112">
        <f>K30+K39+K45+K68+K51+K58+K73</f>
        <v>0</v>
      </c>
      <c r="L74" s="20"/>
      <c r="M74" s="20"/>
      <c r="N74" s="20"/>
      <c r="O74" s="20"/>
      <c r="P74" s="20"/>
    </row>
    <row r="75" spans="1:16" ht="15.95" customHeight="1" x14ac:dyDescent="0.2">
      <c r="A75" s="92">
        <v>40</v>
      </c>
      <c r="B75" s="92"/>
      <c r="C75" s="95"/>
      <c r="D75" s="96"/>
      <c r="E75" s="70"/>
      <c r="F75" s="20"/>
      <c r="G75" s="104" t="s">
        <v>65</v>
      </c>
      <c r="H75" s="20"/>
      <c r="I75" s="113">
        <f>IF(I23=0,0,K74/I22*100)</f>
        <v>0</v>
      </c>
      <c r="J75" s="66"/>
      <c r="K75" s="114"/>
      <c r="L75" s="20"/>
      <c r="M75" s="20"/>
      <c r="N75" s="20"/>
      <c r="O75" s="20"/>
      <c r="P75" s="20"/>
    </row>
    <row r="76" spans="1:16" ht="12" customHeight="1" x14ac:dyDescent="0.2">
      <c r="A76" s="20"/>
      <c r="B76" s="20"/>
      <c r="C76" s="20"/>
      <c r="D76" s="20"/>
      <c r="E76" s="70"/>
      <c r="F76" s="20"/>
      <c r="G76" s="20"/>
      <c r="H76" s="20"/>
      <c r="I76" s="20"/>
      <c r="J76" s="20"/>
      <c r="K76" s="20"/>
      <c r="L76" s="20"/>
      <c r="M76" s="20"/>
      <c r="N76" s="20"/>
      <c r="O76" s="20"/>
      <c r="P76" s="20"/>
    </row>
    <row r="77" spans="1:16" ht="12" customHeight="1" x14ac:dyDescent="0.2">
      <c r="A77" s="92">
        <v>50</v>
      </c>
      <c r="B77" s="92"/>
      <c r="C77" s="95"/>
      <c r="D77" s="20"/>
      <c r="E77" s="20"/>
      <c r="F77" s="20"/>
      <c r="G77" s="110" t="s">
        <v>74</v>
      </c>
      <c r="H77" s="20"/>
      <c r="I77" s="115"/>
      <c r="J77" s="101"/>
      <c r="K77" s="101"/>
      <c r="L77" s="20"/>
      <c r="M77" s="20"/>
      <c r="N77" s="20"/>
      <c r="O77" s="20"/>
      <c r="P77" s="20"/>
    </row>
    <row r="78" spans="1:16" ht="12" customHeight="1" x14ac:dyDescent="0.2">
      <c r="A78" s="20"/>
      <c r="B78" s="20"/>
      <c r="C78" s="20"/>
      <c r="D78" s="20"/>
      <c r="E78" s="20"/>
      <c r="F78" s="20"/>
      <c r="G78" s="20"/>
      <c r="H78" s="20"/>
      <c r="I78" s="20"/>
      <c r="J78" s="20"/>
      <c r="K78" s="20"/>
      <c r="L78" s="20"/>
      <c r="M78" s="20"/>
    </row>
    <row r="79" spans="1:16" ht="12" customHeight="1" x14ac:dyDescent="0.2">
      <c r="A79" s="20"/>
      <c r="B79" s="20"/>
      <c r="C79" s="20"/>
      <c r="D79" s="20"/>
      <c r="E79" s="20"/>
      <c r="F79" s="20"/>
      <c r="G79" s="20" t="s">
        <v>66</v>
      </c>
      <c r="H79" s="20"/>
      <c r="I79" s="20"/>
      <c r="J79" s="20"/>
      <c r="K79" s="20"/>
      <c r="L79" s="20"/>
      <c r="M79" s="20"/>
    </row>
    <row r="80" spans="1:16" ht="12" customHeight="1" x14ac:dyDescent="0.2">
      <c r="A80" s="20"/>
      <c r="B80" s="20"/>
      <c r="C80" s="20"/>
      <c r="D80" s="20"/>
      <c r="E80" s="20"/>
      <c r="F80" s="20"/>
      <c r="G80" s="20" t="s">
        <v>75</v>
      </c>
      <c r="H80" s="20"/>
      <c r="I80" s="20"/>
      <c r="J80" s="20"/>
      <c r="K80" s="20"/>
      <c r="L80" s="20"/>
      <c r="M80" s="20"/>
    </row>
    <row r="81" spans="1:13" ht="12" customHeight="1" x14ac:dyDescent="0.2">
      <c r="A81" s="20"/>
      <c r="B81" s="20"/>
      <c r="C81" s="20"/>
      <c r="D81" s="20"/>
      <c r="E81" s="20"/>
      <c r="F81" s="20"/>
      <c r="G81" s="20"/>
      <c r="H81" s="20"/>
      <c r="I81" s="20"/>
      <c r="J81" s="20"/>
      <c r="K81" s="20"/>
      <c r="L81" s="20"/>
      <c r="M81" s="20"/>
    </row>
    <row r="82" spans="1:13" ht="12" customHeight="1" x14ac:dyDescent="0.2">
      <c r="A82" s="20"/>
      <c r="B82" s="20"/>
      <c r="C82" s="20"/>
      <c r="D82" s="20"/>
      <c r="E82" s="20"/>
      <c r="F82" s="20"/>
      <c r="G82" s="20"/>
      <c r="H82" s="20"/>
      <c r="I82" s="20"/>
      <c r="J82" s="20"/>
      <c r="K82" s="20"/>
      <c r="L82" s="20"/>
      <c r="M82" s="20"/>
    </row>
    <row r="83" spans="1:13" ht="12" customHeight="1" x14ac:dyDescent="0.2">
      <c r="A83" s="20"/>
      <c r="B83" s="20"/>
      <c r="C83" s="20"/>
      <c r="D83" s="20"/>
      <c r="E83" s="20"/>
      <c r="F83" s="20"/>
      <c r="G83" s="20"/>
      <c r="H83" s="20"/>
      <c r="I83" s="20"/>
      <c r="J83" s="20"/>
      <c r="K83" s="20"/>
      <c r="L83" s="20"/>
      <c r="M83" s="20"/>
    </row>
    <row r="84" spans="1:13" ht="12" customHeight="1" x14ac:dyDescent="0.2">
      <c r="A84" s="20"/>
      <c r="B84" s="20"/>
      <c r="C84" s="20"/>
      <c r="D84" s="20"/>
      <c r="E84" s="20"/>
      <c r="F84" s="20"/>
      <c r="G84" s="20"/>
      <c r="H84" s="20"/>
      <c r="I84" s="20"/>
      <c r="J84" s="20"/>
      <c r="K84" s="20"/>
      <c r="L84" s="20"/>
      <c r="M84" s="20"/>
    </row>
    <row r="85" spans="1:13" ht="12" customHeight="1" x14ac:dyDescent="0.2">
      <c r="A85" s="20"/>
      <c r="B85" s="20"/>
      <c r="C85" s="20"/>
      <c r="D85" s="20"/>
      <c r="E85" s="20"/>
      <c r="F85" s="20"/>
      <c r="G85" s="20"/>
      <c r="H85" s="20"/>
      <c r="I85" s="20"/>
      <c r="J85" s="20"/>
      <c r="K85" s="20"/>
      <c r="L85" s="20"/>
      <c r="M85" s="20"/>
    </row>
    <row r="86" spans="1:13" ht="12" customHeight="1" x14ac:dyDescent="0.2">
      <c r="A86" s="20"/>
      <c r="B86" s="20"/>
      <c r="C86" s="20"/>
      <c r="D86" s="20"/>
      <c r="E86" s="20"/>
      <c r="F86" s="20"/>
      <c r="G86" s="20"/>
      <c r="H86" s="20"/>
      <c r="I86" s="20"/>
      <c r="J86" s="20"/>
      <c r="K86" s="20"/>
      <c r="L86" s="20"/>
      <c r="M86" s="20"/>
    </row>
    <row r="87" spans="1:13" ht="12" customHeight="1" x14ac:dyDescent="0.2">
      <c r="A87" s="20"/>
      <c r="B87" s="20"/>
      <c r="C87" s="20"/>
      <c r="D87" s="20"/>
      <c r="E87" s="20"/>
      <c r="F87" s="20"/>
      <c r="G87" s="20"/>
      <c r="H87" s="20"/>
      <c r="I87" s="20"/>
      <c r="J87" s="20"/>
      <c r="K87" s="20"/>
      <c r="L87" s="20"/>
      <c r="M87" s="20"/>
    </row>
    <row r="88" spans="1:13" ht="12" customHeight="1" x14ac:dyDescent="0.2">
      <c r="A88" s="20"/>
      <c r="B88" s="20"/>
      <c r="C88" s="20"/>
      <c r="D88" s="20"/>
      <c r="E88" s="20"/>
      <c r="F88" s="20"/>
      <c r="G88" s="20"/>
      <c r="H88" s="20"/>
      <c r="I88" s="20"/>
      <c r="J88" s="20"/>
      <c r="K88" s="20"/>
      <c r="L88" s="20"/>
      <c r="M88" s="20"/>
    </row>
    <row r="89" spans="1:13" ht="12" customHeight="1" x14ac:dyDescent="0.2">
      <c r="A89" s="20"/>
      <c r="B89" s="20"/>
      <c r="C89" s="20"/>
      <c r="D89" s="20"/>
      <c r="E89" s="20"/>
      <c r="F89" s="20"/>
      <c r="G89" s="20"/>
      <c r="H89" s="20"/>
      <c r="I89" s="20"/>
      <c r="J89" s="20"/>
      <c r="K89" s="20"/>
      <c r="L89" s="20"/>
      <c r="M89" s="20"/>
    </row>
    <row r="90" spans="1:13" ht="12" customHeight="1" x14ac:dyDescent="0.2">
      <c r="A90" s="20"/>
      <c r="B90" s="20"/>
      <c r="C90" s="20"/>
      <c r="D90" s="20"/>
      <c r="E90" s="20"/>
      <c r="F90" s="20"/>
      <c r="G90" s="20"/>
      <c r="H90" s="20"/>
      <c r="I90" s="20"/>
      <c r="J90" s="20"/>
      <c r="K90" s="20"/>
      <c r="L90" s="20"/>
      <c r="M90" s="20"/>
    </row>
    <row r="91" spans="1:13" ht="12" customHeight="1" x14ac:dyDescent="0.2">
      <c r="A91" s="20"/>
      <c r="B91" s="20"/>
      <c r="C91" s="20"/>
      <c r="D91" s="20"/>
      <c r="E91" s="20"/>
      <c r="F91" s="20"/>
      <c r="G91" s="20"/>
      <c r="H91" s="20"/>
      <c r="I91" s="20"/>
      <c r="J91" s="20"/>
      <c r="K91" s="20"/>
      <c r="L91" s="20"/>
      <c r="M91" s="20"/>
    </row>
    <row r="92" spans="1:13" ht="12" customHeight="1" x14ac:dyDescent="0.2">
      <c r="A92" s="20"/>
      <c r="B92" s="20"/>
      <c r="C92" s="20"/>
      <c r="D92" s="20"/>
      <c r="E92" s="20"/>
      <c r="F92" s="20"/>
      <c r="G92" s="20"/>
      <c r="H92" s="20"/>
      <c r="I92" s="20"/>
      <c r="J92" s="20"/>
      <c r="K92" s="20"/>
      <c r="L92" s="20"/>
      <c r="M92" s="20"/>
    </row>
    <row r="93" spans="1:13" ht="12" customHeight="1" x14ac:dyDescent="0.2">
      <c r="A93" s="20"/>
      <c r="B93" s="20"/>
      <c r="C93" s="20"/>
      <c r="D93" s="20"/>
      <c r="E93" s="20"/>
      <c r="F93" s="20"/>
      <c r="G93" s="20"/>
      <c r="H93" s="20"/>
      <c r="I93" s="20"/>
      <c r="J93" s="20"/>
      <c r="K93" s="20"/>
      <c r="L93" s="20"/>
      <c r="M93" s="20"/>
    </row>
    <row r="94" spans="1:13" ht="12" customHeight="1" x14ac:dyDescent="0.2">
      <c r="A94" s="20"/>
      <c r="B94" s="20"/>
      <c r="C94" s="20"/>
      <c r="D94" s="20"/>
      <c r="E94" s="20"/>
      <c r="F94" s="20"/>
      <c r="G94" s="20"/>
      <c r="H94" s="20"/>
      <c r="I94" s="20"/>
      <c r="J94" s="20"/>
      <c r="K94" s="20"/>
      <c r="L94" s="20"/>
      <c r="M94" s="20"/>
    </row>
    <row r="95" spans="1:13" ht="12" customHeight="1" x14ac:dyDescent="0.2">
      <c r="A95" s="20"/>
      <c r="B95" s="20"/>
      <c r="C95" s="20"/>
      <c r="D95" s="20"/>
      <c r="E95" s="20"/>
      <c r="F95" s="20"/>
      <c r="G95" s="20"/>
      <c r="H95" s="20"/>
      <c r="I95" s="20"/>
      <c r="J95" s="20"/>
      <c r="K95" s="20"/>
      <c r="L95" s="20"/>
      <c r="M95" s="20"/>
    </row>
    <row r="96" spans="1:13" ht="12" customHeight="1" x14ac:dyDescent="0.2">
      <c r="A96" s="20"/>
      <c r="B96" s="20"/>
      <c r="C96" s="20"/>
      <c r="D96" s="20"/>
      <c r="E96" s="20"/>
      <c r="F96" s="20"/>
      <c r="G96" s="20"/>
      <c r="H96" s="20"/>
      <c r="I96" s="20"/>
      <c r="J96" s="20"/>
      <c r="K96" s="20"/>
      <c r="L96" s="20"/>
      <c r="M96" s="20"/>
    </row>
    <row r="97" spans="1:13" ht="12" customHeight="1" x14ac:dyDescent="0.2">
      <c r="A97" s="20"/>
      <c r="B97" s="20"/>
      <c r="C97" s="20"/>
      <c r="D97" s="20"/>
      <c r="E97" s="20"/>
      <c r="F97" s="20"/>
      <c r="G97" s="20"/>
      <c r="H97" s="20"/>
      <c r="I97" s="20"/>
      <c r="J97" s="20"/>
      <c r="K97" s="20"/>
      <c r="L97" s="20"/>
      <c r="M97" s="20"/>
    </row>
    <row r="98" spans="1:13" ht="12" customHeight="1" x14ac:dyDescent="0.2">
      <c r="A98" s="20"/>
      <c r="B98" s="20"/>
      <c r="C98" s="20"/>
      <c r="D98" s="20"/>
      <c r="E98" s="20"/>
      <c r="F98" s="20"/>
      <c r="G98" s="20"/>
      <c r="H98" s="20"/>
      <c r="I98" s="20"/>
      <c r="J98" s="20"/>
      <c r="K98" s="20"/>
      <c r="L98" s="20"/>
      <c r="M98" s="20"/>
    </row>
    <row r="99" spans="1:13" ht="12" customHeight="1" x14ac:dyDescent="0.2">
      <c r="A99" s="20"/>
      <c r="B99" s="20"/>
      <c r="C99" s="20"/>
      <c r="D99" s="20"/>
      <c r="E99" s="20"/>
      <c r="F99" s="20"/>
      <c r="G99" s="20"/>
      <c r="H99" s="20"/>
      <c r="I99" s="20"/>
      <c r="J99" s="20"/>
      <c r="K99" s="20"/>
      <c r="L99" s="20"/>
      <c r="M99" s="20"/>
    </row>
    <row r="100" spans="1:13" ht="12" customHeight="1" x14ac:dyDescent="0.2"/>
    <row r="101" spans="1:13" ht="12" customHeight="1" x14ac:dyDescent="0.2"/>
    <row r="102" spans="1:13" ht="12" customHeight="1" x14ac:dyDescent="0.2"/>
    <row r="103" spans="1:13" ht="12" customHeight="1" x14ac:dyDescent="0.2"/>
    <row r="104" spans="1:13" ht="12" customHeight="1" x14ac:dyDescent="0.2"/>
    <row r="105" spans="1:13" ht="12" customHeight="1" x14ac:dyDescent="0.2"/>
    <row r="106" spans="1:13" ht="12" customHeight="1" x14ac:dyDescent="0.2"/>
    <row r="107" spans="1:13" ht="12" customHeight="1" x14ac:dyDescent="0.2"/>
    <row r="108" spans="1:13" ht="12" customHeight="1" x14ac:dyDescent="0.2"/>
    <row r="109" spans="1:13" ht="12" customHeight="1" x14ac:dyDescent="0.2"/>
    <row r="110" spans="1:13" ht="12" customHeight="1" x14ac:dyDescent="0.2"/>
    <row r="111" spans="1:13" ht="12" customHeight="1" x14ac:dyDescent="0.2"/>
    <row r="112" spans="1:13" ht="12" customHeight="1" x14ac:dyDescent="0.2"/>
    <row r="113" ht="12" customHeight="1" x14ac:dyDescent="0.2"/>
    <row r="114" ht="12" customHeight="1" x14ac:dyDescent="0.2"/>
    <row r="115" ht="12" customHeight="1" x14ac:dyDescent="0.2"/>
    <row r="116" ht="12" customHeight="1" x14ac:dyDescent="0.2"/>
    <row r="117" ht="12" customHeight="1" x14ac:dyDescent="0.2"/>
    <row r="118" ht="12" customHeight="1" x14ac:dyDescent="0.2"/>
    <row r="119" ht="12" customHeight="1" x14ac:dyDescent="0.2"/>
    <row r="120" ht="12" customHeight="1" x14ac:dyDescent="0.2"/>
    <row r="121" ht="12" customHeight="1" x14ac:dyDescent="0.2"/>
    <row r="122" ht="12" customHeight="1" x14ac:dyDescent="0.2"/>
    <row r="123" ht="12" customHeight="1" x14ac:dyDescent="0.2"/>
    <row r="124" ht="12" customHeight="1" x14ac:dyDescent="0.2"/>
    <row r="125" ht="12" customHeight="1" x14ac:dyDescent="0.2"/>
  </sheetData>
  <mergeCells count="4">
    <mergeCell ref="L9:M12"/>
    <mergeCell ref="A10:F10"/>
    <mergeCell ref="A11:F11"/>
    <mergeCell ref="A1:J1"/>
  </mergeCells>
  <pageMargins left="0.70866141732283472" right="0.51181102362204722" top="0.39370078740157483" bottom="0.11811023622047245" header="0.31496062992125984" footer="0.19685039370078741"/>
  <pageSetup paperSize="9" scale="3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S50"/>
  <sheetViews>
    <sheetView showGridLines="0" zoomScaleNormal="100" zoomScaleSheetLayoutView="55" workbookViewId="0">
      <selection sqref="A1:J1"/>
    </sheetView>
  </sheetViews>
  <sheetFormatPr defaultRowHeight="12" x14ac:dyDescent="0.2"/>
  <cols>
    <col min="1" max="5" width="3" style="68" customWidth="1"/>
    <col min="6" max="6" width="12" style="68" customWidth="1"/>
    <col min="7" max="7" width="52.7109375" style="68" customWidth="1"/>
    <col min="8" max="8" width="6.7109375" style="68" hidden="1" customWidth="1"/>
    <col min="9" max="9" width="6.28515625" style="68" hidden="1" customWidth="1"/>
    <col min="10" max="10" width="43.7109375" style="68" customWidth="1"/>
    <col min="11" max="11" width="15" style="69" customWidth="1"/>
    <col min="12" max="12" width="15" style="68" customWidth="1"/>
    <col min="13" max="13" width="12.85546875" style="70" customWidth="1"/>
    <col min="14" max="14" width="12.42578125" style="71" customWidth="1"/>
    <col min="15" max="17" width="14.7109375" style="70" customWidth="1"/>
    <col min="18" max="18" width="14.7109375" style="70" hidden="1" customWidth="1"/>
    <col min="19" max="19" width="9.140625" style="70" hidden="1" customWidth="1"/>
    <col min="20" max="16384" width="9.140625" style="70"/>
  </cols>
  <sheetData>
    <row r="1" spans="1:15" customFormat="1" ht="50.1" customHeight="1" x14ac:dyDescent="0.2">
      <c r="A1" s="225" t="s">
        <v>223</v>
      </c>
      <c r="B1" s="226"/>
      <c r="C1" s="226"/>
      <c r="D1" s="226"/>
      <c r="E1" s="226"/>
      <c r="F1" s="227"/>
      <c r="G1" s="227"/>
      <c r="H1" s="227"/>
      <c r="I1" s="227"/>
      <c r="J1" s="228"/>
    </row>
    <row r="2" spans="1:15" customFormat="1" ht="14.85" customHeight="1" x14ac:dyDescent="0.2"/>
    <row r="3" spans="1:15" ht="14.85" customHeight="1" x14ac:dyDescent="0.2"/>
    <row r="4" spans="1:15" ht="14.85" customHeight="1" x14ac:dyDescent="0.2">
      <c r="A4" s="5" t="s">
        <v>0</v>
      </c>
      <c r="B4" s="72"/>
      <c r="C4" s="72"/>
      <c r="D4" s="73"/>
      <c r="E4" s="72"/>
      <c r="F4" s="72"/>
      <c r="G4" s="72"/>
      <c r="H4" s="72"/>
      <c r="I4" s="72"/>
      <c r="J4" s="72"/>
      <c r="K4" s="70"/>
      <c r="L4" s="70"/>
      <c r="M4" s="69" t="s">
        <v>1</v>
      </c>
      <c r="N4" s="74">
        <v>44579</v>
      </c>
    </row>
    <row r="5" spans="1:15" ht="14.85" customHeight="1" x14ac:dyDescent="0.2">
      <c r="A5" s="10" t="s">
        <v>67</v>
      </c>
      <c r="B5" s="72"/>
      <c r="C5" s="72"/>
      <c r="D5" s="75"/>
      <c r="E5" s="76"/>
      <c r="F5" s="76"/>
      <c r="G5" s="76"/>
      <c r="H5" s="76"/>
      <c r="I5" s="76"/>
      <c r="J5" s="76"/>
      <c r="K5" s="70"/>
      <c r="L5" s="70"/>
      <c r="M5" s="69" t="s">
        <v>2</v>
      </c>
      <c r="N5" s="77"/>
    </row>
    <row r="6" spans="1:15" ht="14.85" customHeight="1" x14ac:dyDescent="0.2">
      <c r="A6" s="78"/>
      <c r="K6" s="70"/>
      <c r="L6" s="70"/>
      <c r="M6" s="69" t="s">
        <v>3</v>
      </c>
      <c r="N6" s="74">
        <v>44651</v>
      </c>
    </row>
    <row r="7" spans="1:15" ht="14.85" customHeight="1" x14ac:dyDescent="0.2">
      <c r="A7" s="70"/>
      <c r="K7" s="70"/>
      <c r="L7" s="70"/>
      <c r="M7" s="69"/>
      <c r="N7" s="70"/>
    </row>
    <row r="8" spans="1:15" ht="14.85" customHeight="1" x14ac:dyDescent="0.2">
      <c r="A8" s="79" t="s">
        <v>4</v>
      </c>
      <c r="K8" s="70"/>
      <c r="L8" s="70"/>
      <c r="M8" s="69"/>
      <c r="N8" s="68"/>
    </row>
    <row r="9" spans="1:15" ht="14.85" customHeight="1" x14ac:dyDescent="0.2">
      <c r="A9" s="70"/>
      <c r="M9" s="229" t="s">
        <v>76</v>
      </c>
      <c r="N9" s="230"/>
    </row>
    <row r="10" spans="1:15" ht="29.45" customHeight="1" x14ac:dyDescent="0.2">
      <c r="A10" s="235" t="s">
        <v>6</v>
      </c>
      <c r="B10" s="235"/>
      <c r="C10" s="235"/>
      <c r="D10" s="235"/>
      <c r="E10" s="235"/>
      <c r="F10" s="235"/>
      <c r="G10" s="82" t="s">
        <v>7</v>
      </c>
      <c r="M10" s="231"/>
      <c r="N10" s="232"/>
    </row>
    <row r="11" spans="1:15" ht="28.9" customHeight="1" x14ac:dyDescent="0.2">
      <c r="A11" s="236" t="s">
        <v>8</v>
      </c>
      <c r="B11" s="236"/>
      <c r="C11" s="236"/>
      <c r="D11" s="236"/>
      <c r="E11" s="236"/>
      <c r="F11" s="236"/>
      <c r="G11" s="83" t="s">
        <v>9</v>
      </c>
      <c r="H11" s="83"/>
      <c r="I11" s="83"/>
      <c r="J11" s="83"/>
      <c r="M11" s="231"/>
      <c r="N11" s="232"/>
    </row>
    <row r="12" spans="1:15" ht="14.85" customHeight="1" x14ac:dyDescent="0.2">
      <c r="A12" s="85" t="s">
        <v>10</v>
      </c>
      <c r="G12" s="83" t="s">
        <v>11</v>
      </c>
      <c r="H12" s="83"/>
      <c r="I12" s="83"/>
      <c r="J12" s="83"/>
      <c r="M12" s="233"/>
      <c r="N12" s="234"/>
    </row>
    <row r="13" spans="1:15" ht="14.85" customHeight="1" x14ac:dyDescent="0.2">
      <c r="A13" s="85" t="s">
        <v>12</v>
      </c>
      <c r="B13" s="70"/>
      <c r="C13" s="70"/>
      <c r="D13" s="70"/>
      <c r="E13" s="70"/>
      <c r="F13" s="70"/>
      <c r="G13" s="68" t="s">
        <v>13</v>
      </c>
      <c r="K13" s="116"/>
      <c r="L13" s="116"/>
    </row>
    <row r="14" spans="1:15" ht="14.85" customHeight="1" x14ac:dyDescent="0.2">
      <c r="A14" s="85" t="s">
        <v>14</v>
      </c>
      <c r="G14" s="83" t="s">
        <v>15</v>
      </c>
      <c r="H14" s="83"/>
      <c r="I14" s="83"/>
      <c r="J14" s="83"/>
    </row>
    <row r="15" spans="1:15" ht="14.85" customHeight="1" x14ac:dyDescent="0.2">
      <c r="A15" s="78"/>
    </row>
    <row r="16" spans="1:15" ht="14.85" customHeight="1" x14ac:dyDescent="0.2">
      <c r="B16" s="70"/>
      <c r="C16" s="70"/>
      <c r="D16" s="70"/>
      <c r="E16" s="70"/>
      <c r="F16" s="70"/>
      <c r="G16" s="70"/>
      <c r="H16" s="70"/>
      <c r="I16" s="70"/>
      <c r="M16" s="22"/>
      <c r="N16" s="22"/>
      <c r="O16" s="22"/>
    </row>
    <row r="17" spans="1:19" ht="14.85" customHeight="1" x14ac:dyDescent="0.2">
      <c r="L17" s="22"/>
      <c r="M17" s="22"/>
      <c r="N17" s="22"/>
      <c r="O17" s="22"/>
    </row>
    <row r="18" spans="1:19" ht="14.85" customHeight="1" x14ac:dyDescent="0.2">
      <c r="A18" s="90" t="s">
        <v>77</v>
      </c>
      <c r="L18" s="22"/>
      <c r="M18" s="22"/>
      <c r="N18" s="22"/>
      <c r="O18" s="22"/>
    </row>
    <row r="19" spans="1:19" ht="14.85" customHeight="1" x14ac:dyDescent="0.2">
      <c r="A19" s="90"/>
      <c r="L19" s="22"/>
      <c r="M19" s="22"/>
      <c r="N19" s="22"/>
      <c r="O19" s="22"/>
    </row>
    <row r="20" spans="1:19" ht="14.85" customHeight="1" x14ac:dyDescent="0.2">
      <c r="A20" s="78"/>
      <c r="K20" s="70"/>
      <c r="L20" s="22"/>
      <c r="M20" s="22"/>
      <c r="N20" s="22"/>
      <c r="O20" s="22"/>
    </row>
    <row r="21" spans="1:19" ht="14.85" customHeight="1" x14ac:dyDescent="0.2">
      <c r="A21" s="70"/>
      <c r="B21" s="70"/>
      <c r="C21" s="70"/>
      <c r="D21" s="70"/>
      <c r="E21" s="70"/>
      <c r="K21" s="70"/>
      <c r="L21" s="22"/>
      <c r="M21" s="22"/>
      <c r="N21" s="22"/>
      <c r="O21" s="22"/>
      <c r="P21" s="23"/>
    </row>
    <row r="22" spans="1:19" ht="58.9" customHeight="1" x14ac:dyDescent="0.2">
      <c r="G22" s="70"/>
      <c r="H22" s="117" t="s">
        <v>78</v>
      </c>
      <c r="I22" s="118" t="s">
        <v>79</v>
      </c>
      <c r="J22" s="91" t="s">
        <v>80</v>
      </c>
      <c r="K22" s="91" t="s">
        <v>81</v>
      </c>
      <c r="L22" s="91" t="s">
        <v>19</v>
      </c>
      <c r="M22" s="91" t="s">
        <v>82</v>
      </c>
      <c r="N22" s="91" t="s">
        <v>21</v>
      </c>
      <c r="O22" s="22"/>
      <c r="P22" s="22"/>
      <c r="Q22" s="22"/>
      <c r="R22" s="22"/>
    </row>
    <row r="23" spans="1:19" ht="14.65" customHeight="1" x14ac:dyDescent="0.2">
      <c r="G23" s="104"/>
      <c r="H23" s="119"/>
      <c r="I23" s="120"/>
      <c r="J23" s="104"/>
      <c r="K23" s="92">
        <v>10</v>
      </c>
      <c r="L23" s="92">
        <v>15</v>
      </c>
      <c r="M23" s="92">
        <v>20</v>
      </c>
      <c r="N23" s="121"/>
      <c r="O23" s="22"/>
      <c r="P23" s="22"/>
      <c r="Q23" s="22"/>
      <c r="R23" s="22"/>
    </row>
    <row r="24" spans="1:19" ht="28.7" customHeight="1" x14ac:dyDescent="0.2">
      <c r="A24" s="80" t="s">
        <v>22</v>
      </c>
      <c r="G24" s="104" t="s">
        <v>83</v>
      </c>
      <c r="H24" s="122"/>
      <c r="I24" s="122"/>
      <c r="J24" s="104"/>
      <c r="K24" s="70"/>
      <c r="L24" s="70"/>
      <c r="N24" s="22"/>
      <c r="O24" s="22"/>
      <c r="P24" s="22"/>
      <c r="Q24" s="22"/>
      <c r="R24" s="22"/>
    </row>
    <row r="25" spans="1:19" ht="14.85" customHeight="1" x14ac:dyDescent="0.2">
      <c r="A25" s="92">
        <v>50</v>
      </c>
      <c r="B25" s="92" t="s">
        <v>23</v>
      </c>
      <c r="C25" s="123"/>
      <c r="D25" s="96"/>
      <c r="G25" s="124" t="s">
        <v>84</v>
      </c>
      <c r="H25" s="125"/>
      <c r="I25" s="126"/>
      <c r="J25" s="101"/>
      <c r="K25" s="101"/>
      <c r="L25" s="101"/>
      <c r="M25" s="49">
        <f>IF($M$46=0,0,L25/$M$46*100)</f>
        <v>0</v>
      </c>
      <c r="N25" s="50">
        <v>25</v>
      </c>
      <c r="P25" s="127"/>
      <c r="R25" s="70">
        <v>4</v>
      </c>
      <c r="S25" s="70">
        <v>1</v>
      </c>
    </row>
    <row r="26" spans="1:19" ht="14.85" customHeight="1" x14ac:dyDescent="0.2">
      <c r="A26" s="92">
        <v>50</v>
      </c>
      <c r="B26" s="92">
        <v>10</v>
      </c>
      <c r="C26" s="123"/>
      <c r="D26" s="96"/>
      <c r="G26" s="124" t="s">
        <v>84</v>
      </c>
      <c r="H26" s="125"/>
      <c r="I26" s="126"/>
      <c r="J26" s="101"/>
      <c r="K26" s="101"/>
      <c r="L26" s="101"/>
      <c r="M26" s="49">
        <f>IF($M$46=0,0,L26/$M$46*100)</f>
        <v>0</v>
      </c>
      <c r="N26" s="50">
        <v>25</v>
      </c>
      <c r="P26" s="127"/>
      <c r="R26" s="70">
        <v>4</v>
      </c>
      <c r="S26" s="70">
        <v>2</v>
      </c>
    </row>
    <row r="27" spans="1:19" ht="14.85" customHeight="1" x14ac:dyDescent="0.2">
      <c r="A27" s="92">
        <v>50</v>
      </c>
      <c r="B27" s="92">
        <v>15</v>
      </c>
      <c r="C27" s="123"/>
      <c r="D27" s="96"/>
      <c r="G27" s="124" t="s">
        <v>84</v>
      </c>
      <c r="H27" s="125"/>
      <c r="I27" s="126"/>
      <c r="J27" s="101"/>
      <c r="K27" s="101"/>
      <c r="L27" s="101"/>
      <c r="M27" s="49">
        <f>IF($M$46=0,0,L27/$M$46*100)</f>
        <v>0</v>
      </c>
      <c r="N27" s="50">
        <v>25</v>
      </c>
      <c r="P27" s="127"/>
      <c r="R27" s="70">
        <v>4</v>
      </c>
      <c r="S27" s="70">
        <v>3</v>
      </c>
    </row>
    <row r="28" spans="1:19" ht="38.25" customHeight="1" x14ac:dyDescent="0.2">
      <c r="A28" s="102"/>
      <c r="B28" s="102"/>
      <c r="C28" s="128"/>
      <c r="D28" s="96"/>
      <c r="G28" s="104" t="s">
        <v>85</v>
      </c>
      <c r="H28" s="107"/>
      <c r="I28" s="107"/>
      <c r="J28" s="122"/>
      <c r="M28" s="129"/>
      <c r="N28" s="130"/>
      <c r="P28" s="127"/>
    </row>
    <row r="29" spans="1:19" ht="14.85" customHeight="1" x14ac:dyDescent="0.2">
      <c r="A29" s="92">
        <v>55</v>
      </c>
      <c r="B29" s="92" t="s">
        <v>23</v>
      </c>
      <c r="C29" s="123"/>
      <c r="D29" s="96"/>
      <c r="G29" s="124" t="s">
        <v>86</v>
      </c>
      <c r="H29" s="125"/>
      <c r="I29" s="126"/>
      <c r="J29" s="101"/>
      <c r="K29" s="101"/>
      <c r="L29" s="101"/>
      <c r="M29" s="49">
        <f>IF($M$46=0,0,L29/$M$46*100)</f>
        <v>0</v>
      </c>
      <c r="N29" s="50">
        <v>15</v>
      </c>
      <c r="P29" s="127"/>
      <c r="R29" s="70">
        <v>4</v>
      </c>
      <c r="S29" s="70">
        <v>4</v>
      </c>
    </row>
    <row r="30" spans="1:19" ht="14.85" customHeight="1" x14ac:dyDescent="0.2">
      <c r="A30" s="92">
        <v>55</v>
      </c>
      <c r="B30" s="92">
        <v>10</v>
      </c>
      <c r="C30" s="123"/>
      <c r="D30" s="96"/>
      <c r="G30" s="124" t="s">
        <v>86</v>
      </c>
      <c r="H30" s="125"/>
      <c r="I30" s="126"/>
      <c r="J30" s="101"/>
      <c r="K30" s="101"/>
      <c r="L30" s="101"/>
      <c r="M30" s="49">
        <f>IF($M$46=0,0,L30/$M$46*100)</f>
        <v>0</v>
      </c>
      <c r="N30" s="50">
        <v>15</v>
      </c>
      <c r="P30" s="127"/>
      <c r="R30" s="70">
        <v>4</v>
      </c>
      <c r="S30" s="70">
        <v>5</v>
      </c>
    </row>
    <row r="31" spans="1:19" ht="14.85" customHeight="1" x14ac:dyDescent="0.2">
      <c r="A31" s="92">
        <v>55</v>
      </c>
      <c r="B31" s="92">
        <v>15</v>
      </c>
      <c r="C31" s="123"/>
      <c r="D31" s="96"/>
      <c r="G31" s="124" t="s">
        <v>86</v>
      </c>
      <c r="H31" s="125"/>
      <c r="I31" s="126"/>
      <c r="J31" s="101"/>
      <c r="K31" s="101"/>
      <c r="L31" s="101"/>
      <c r="M31" s="49">
        <f>IF($M$46=0,0,L31/$M$46*100)</f>
        <v>0</v>
      </c>
      <c r="N31" s="50">
        <v>15</v>
      </c>
      <c r="P31" s="127"/>
      <c r="R31" s="70">
        <v>4</v>
      </c>
      <c r="S31" s="70">
        <v>6</v>
      </c>
    </row>
    <row r="32" spans="1:19" ht="21.75" customHeight="1" x14ac:dyDescent="0.2">
      <c r="A32" s="92">
        <v>55</v>
      </c>
      <c r="B32" s="92">
        <v>20</v>
      </c>
      <c r="C32" s="123"/>
      <c r="D32" s="96"/>
      <c r="G32" s="124" t="s">
        <v>87</v>
      </c>
      <c r="H32" s="70"/>
      <c r="I32" s="70"/>
      <c r="J32" s="131"/>
      <c r="K32" s="101"/>
      <c r="L32" s="101"/>
      <c r="M32" s="49">
        <f>IF($M$46=0,0,L32/$M$46*100)</f>
        <v>0</v>
      </c>
      <c r="N32" s="50">
        <v>25</v>
      </c>
      <c r="P32" s="127"/>
    </row>
    <row r="33" spans="1:19" ht="29.45" customHeight="1" x14ac:dyDescent="0.2">
      <c r="A33" s="102"/>
      <c r="B33" s="102"/>
      <c r="C33" s="128"/>
      <c r="D33" s="96"/>
      <c r="G33" s="104" t="s">
        <v>88</v>
      </c>
      <c r="H33" s="107"/>
      <c r="I33" s="107"/>
      <c r="J33" s="122"/>
      <c r="M33" s="129"/>
      <c r="N33" s="130"/>
      <c r="P33" s="127"/>
    </row>
    <row r="34" spans="1:19" ht="14.85" customHeight="1" x14ac:dyDescent="0.2">
      <c r="A34" s="92">
        <v>60</v>
      </c>
      <c r="B34" s="92" t="s">
        <v>23</v>
      </c>
      <c r="C34" s="123"/>
      <c r="D34" s="96"/>
      <c r="G34" s="124" t="s">
        <v>89</v>
      </c>
      <c r="H34" s="125"/>
      <c r="I34" s="126"/>
      <c r="J34" s="101"/>
      <c r="K34" s="101"/>
      <c r="L34" s="101"/>
      <c r="M34" s="49">
        <f>IF($M$46=0,0,L34/$M$46*100)</f>
        <v>0</v>
      </c>
      <c r="N34" s="50">
        <v>5</v>
      </c>
      <c r="P34" s="127"/>
      <c r="R34" s="70">
        <v>4</v>
      </c>
      <c r="S34" s="70">
        <v>7</v>
      </c>
    </row>
    <row r="35" spans="1:19" ht="14.85" customHeight="1" x14ac:dyDescent="0.2">
      <c r="A35" s="92">
        <v>60</v>
      </c>
      <c r="B35" s="92">
        <v>10</v>
      </c>
      <c r="C35" s="123"/>
      <c r="D35" s="96"/>
      <c r="G35" s="124" t="s">
        <v>89</v>
      </c>
      <c r="H35" s="125"/>
      <c r="I35" s="126"/>
      <c r="J35" s="101"/>
      <c r="K35" s="101"/>
      <c r="L35" s="101"/>
      <c r="M35" s="49">
        <f>IF($M$46=0,0,L35/$M$46*100)</f>
        <v>0</v>
      </c>
      <c r="N35" s="50">
        <v>5</v>
      </c>
      <c r="P35" s="127"/>
      <c r="R35" s="70">
        <v>4</v>
      </c>
      <c r="S35" s="70">
        <v>8</v>
      </c>
    </row>
    <row r="36" spans="1:19" ht="14.85" customHeight="1" x14ac:dyDescent="0.2">
      <c r="A36" s="92">
        <v>60</v>
      </c>
      <c r="B36" s="92">
        <v>15</v>
      </c>
      <c r="C36" s="123"/>
      <c r="D36" s="96"/>
      <c r="G36" s="124" t="s">
        <v>89</v>
      </c>
      <c r="H36" s="125"/>
      <c r="I36" s="125"/>
      <c r="J36" s="101"/>
      <c r="K36" s="101"/>
      <c r="L36" s="101"/>
      <c r="M36" s="49">
        <f>IF($M$46=0,0,L36/$M$46*100)</f>
        <v>0</v>
      </c>
      <c r="N36" s="50">
        <v>5</v>
      </c>
      <c r="P36" s="127"/>
      <c r="R36" s="70">
        <v>4</v>
      </c>
      <c r="S36" s="70">
        <v>9</v>
      </c>
    </row>
    <row r="37" spans="1:19" ht="14.85" customHeight="1" x14ac:dyDescent="0.2">
      <c r="A37" s="132"/>
      <c r="B37" s="132"/>
      <c r="C37" s="72"/>
      <c r="D37" s="72"/>
      <c r="G37" s="104" t="s">
        <v>90</v>
      </c>
      <c r="H37" s="104"/>
      <c r="I37" s="104"/>
      <c r="J37" s="122"/>
      <c r="M37" s="129"/>
      <c r="N37" s="130"/>
      <c r="P37" s="127"/>
    </row>
    <row r="38" spans="1:19" ht="14.85" customHeight="1" x14ac:dyDescent="0.2">
      <c r="A38" s="92">
        <v>65</v>
      </c>
      <c r="B38" s="92" t="s">
        <v>23</v>
      </c>
      <c r="C38" s="123"/>
      <c r="D38" s="96"/>
      <c r="G38" s="124" t="s">
        <v>91</v>
      </c>
      <c r="H38" s="125"/>
      <c r="I38" s="126"/>
      <c r="J38" s="101"/>
      <c r="K38" s="101"/>
      <c r="L38" s="101"/>
      <c r="M38" s="49">
        <f>IF($M$46=0,0,L38/$M$46*100)</f>
        <v>0</v>
      </c>
      <c r="N38" s="50">
        <v>5</v>
      </c>
      <c r="P38" s="127"/>
      <c r="R38" s="70">
        <v>4</v>
      </c>
      <c r="S38" s="70">
        <v>10</v>
      </c>
    </row>
    <row r="39" spans="1:19" ht="14.85" customHeight="1" x14ac:dyDescent="0.2">
      <c r="A39" s="92">
        <v>65</v>
      </c>
      <c r="B39" s="92">
        <v>10</v>
      </c>
      <c r="C39" s="123"/>
      <c r="D39" s="96"/>
      <c r="G39" s="124" t="s">
        <v>91</v>
      </c>
      <c r="H39" s="125"/>
      <c r="I39" s="126"/>
      <c r="J39" s="101"/>
      <c r="K39" s="101"/>
      <c r="L39" s="101"/>
      <c r="M39" s="49">
        <f>IF($M$46=0,0,L39/$M$46*100)</f>
        <v>0</v>
      </c>
      <c r="N39" s="50">
        <v>5</v>
      </c>
      <c r="P39" s="127"/>
      <c r="R39" s="70">
        <v>4</v>
      </c>
      <c r="S39" s="70">
        <v>11</v>
      </c>
    </row>
    <row r="40" spans="1:19" ht="14.85" customHeight="1" x14ac:dyDescent="0.2">
      <c r="A40" s="92">
        <v>65</v>
      </c>
      <c r="B40" s="92">
        <v>15</v>
      </c>
      <c r="C40" s="123"/>
      <c r="D40" s="96"/>
      <c r="G40" s="124" t="s">
        <v>91</v>
      </c>
      <c r="H40" s="125"/>
      <c r="I40" s="125"/>
      <c r="J40" s="101"/>
      <c r="K40" s="101"/>
      <c r="L40" s="101"/>
      <c r="M40" s="49">
        <f>IF($M$46=0,0,L40/$M$46*100)</f>
        <v>0</v>
      </c>
      <c r="N40" s="50">
        <v>5</v>
      </c>
      <c r="P40" s="127"/>
      <c r="R40" s="70">
        <v>4</v>
      </c>
      <c r="S40" s="70">
        <v>12</v>
      </c>
    </row>
    <row r="41" spans="1:19" ht="14.85" customHeight="1" x14ac:dyDescent="0.2">
      <c r="A41" s="132"/>
      <c r="B41" s="132"/>
      <c r="C41" s="72"/>
      <c r="D41" s="72"/>
      <c r="G41" s="104" t="s">
        <v>92</v>
      </c>
      <c r="H41" s="104"/>
      <c r="I41" s="104"/>
      <c r="J41" s="122"/>
      <c r="M41" s="129"/>
      <c r="N41" s="130"/>
      <c r="P41"/>
    </row>
    <row r="42" spans="1:19" ht="14.85" customHeight="1" x14ac:dyDescent="0.2">
      <c r="A42" s="92">
        <v>70</v>
      </c>
      <c r="B42" s="92" t="s">
        <v>23</v>
      </c>
      <c r="C42" s="123"/>
      <c r="D42" s="96"/>
      <c r="G42" s="124" t="s">
        <v>93</v>
      </c>
      <c r="H42" s="125"/>
      <c r="I42" s="125"/>
      <c r="J42" s="101"/>
      <c r="K42" s="101"/>
      <c r="L42" s="101"/>
      <c r="M42" s="49">
        <f>IF($M$46=0,0,L42/$M$46*100)</f>
        <v>0</v>
      </c>
      <c r="N42" s="50"/>
      <c r="P42"/>
      <c r="R42" s="70">
        <v>4</v>
      </c>
      <c r="S42" s="70">
        <v>13</v>
      </c>
    </row>
    <row r="43" spans="1:19" ht="14.85" customHeight="1" x14ac:dyDescent="0.2">
      <c r="A43" s="92">
        <v>70</v>
      </c>
      <c r="B43" s="92">
        <v>10</v>
      </c>
      <c r="C43" s="123"/>
      <c r="D43" s="96"/>
      <c r="G43" s="124" t="s">
        <v>93</v>
      </c>
      <c r="H43" s="125"/>
      <c r="I43" s="126"/>
      <c r="J43" s="101"/>
      <c r="K43" s="101"/>
      <c r="L43" s="101"/>
      <c r="M43" s="49">
        <f>IF($M$46=0,0,L43/$M$46*100)</f>
        <v>0</v>
      </c>
      <c r="N43" s="50"/>
      <c r="P43"/>
      <c r="R43" s="70">
        <v>4</v>
      </c>
      <c r="S43" s="70">
        <v>14</v>
      </c>
    </row>
    <row r="44" spans="1:19" ht="14.85" customHeight="1" x14ac:dyDescent="0.2">
      <c r="A44" s="92">
        <v>70</v>
      </c>
      <c r="B44" s="92">
        <v>15</v>
      </c>
      <c r="C44" s="123"/>
      <c r="D44" s="96"/>
      <c r="G44" s="124" t="s">
        <v>93</v>
      </c>
      <c r="H44" s="125"/>
      <c r="I44" s="125"/>
      <c r="J44" s="101"/>
      <c r="K44" s="101"/>
      <c r="L44" s="101"/>
      <c r="M44" s="49">
        <f>IF($M$46=0,0,L44/$M$46*100)</f>
        <v>0</v>
      </c>
      <c r="N44" s="50"/>
      <c r="P44"/>
      <c r="R44" s="70">
        <v>4</v>
      </c>
      <c r="S44" s="70">
        <v>15</v>
      </c>
    </row>
    <row r="45" spans="1:19" ht="14.85" customHeight="1" x14ac:dyDescent="0.2">
      <c r="A45" s="132"/>
      <c r="B45" s="132"/>
      <c r="G45" s="83"/>
      <c r="M45" s="129"/>
      <c r="N45" s="133"/>
    </row>
    <row r="46" spans="1:19" ht="14.85" customHeight="1" x14ac:dyDescent="0.2">
      <c r="A46" s="92">
        <v>80</v>
      </c>
      <c r="B46" s="92"/>
      <c r="C46" s="134"/>
      <c r="D46" s="69"/>
      <c r="G46" s="124" t="s">
        <v>94</v>
      </c>
      <c r="H46" s="135"/>
      <c r="I46" s="135"/>
      <c r="J46" s="136"/>
      <c r="K46" s="137"/>
      <c r="L46" s="138"/>
      <c r="M46" s="139">
        <f>VO01e!I23</f>
        <v>0</v>
      </c>
      <c r="N46" s="133"/>
    </row>
    <row r="47" spans="1:19" ht="15.95" customHeight="1" x14ac:dyDescent="0.2"/>
    <row r="48" spans="1:19" ht="15.95" customHeight="1" x14ac:dyDescent="0.2">
      <c r="G48" s="83" t="s">
        <v>95</v>
      </c>
    </row>
    <row r="49" spans="7:7" ht="15.95" customHeight="1" x14ac:dyDescent="0.2">
      <c r="G49" s="83" t="s">
        <v>96</v>
      </c>
    </row>
    <row r="50" spans="7:7" ht="15.95" customHeight="1" x14ac:dyDescent="0.2">
      <c r="G50" s="83"/>
    </row>
  </sheetData>
  <mergeCells count="4">
    <mergeCell ref="M9:N12"/>
    <mergeCell ref="A10:F10"/>
    <mergeCell ref="A11:F11"/>
    <mergeCell ref="A1:J1"/>
  </mergeCells>
  <pageMargins left="0.70866141732283472" right="0.51181102362204722" top="0.39370078740157483" bottom="0.11811023622047245" header="0.31496062992125984" footer="0.19685039370078741"/>
  <pageSetup paperSize="9" scale="6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S52"/>
  <sheetViews>
    <sheetView showGridLines="0" zoomScaleNormal="100" zoomScaleSheetLayoutView="55" workbookViewId="0">
      <selection sqref="A1:J1"/>
    </sheetView>
  </sheetViews>
  <sheetFormatPr defaultRowHeight="12" x14ac:dyDescent="0.2"/>
  <cols>
    <col min="1" max="5" width="3" style="68" customWidth="1"/>
    <col min="6" max="6" width="12" style="68" customWidth="1"/>
    <col min="7" max="7" width="50.42578125" style="68" customWidth="1"/>
    <col min="8" max="8" width="7.7109375" style="68" hidden="1" customWidth="1"/>
    <col min="9" max="9" width="7" style="68" hidden="1" customWidth="1"/>
    <col min="10" max="10" width="43.7109375" style="68" customWidth="1"/>
    <col min="11" max="11" width="15" style="69" customWidth="1"/>
    <col min="12" max="12" width="15" style="68" customWidth="1"/>
    <col min="13" max="13" width="12.85546875" style="70" customWidth="1"/>
    <col min="14" max="14" width="12.42578125" style="71" customWidth="1"/>
    <col min="15" max="17" width="14.7109375" style="70" customWidth="1"/>
    <col min="18" max="18" width="14.7109375" style="70" hidden="1" customWidth="1"/>
    <col min="19" max="19" width="9.140625" style="70" hidden="1" customWidth="1"/>
    <col min="20" max="16384" width="9.140625" style="70"/>
  </cols>
  <sheetData>
    <row r="1" spans="1:15" customFormat="1" ht="50.1" customHeight="1" x14ac:dyDescent="0.2">
      <c r="A1" s="225" t="s">
        <v>223</v>
      </c>
      <c r="B1" s="226"/>
      <c r="C1" s="226"/>
      <c r="D1" s="226"/>
      <c r="E1" s="226"/>
      <c r="F1" s="227"/>
      <c r="G1" s="227"/>
      <c r="H1" s="227"/>
      <c r="I1" s="227"/>
      <c r="J1" s="228"/>
    </row>
    <row r="2" spans="1:15" customFormat="1" ht="14.85" customHeight="1" x14ac:dyDescent="0.2"/>
    <row r="3" spans="1:15" ht="14.85" customHeight="1" x14ac:dyDescent="0.2"/>
    <row r="4" spans="1:15" ht="14.85" customHeight="1" x14ac:dyDescent="0.2">
      <c r="A4" s="5" t="s">
        <v>0</v>
      </c>
      <c r="B4" s="72"/>
      <c r="C4" s="72"/>
      <c r="D4" s="73"/>
      <c r="E4" s="72"/>
      <c r="F4" s="72"/>
      <c r="G4" s="72"/>
      <c r="H4" s="72"/>
      <c r="I4" s="72"/>
      <c r="J4" s="72"/>
      <c r="K4" s="70"/>
      <c r="L4" s="70"/>
      <c r="M4" s="140" t="s">
        <v>1</v>
      </c>
      <c r="N4" s="74">
        <v>44579</v>
      </c>
    </row>
    <row r="5" spans="1:15" ht="14.85" customHeight="1" x14ac:dyDescent="0.2">
      <c r="A5" s="10" t="s">
        <v>67</v>
      </c>
      <c r="B5" s="72"/>
      <c r="C5" s="72"/>
      <c r="D5" s="75"/>
      <c r="E5" s="76"/>
      <c r="F5" s="76"/>
      <c r="G5" s="76"/>
      <c r="H5" s="76"/>
      <c r="I5" s="76"/>
      <c r="J5" s="76"/>
      <c r="K5" s="70"/>
      <c r="L5" s="70"/>
      <c r="M5" s="69" t="s">
        <v>2</v>
      </c>
      <c r="N5" s="77"/>
    </row>
    <row r="6" spans="1:15" ht="14.85" customHeight="1" x14ac:dyDescent="0.2">
      <c r="A6" s="78"/>
      <c r="K6" s="70"/>
      <c r="L6" s="70"/>
      <c r="M6" s="69" t="s">
        <v>3</v>
      </c>
      <c r="N6" s="74">
        <v>44651</v>
      </c>
    </row>
    <row r="7" spans="1:15" ht="14.85" customHeight="1" x14ac:dyDescent="0.2">
      <c r="A7" s="70"/>
      <c r="K7" s="70"/>
      <c r="L7" s="70"/>
      <c r="M7" s="69"/>
      <c r="N7" s="70"/>
    </row>
    <row r="8" spans="1:15" ht="14.85" customHeight="1" x14ac:dyDescent="0.2">
      <c r="A8" s="79" t="s">
        <v>4</v>
      </c>
      <c r="K8" s="70"/>
      <c r="L8" s="70"/>
      <c r="M8" s="69"/>
      <c r="N8" s="68"/>
    </row>
    <row r="9" spans="1:15" ht="14.85" customHeight="1" x14ac:dyDescent="0.2">
      <c r="A9" s="70"/>
      <c r="M9" s="229" t="s">
        <v>97</v>
      </c>
      <c r="N9" s="230"/>
    </row>
    <row r="10" spans="1:15" ht="29.45" customHeight="1" x14ac:dyDescent="0.2">
      <c r="A10" s="235" t="s">
        <v>6</v>
      </c>
      <c r="B10" s="235"/>
      <c r="C10" s="235"/>
      <c r="D10" s="235"/>
      <c r="E10" s="235"/>
      <c r="F10" s="235"/>
      <c r="G10" s="82" t="s">
        <v>7</v>
      </c>
      <c r="M10" s="231"/>
      <c r="N10" s="232"/>
    </row>
    <row r="11" spans="1:15" ht="28.7" customHeight="1" x14ac:dyDescent="0.2">
      <c r="A11" s="236" t="s">
        <v>8</v>
      </c>
      <c r="B11" s="236"/>
      <c r="C11" s="236"/>
      <c r="D11" s="236"/>
      <c r="E11" s="236"/>
      <c r="F11" s="236"/>
      <c r="G11" s="83" t="s">
        <v>69</v>
      </c>
      <c r="H11" s="83"/>
      <c r="I11" s="83"/>
      <c r="J11" s="83"/>
      <c r="M11" s="231"/>
      <c r="N11" s="232"/>
    </row>
    <row r="12" spans="1:15" ht="14.85" customHeight="1" x14ac:dyDescent="0.2">
      <c r="A12" s="85" t="s">
        <v>10</v>
      </c>
      <c r="G12" s="83" t="s">
        <v>11</v>
      </c>
      <c r="H12" s="83"/>
      <c r="I12" s="83"/>
      <c r="J12" s="83"/>
      <c r="M12" s="233"/>
      <c r="N12" s="234"/>
    </row>
    <row r="13" spans="1:15" ht="14.85" customHeight="1" x14ac:dyDescent="0.2">
      <c r="A13" s="85" t="s">
        <v>12</v>
      </c>
      <c r="B13" s="70"/>
      <c r="C13" s="70"/>
      <c r="D13" s="70"/>
      <c r="E13" s="70"/>
      <c r="F13" s="70"/>
      <c r="G13" s="68" t="s">
        <v>13</v>
      </c>
      <c r="K13" s="116"/>
      <c r="L13" s="116"/>
    </row>
    <row r="14" spans="1:15" ht="14.85" customHeight="1" x14ac:dyDescent="0.2">
      <c r="A14" s="85" t="s">
        <v>14</v>
      </c>
      <c r="G14" s="83" t="s">
        <v>15</v>
      </c>
      <c r="H14" s="83"/>
      <c r="I14" s="83"/>
      <c r="J14" s="83"/>
    </row>
    <row r="15" spans="1:15" ht="14.85" customHeight="1" x14ac:dyDescent="0.2">
      <c r="A15" s="78"/>
    </row>
    <row r="16" spans="1:15" ht="14.85" customHeight="1" x14ac:dyDescent="0.2">
      <c r="B16" s="70"/>
      <c r="C16" s="70"/>
      <c r="D16" s="70"/>
      <c r="E16" s="70"/>
      <c r="F16" s="70"/>
      <c r="G16" s="70"/>
      <c r="H16" s="70"/>
      <c r="I16" s="70"/>
      <c r="J16" s="70"/>
      <c r="L16" s="22"/>
      <c r="M16" s="22"/>
      <c r="N16" s="22"/>
      <c r="O16" s="22"/>
    </row>
    <row r="17" spans="1:19" ht="14.85" customHeight="1" x14ac:dyDescent="0.2">
      <c r="L17" s="22"/>
      <c r="M17" s="22"/>
      <c r="N17" s="22"/>
      <c r="O17" s="22"/>
    </row>
    <row r="18" spans="1:19" ht="14.85" customHeight="1" x14ac:dyDescent="0.2">
      <c r="A18" s="90" t="s">
        <v>98</v>
      </c>
      <c r="L18" s="22"/>
      <c r="M18" s="22"/>
      <c r="N18" s="22"/>
      <c r="O18" s="22"/>
    </row>
    <row r="19" spans="1:19" ht="14.85" customHeight="1" x14ac:dyDescent="0.2">
      <c r="A19" s="90"/>
      <c r="L19" s="22"/>
      <c r="M19" s="22"/>
      <c r="N19" s="22"/>
      <c r="O19" s="22"/>
    </row>
    <row r="20" spans="1:19" ht="14.85" customHeight="1" x14ac:dyDescent="0.2">
      <c r="A20" s="78"/>
      <c r="K20" s="70"/>
      <c r="L20" s="22"/>
      <c r="M20" s="22"/>
      <c r="N20" s="22"/>
      <c r="O20" s="22"/>
    </row>
    <row r="21" spans="1:19" ht="14.85" customHeight="1" x14ac:dyDescent="0.2">
      <c r="A21" s="70"/>
      <c r="B21" s="70"/>
      <c r="C21" s="70"/>
      <c r="D21" s="70"/>
      <c r="E21" s="70"/>
      <c r="K21" s="70"/>
      <c r="L21" s="22"/>
      <c r="M21" s="22"/>
      <c r="N21" s="22"/>
      <c r="O21" s="22"/>
      <c r="P21" s="23"/>
    </row>
    <row r="22" spans="1:19" ht="58.7" customHeight="1" x14ac:dyDescent="0.2">
      <c r="G22" s="70"/>
      <c r="H22" s="117" t="s">
        <v>78</v>
      </c>
      <c r="I22" s="118" t="s">
        <v>79</v>
      </c>
      <c r="J22" s="91" t="s">
        <v>80</v>
      </c>
      <c r="K22" s="91" t="s">
        <v>81</v>
      </c>
      <c r="L22" s="91" t="s">
        <v>19</v>
      </c>
      <c r="M22" s="91" t="s">
        <v>82</v>
      </c>
      <c r="N22" s="91" t="s">
        <v>21</v>
      </c>
      <c r="O22" s="22"/>
      <c r="P22" s="22"/>
      <c r="Q22" s="22"/>
      <c r="R22" s="22"/>
    </row>
    <row r="23" spans="1:19" ht="14.65" customHeight="1" x14ac:dyDescent="0.2">
      <c r="G23" s="104"/>
      <c r="H23" s="119"/>
      <c r="I23" s="120"/>
      <c r="J23" s="104"/>
      <c r="K23" s="92">
        <v>10</v>
      </c>
      <c r="L23" s="92">
        <v>15</v>
      </c>
      <c r="M23" s="92">
        <v>20</v>
      </c>
      <c r="N23" s="121"/>
      <c r="O23" s="22"/>
      <c r="P23" s="22"/>
      <c r="Q23" s="22"/>
      <c r="R23" s="22"/>
    </row>
    <row r="24" spans="1:19" ht="29.45" customHeight="1" x14ac:dyDescent="0.2">
      <c r="A24" s="80" t="s">
        <v>22</v>
      </c>
      <c r="G24" s="104" t="s">
        <v>83</v>
      </c>
      <c r="H24" s="122"/>
      <c r="I24" s="122"/>
      <c r="J24" s="104"/>
      <c r="K24" s="70"/>
      <c r="L24" s="70"/>
      <c r="N24" s="22"/>
      <c r="O24" s="22"/>
      <c r="P24" s="22"/>
      <c r="Q24" s="22"/>
      <c r="R24" s="22"/>
    </row>
    <row r="25" spans="1:19" ht="14.85" customHeight="1" x14ac:dyDescent="0.2">
      <c r="A25" s="92">
        <v>50</v>
      </c>
      <c r="B25" s="92" t="s">
        <v>23</v>
      </c>
      <c r="C25" s="123"/>
      <c r="D25" s="96"/>
      <c r="G25" s="124" t="s">
        <v>84</v>
      </c>
      <c r="H25" s="125"/>
      <c r="I25" s="125"/>
      <c r="J25" s="101"/>
      <c r="K25" s="101"/>
      <c r="L25" s="101"/>
      <c r="M25" s="49">
        <f>IF($M$48=0,0,L25/$M$48*100)</f>
        <v>0</v>
      </c>
      <c r="N25" s="50">
        <v>25</v>
      </c>
      <c r="P25" s="141"/>
      <c r="R25" s="70">
        <v>4</v>
      </c>
      <c r="S25" s="70">
        <v>1</v>
      </c>
    </row>
    <row r="26" spans="1:19" ht="14.85" customHeight="1" x14ac:dyDescent="0.2">
      <c r="A26" s="92">
        <v>50</v>
      </c>
      <c r="B26" s="92">
        <v>10</v>
      </c>
      <c r="C26" s="123"/>
      <c r="D26" s="96"/>
      <c r="G26" s="124" t="s">
        <v>84</v>
      </c>
      <c r="H26" s="125"/>
      <c r="I26" s="125"/>
      <c r="J26" s="101"/>
      <c r="K26" s="101"/>
      <c r="L26" s="101"/>
      <c r="M26" s="49">
        <f>IF($M$48=0,0,L26/$M$48*100)</f>
        <v>0</v>
      </c>
      <c r="N26" s="50">
        <v>25</v>
      </c>
      <c r="P26" s="141"/>
      <c r="R26" s="70">
        <v>4</v>
      </c>
      <c r="S26" s="70">
        <v>2</v>
      </c>
    </row>
    <row r="27" spans="1:19" ht="14.85" customHeight="1" x14ac:dyDescent="0.2">
      <c r="A27" s="92">
        <v>50</v>
      </c>
      <c r="B27" s="92">
        <v>15</v>
      </c>
      <c r="C27" s="123"/>
      <c r="D27" s="96"/>
      <c r="G27" s="124" t="s">
        <v>84</v>
      </c>
      <c r="H27" s="125"/>
      <c r="I27" s="125"/>
      <c r="J27" s="101"/>
      <c r="K27" s="101"/>
      <c r="L27" s="101"/>
      <c r="M27" s="49">
        <f>IF($M$48=0,0,L27/$M$48*100)</f>
        <v>0</v>
      </c>
      <c r="N27" s="50">
        <v>25</v>
      </c>
      <c r="P27" s="141"/>
      <c r="R27" s="70">
        <v>4</v>
      </c>
      <c r="S27" s="70">
        <v>3</v>
      </c>
    </row>
    <row r="28" spans="1:19" ht="42" customHeight="1" x14ac:dyDescent="0.2">
      <c r="A28" s="102"/>
      <c r="B28" s="102"/>
      <c r="C28" s="128"/>
      <c r="D28" s="96"/>
      <c r="G28" s="104" t="s">
        <v>99</v>
      </c>
      <c r="H28" s="107"/>
      <c r="I28" s="107"/>
      <c r="J28" s="122"/>
      <c r="M28" s="129"/>
      <c r="N28" s="130"/>
      <c r="P28" s="141"/>
    </row>
    <row r="29" spans="1:19" ht="24" customHeight="1" x14ac:dyDescent="0.2">
      <c r="A29" s="92">
        <v>55</v>
      </c>
      <c r="B29" s="92" t="s">
        <v>23</v>
      </c>
      <c r="C29" s="123"/>
      <c r="D29" s="96"/>
      <c r="G29" s="142" t="s">
        <v>100</v>
      </c>
      <c r="H29" s="70"/>
      <c r="I29" s="70"/>
      <c r="J29" s="136"/>
      <c r="K29" s="101"/>
      <c r="L29" s="101"/>
      <c r="M29" s="49">
        <f>IF($M$48=0,0,L29/$M$48*100)</f>
        <v>0</v>
      </c>
      <c r="N29" s="50">
        <v>25</v>
      </c>
      <c r="P29" s="141"/>
    </row>
    <row r="30" spans="1:19" ht="43.5" customHeight="1" x14ac:dyDescent="0.2">
      <c r="A30" s="102"/>
      <c r="B30" s="102"/>
      <c r="C30" s="128"/>
      <c r="D30" s="96"/>
      <c r="G30" s="104" t="s">
        <v>101</v>
      </c>
      <c r="H30" s="107"/>
      <c r="I30" s="107"/>
      <c r="J30" s="122"/>
      <c r="M30" s="129"/>
      <c r="N30" s="130"/>
      <c r="P30" s="141"/>
    </row>
    <row r="31" spans="1:19" ht="14.85" customHeight="1" x14ac:dyDescent="0.2">
      <c r="A31" s="92">
        <v>60</v>
      </c>
      <c r="B31" s="92" t="s">
        <v>23</v>
      </c>
      <c r="C31" s="123"/>
      <c r="D31" s="96"/>
      <c r="G31" s="124" t="s">
        <v>86</v>
      </c>
      <c r="H31" s="125"/>
      <c r="I31" s="125"/>
      <c r="J31" s="101"/>
      <c r="K31" s="101"/>
      <c r="L31" s="101"/>
      <c r="M31" s="49">
        <f>IF($M$48=0,0,L31/$M$48*100)</f>
        <v>0</v>
      </c>
      <c r="N31" s="50">
        <v>15</v>
      </c>
      <c r="P31" s="141"/>
      <c r="R31" s="70">
        <v>4</v>
      </c>
      <c r="S31" s="70">
        <v>4</v>
      </c>
    </row>
    <row r="32" spans="1:19" ht="14.85" customHeight="1" x14ac:dyDescent="0.2">
      <c r="A32" s="92">
        <v>60</v>
      </c>
      <c r="B32" s="92">
        <v>10</v>
      </c>
      <c r="C32" s="123"/>
      <c r="D32" s="96"/>
      <c r="G32" s="124" t="s">
        <v>86</v>
      </c>
      <c r="H32" s="125"/>
      <c r="I32" s="125"/>
      <c r="J32" s="101"/>
      <c r="K32" s="101"/>
      <c r="L32" s="101"/>
      <c r="M32" s="49">
        <f>IF($M$48=0,0,L32/$M$48*100)</f>
        <v>0</v>
      </c>
      <c r="N32" s="50">
        <v>15</v>
      </c>
      <c r="P32" s="141"/>
      <c r="R32" s="70">
        <v>4</v>
      </c>
      <c r="S32" s="70">
        <v>5</v>
      </c>
    </row>
    <row r="33" spans="1:19" ht="14.85" customHeight="1" x14ac:dyDescent="0.2">
      <c r="A33" s="92">
        <v>60</v>
      </c>
      <c r="B33" s="92">
        <v>15</v>
      </c>
      <c r="C33" s="123"/>
      <c r="D33" s="96"/>
      <c r="G33" s="124" t="s">
        <v>86</v>
      </c>
      <c r="H33" s="125"/>
      <c r="I33" s="125"/>
      <c r="J33" s="101"/>
      <c r="K33" s="101"/>
      <c r="L33" s="101"/>
      <c r="M33" s="49">
        <f>IF($M$48=0,0,L33/$M$48*100)</f>
        <v>0</v>
      </c>
      <c r="N33" s="50">
        <v>15</v>
      </c>
      <c r="P33" s="141"/>
      <c r="R33" s="70">
        <v>4</v>
      </c>
      <c r="S33" s="70">
        <v>6</v>
      </c>
    </row>
    <row r="34" spans="1:19" ht="27.75" customHeight="1" x14ac:dyDescent="0.2">
      <c r="A34" s="92">
        <v>60</v>
      </c>
      <c r="B34" s="92">
        <v>20</v>
      </c>
      <c r="C34" s="123"/>
      <c r="D34" s="96"/>
      <c r="G34" s="142" t="s">
        <v>87</v>
      </c>
      <c r="H34" s="70"/>
      <c r="I34" s="70"/>
      <c r="J34" s="136"/>
      <c r="K34" s="101"/>
      <c r="L34" s="101"/>
      <c r="M34" s="49">
        <f>IF($M$48=0,0,L34/$M$48*100)</f>
        <v>0</v>
      </c>
      <c r="N34" s="50">
        <v>25</v>
      </c>
      <c r="P34" s="141"/>
    </row>
    <row r="35" spans="1:19" ht="28.5" customHeight="1" x14ac:dyDescent="0.2">
      <c r="A35" s="132"/>
      <c r="B35" s="132"/>
      <c r="C35" s="72"/>
      <c r="D35" s="72"/>
      <c r="G35" s="104" t="s">
        <v>88</v>
      </c>
      <c r="H35" s="104"/>
      <c r="I35" s="104"/>
      <c r="J35" s="122"/>
      <c r="M35" s="129"/>
      <c r="N35" s="130"/>
      <c r="P35" s="141"/>
    </row>
    <row r="36" spans="1:19" ht="14.85" customHeight="1" x14ac:dyDescent="0.2">
      <c r="A36" s="92">
        <v>65</v>
      </c>
      <c r="B36" s="92" t="s">
        <v>23</v>
      </c>
      <c r="C36" s="123"/>
      <c r="D36" s="96"/>
      <c r="G36" s="124" t="s">
        <v>89</v>
      </c>
      <c r="H36" s="125"/>
      <c r="I36" s="125"/>
      <c r="J36" s="101"/>
      <c r="K36" s="101"/>
      <c r="L36" s="101"/>
      <c r="M36" s="49">
        <f>IF($M$48=0,0,L36/$M$48*100)</f>
        <v>0</v>
      </c>
      <c r="N36" s="50">
        <v>5</v>
      </c>
      <c r="P36" s="141"/>
      <c r="R36" s="70">
        <v>4</v>
      </c>
      <c r="S36" s="70">
        <v>7</v>
      </c>
    </row>
    <row r="37" spans="1:19" ht="14.85" customHeight="1" x14ac:dyDescent="0.2">
      <c r="A37" s="92">
        <v>65</v>
      </c>
      <c r="B37" s="92">
        <v>10</v>
      </c>
      <c r="C37" s="123"/>
      <c r="D37" s="96"/>
      <c r="G37" s="124" t="s">
        <v>89</v>
      </c>
      <c r="H37" s="125"/>
      <c r="I37" s="125"/>
      <c r="J37" s="101"/>
      <c r="K37" s="101"/>
      <c r="L37" s="101"/>
      <c r="M37" s="49">
        <f>IF($M$48=0,0,L37/$M$48*100)</f>
        <v>0</v>
      </c>
      <c r="N37" s="50">
        <v>5</v>
      </c>
      <c r="P37" s="141"/>
      <c r="R37" s="70">
        <v>4</v>
      </c>
      <c r="S37" s="70">
        <v>8</v>
      </c>
    </row>
    <row r="38" spans="1:19" ht="14.85" customHeight="1" x14ac:dyDescent="0.2">
      <c r="A38" s="92">
        <v>65</v>
      </c>
      <c r="B38" s="92">
        <v>15</v>
      </c>
      <c r="C38" s="123"/>
      <c r="D38" s="96"/>
      <c r="G38" s="124" t="s">
        <v>89</v>
      </c>
      <c r="H38" s="125"/>
      <c r="I38" s="125"/>
      <c r="J38" s="101"/>
      <c r="K38" s="101"/>
      <c r="L38" s="101"/>
      <c r="M38" s="49">
        <f>IF($M$48=0,0,L38/$M$48*100)</f>
        <v>0</v>
      </c>
      <c r="N38" s="50">
        <v>5</v>
      </c>
      <c r="P38" s="141"/>
      <c r="R38" s="70">
        <v>4</v>
      </c>
      <c r="S38" s="70">
        <v>9</v>
      </c>
    </row>
    <row r="39" spans="1:19" ht="29.25" customHeight="1" x14ac:dyDescent="0.2">
      <c r="A39" s="132"/>
      <c r="B39" s="132"/>
      <c r="C39" s="72"/>
      <c r="D39" s="72"/>
      <c r="G39" s="104" t="s">
        <v>90</v>
      </c>
      <c r="H39" s="104"/>
      <c r="I39" s="104"/>
      <c r="J39" s="122"/>
      <c r="M39" s="129"/>
      <c r="N39" s="130"/>
      <c r="P39" s="141"/>
    </row>
    <row r="40" spans="1:19" ht="14.85" customHeight="1" x14ac:dyDescent="0.2">
      <c r="A40" s="92">
        <v>70</v>
      </c>
      <c r="B40" s="92" t="s">
        <v>23</v>
      </c>
      <c r="C40" s="123"/>
      <c r="D40" s="96"/>
      <c r="G40" s="124" t="s">
        <v>91</v>
      </c>
      <c r="H40" s="125"/>
      <c r="I40" s="125"/>
      <c r="J40" s="101"/>
      <c r="K40" s="101"/>
      <c r="L40" s="101"/>
      <c r="M40" s="49">
        <f>IF($M$48=0,0,L40/$M$48*100)</f>
        <v>0</v>
      </c>
      <c r="N40" s="50">
        <v>5</v>
      </c>
      <c r="P40" s="141"/>
      <c r="R40" s="70">
        <v>4</v>
      </c>
      <c r="S40" s="70">
        <v>10</v>
      </c>
    </row>
    <row r="41" spans="1:19" ht="14.85" customHeight="1" x14ac:dyDescent="0.2">
      <c r="A41" s="92">
        <v>70</v>
      </c>
      <c r="B41" s="92">
        <v>10</v>
      </c>
      <c r="C41" s="123"/>
      <c r="D41" s="96"/>
      <c r="G41" s="124" t="s">
        <v>91</v>
      </c>
      <c r="H41" s="125"/>
      <c r="I41" s="125"/>
      <c r="J41" s="101"/>
      <c r="K41" s="101"/>
      <c r="L41" s="101"/>
      <c r="M41" s="49">
        <f>IF($M$48=0,0,L41/$M$48*100)</f>
        <v>0</v>
      </c>
      <c r="N41" s="50">
        <v>5</v>
      </c>
      <c r="P41" s="141"/>
      <c r="R41" s="70">
        <v>4</v>
      </c>
      <c r="S41" s="70">
        <v>11</v>
      </c>
    </row>
    <row r="42" spans="1:19" ht="14.85" customHeight="1" x14ac:dyDescent="0.2">
      <c r="A42" s="92">
        <v>70</v>
      </c>
      <c r="B42" s="92">
        <v>15</v>
      </c>
      <c r="C42" s="123"/>
      <c r="D42" s="96"/>
      <c r="G42" s="124" t="s">
        <v>91</v>
      </c>
      <c r="H42" s="125"/>
      <c r="I42" s="125"/>
      <c r="J42" s="101"/>
      <c r="K42" s="101"/>
      <c r="L42" s="101"/>
      <c r="M42" s="49">
        <f>IF($M$48=0,0,L42/$M$48*100)</f>
        <v>0</v>
      </c>
      <c r="N42" s="50">
        <v>5</v>
      </c>
      <c r="P42" s="141"/>
      <c r="R42" s="70">
        <v>4</v>
      </c>
      <c r="S42" s="70">
        <v>12</v>
      </c>
    </row>
    <row r="43" spans="1:19" ht="14.85" customHeight="1" x14ac:dyDescent="0.2">
      <c r="A43" s="132"/>
      <c r="B43" s="132"/>
      <c r="C43" s="72"/>
      <c r="D43" s="72"/>
      <c r="G43" s="104" t="s">
        <v>92</v>
      </c>
      <c r="H43" s="104"/>
      <c r="I43" s="104"/>
      <c r="J43" s="122"/>
      <c r="M43" s="129"/>
      <c r="N43" s="130"/>
      <c r="P43" s="141"/>
    </row>
    <row r="44" spans="1:19" ht="14.85" customHeight="1" x14ac:dyDescent="0.2">
      <c r="A44" s="92">
        <v>75</v>
      </c>
      <c r="B44" s="92" t="s">
        <v>23</v>
      </c>
      <c r="C44" s="123"/>
      <c r="D44" s="96"/>
      <c r="G44" s="124" t="s">
        <v>93</v>
      </c>
      <c r="H44" s="125"/>
      <c r="I44" s="125"/>
      <c r="J44" s="101"/>
      <c r="K44" s="101"/>
      <c r="L44" s="101"/>
      <c r="M44" s="49">
        <f>IF($M$48=0,0,L44/$M$48*100)</f>
        <v>0</v>
      </c>
      <c r="N44" s="50"/>
      <c r="P44" s="141"/>
      <c r="R44" s="70">
        <v>4</v>
      </c>
      <c r="S44" s="70">
        <v>13</v>
      </c>
    </row>
    <row r="45" spans="1:19" ht="14.85" customHeight="1" x14ac:dyDescent="0.2">
      <c r="A45" s="92">
        <v>75</v>
      </c>
      <c r="B45" s="92">
        <v>10</v>
      </c>
      <c r="C45" s="123"/>
      <c r="D45" s="96"/>
      <c r="G45" s="124" t="s">
        <v>93</v>
      </c>
      <c r="H45" s="125"/>
      <c r="I45" s="125"/>
      <c r="J45" s="101"/>
      <c r="K45" s="101"/>
      <c r="L45" s="101"/>
      <c r="M45" s="49">
        <f>IF($M$48=0,0,L45/$M$48*100)</f>
        <v>0</v>
      </c>
      <c r="N45" s="50"/>
      <c r="P45" s="141"/>
      <c r="R45" s="70">
        <v>4</v>
      </c>
      <c r="S45" s="70">
        <v>14</v>
      </c>
    </row>
    <row r="46" spans="1:19" ht="14.85" customHeight="1" x14ac:dyDescent="0.2">
      <c r="A46" s="92">
        <v>75</v>
      </c>
      <c r="B46" s="92">
        <v>15</v>
      </c>
      <c r="C46" s="123"/>
      <c r="D46" s="96"/>
      <c r="G46" s="124" t="s">
        <v>93</v>
      </c>
      <c r="H46" s="125"/>
      <c r="I46" s="125"/>
      <c r="J46" s="101"/>
      <c r="K46" s="101"/>
      <c r="L46" s="101"/>
      <c r="M46" s="49">
        <f>IF($M$48=0,0,L46/$M$48*100)</f>
        <v>0</v>
      </c>
      <c r="N46" s="50"/>
      <c r="P46" s="141"/>
      <c r="R46" s="70">
        <v>4</v>
      </c>
      <c r="S46" s="70">
        <v>15</v>
      </c>
    </row>
    <row r="47" spans="1:19" ht="14.85" customHeight="1" x14ac:dyDescent="0.2">
      <c r="A47" s="132"/>
      <c r="B47" s="132"/>
      <c r="M47" s="129"/>
      <c r="N47" s="133"/>
    </row>
    <row r="48" spans="1:19" ht="14.85" customHeight="1" x14ac:dyDescent="0.2">
      <c r="A48" s="92">
        <v>80</v>
      </c>
      <c r="B48" s="92"/>
      <c r="C48" s="123"/>
      <c r="D48" s="96"/>
      <c r="G48" s="124" t="s">
        <v>94</v>
      </c>
      <c r="H48" s="135"/>
      <c r="I48" s="135"/>
      <c r="J48" s="136"/>
      <c r="K48" s="137"/>
      <c r="L48" s="138"/>
      <c r="M48" s="139">
        <f>VO01f!I23</f>
        <v>0</v>
      </c>
      <c r="N48" s="133"/>
    </row>
    <row r="49" spans="7:7" ht="15.95" customHeight="1" x14ac:dyDescent="0.2"/>
    <row r="50" spans="7:7" ht="15.95" customHeight="1" x14ac:dyDescent="0.2">
      <c r="G50" s="68" t="s">
        <v>102</v>
      </c>
    </row>
    <row r="51" spans="7:7" ht="15.95" customHeight="1" x14ac:dyDescent="0.2">
      <c r="G51" s="68" t="s">
        <v>103</v>
      </c>
    </row>
    <row r="52" spans="7:7" ht="15.95" customHeight="1" x14ac:dyDescent="0.2">
      <c r="G52" s="68" t="s">
        <v>104</v>
      </c>
    </row>
  </sheetData>
  <mergeCells count="4">
    <mergeCell ref="M9:N12"/>
    <mergeCell ref="A10:F10"/>
    <mergeCell ref="A11:F11"/>
    <mergeCell ref="A1:J1"/>
  </mergeCells>
  <pageMargins left="0.70866141732283472" right="0.51181102362204722" top="0.39370078740157483" bottom="0.11811023622047245" header="0.31496062992125984" footer="0.19685039370078741"/>
  <pageSetup paperSize="9" scale="5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P45"/>
  <sheetViews>
    <sheetView showGridLines="0" zoomScaleNormal="100" zoomScaleSheetLayoutView="55" workbookViewId="0"/>
  </sheetViews>
  <sheetFormatPr defaultRowHeight="12" x14ac:dyDescent="0.2"/>
  <cols>
    <col min="1" max="5" width="3" style="68" customWidth="1"/>
    <col min="6" max="6" width="12" style="68" customWidth="1"/>
    <col min="7" max="7" width="53.5703125" style="68" customWidth="1"/>
    <col min="8" max="8" width="4.7109375" style="69" customWidth="1"/>
    <col min="9" max="9" width="15" style="68" customWidth="1"/>
    <col min="10" max="10" width="15" style="70" customWidth="1"/>
    <col min="11" max="11" width="15" style="71" customWidth="1"/>
    <col min="12" max="12" width="15" style="70" customWidth="1"/>
    <col min="13" max="13" width="9.140625" style="70"/>
    <col min="14" max="14" width="9.140625" style="70" customWidth="1"/>
    <col min="15" max="16384" width="9.140625" style="70"/>
  </cols>
  <sheetData>
    <row r="1" spans="1:13" customFormat="1" ht="50.1" customHeight="1" x14ac:dyDescent="0.2">
      <c r="A1" s="225" t="s">
        <v>223</v>
      </c>
      <c r="B1" s="226"/>
      <c r="C1" s="226"/>
      <c r="D1" s="226"/>
      <c r="E1" s="226"/>
      <c r="F1" s="227"/>
      <c r="G1" s="227"/>
      <c r="H1" s="227"/>
      <c r="I1" s="227"/>
      <c r="J1" s="228"/>
    </row>
    <row r="2" spans="1:13" customFormat="1" ht="14.85" customHeight="1" x14ac:dyDescent="0.2"/>
    <row r="3" spans="1:13" ht="14.85" customHeight="1" x14ac:dyDescent="0.2"/>
    <row r="4" spans="1:13" ht="14.85" customHeight="1" x14ac:dyDescent="0.2">
      <c r="A4" s="5" t="s">
        <v>0</v>
      </c>
      <c r="B4" s="72"/>
      <c r="C4" s="72"/>
      <c r="D4" s="73"/>
      <c r="E4" s="72"/>
      <c r="F4" s="72"/>
      <c r="G4" s="72"/>
      <c r="H4" s="70"/>
      <c r="I4" s="70"/>
      <c r="K4" s="69" t="s">
        <v>1</v>
      </c>
      <c r="L4" s="74">
        <v>44579</v>
      </c>
      <c r="M4" s="143"/>
    </row>
    <row r="5" spans="1:13" ht="14.85" customHeight="1" x14ac:dyDescent="0.2">
      <c r="A5" s="10" t="s">
        <v>67</v>
      </c>
      <c r="B5" s="72"/>
      <c r="C5" s="72"/>
      <c r="D5" s="75"/>
      <c r="E5" s="76"/>
      <c r="F5" s="76"/>
      <c r="G5" s="76"/>
      <c r="H5" s="70"/>
      <c r="I5" s="70"/>
      <c r="K5" s="69" t="s">
        <v>2</v>
      </c>
      <c r="L5" s="77"/>
    </row>
    <row r="6" spans="1:13" ht="14.85" customHeight="1" x14ac:dyDescent="0.2">
      <c r="A6" s="78"/>
      <c r="H6" s="70"/>
      <c r="I6" s="70"/>
      <c r="K6" s="69" t="s">
        <v>3</v>
      </c>
      <c r="L6" s="74">
        <v>44651</v>
      </c>
    </row>
    <row r="7" spans="1:13" ht="14.85" customHeight="1" x14ac:dyDescent="0.2">
      <c r="A7" s="70"/>
      <c r="H7" s="70"/>
      <c r="I7" s="70"/>
      <c r="K7" s="69"/>
    </row>
    <row r="8" spans="1:13" ht="14.85" customHeight="1" x14ac:dyDescent="0.2">
      <c r="A8" s="79" t="s">
        <v>4</v>
      </c>
      <c r="H8" s="70"/>
      <c r="I8" s="70"/>
      <c r="K8" s="69"/>
      <c r="L8" s="68"/>
    </row>
    <row r="9" spans="1:13" ht="14.85" customHeight="1" x14ac:dyDescent="0.2">
      <c r="A9" s="70"/>
      <c r="K9" s="229" t="s">
        <v>105</v>
      </c>
      <c r="L9" s="237"/>
    </row>
    <row r="10" spans="1:13" ht="29.45" customHeight="1" x14ac:dyDescent="0.2">
      <c r="A10" s="235" t="s">
        <v>6</v>
      </c>
      <c r="B10" s="235"/>
      <c r="C10" s="235"/>
      <c r="D10" s="235"/>
      <c r="E10" s="235"/>
      <c r="F10" s="235"/>
      <c r="G10" s="82" t="s">
        <v>7</v>
      </c>
      <c r="K10" s="238"/>
      <c r="L10" s="239"/>
    </row>
    <row r="11" spans="1:13" ht="29.45" customHeight="1" x14ac:dyDescent="0.2">
      <c r="A11" s="236" t="s">
        <v>8</v>
      </c>
      <c r="B11" s="236"/>
      <c r="C11" s="236"/>
      <c r="D11" s="236"/>
      <c r="E11" s="236"/>
      <c r="F11" s="236"/>
      <c r="G11" s="83" t="s">
        <v>106</v>
      </c>
      <c r="K11" s="238"/>
      <c r="L11" s="239"/>
    </row>
    <row r="12" spans="1:13" ht="14.85" customHeight="1" x14ac:dyDescent="0.2">
      <c r="A12" s="85" t="s">
        <v>10</v>
      </c>
      <c r="G12" s="83" t="s">
        <v>11</v>
      </c>
      <c r="K12" s="240"/>
      <c r="L12" s="241"/>
    </row>
    <row r="13" spans="1:13" ht="14.85" customHeight="1" x14ac:dyDescent="0.2">
      <c r="A13" s="85" t="s">
        <v>12</v>
      </c>
      <c r="B13" s="70"/>
      <c r="C13" s="70"/>
      <c r="D13" s="70"/>
      <c r="E13" s="70"/>
      <c r="F13" s="70"/>
      <c r="G13" s="68" t="s">
        <v>13</v>
      </c>
      <c r="H13" s="116"/>
      <c r="I13" s="116"/>
    </row>
    <row r="14" spans="1:13" ht="14.85" customHeight="1" x14ac:dyDescent="0.2">
      <c r="A14" s="85" t="s">
        <v>14</v>
      </c>
      <c r="G14" s="83" t="s">
        <v>15</v>
      </c>
    </row>
    <row r="15" spans="1:13" ht="14.85" customHeight="1" x14ac:dyDescent="0.2">
      <c r="A15" s="78"/>
    </row>
    <row r="16" spans="1:13" ht="14.85" customHeight="1" x14ac:dyDescent="0.2">
      <c r="B16" s="70"/>
      <c r="C16" s="70"/>
      <c r="D16" s="70"/>
      <c r="E16" s="70"/>
      <c r="F16" s="70"/>
      <c r="G16" s="70"/>
    </row>
    <row r="17" spans="1:16" ht="14.85" customHeight="1" x14ac:dyDescent="0.2"/>
    <row r="18" spans="1:16" ht="14.85" customHeight="1" x14ac:dyDescent="0.2">
      <c r="A18" s="90" t="s">
        <v>107</v>
      </c>
      <c r="I18" s="70"/>
    </row>
    <row r="19" spans="1:16" ht="14.85" customHeight="1" x14ac:dyDescent="0.2">
      <c r="A19" s="70"/>
      <c r="B19" s="70"/>
      <c r="C19" s="70"/>
      <c r="D19" s="70"/>
      <c r="E19" s="70"/>
      <c r="H19" s="144"/>
      <c r="I19" s="70"/>
      <c r="J19" s="22"/>
      <c r="K19" s="145"/>
      <c r="L19" s="145"/>
    </row>
    <row r="20" spans="1:16" ht="29.45" customHeight="1" x14ac:dyDescent="0.2">
      <c r="A20" s="70"/>
      <c r="B20" s="70"/>
      <c r="C20" s="70"/>
      <c r="D20" s="70"/>
      <c r="E20" s="70"/>
      <c r="H20" s="144"/>
      <c r="I20" s="91" t="s">
        <v>108</v>
      </c>
      <c r="J20" s="91" t="s">
        <v>109</v>
      </c>
      <c r="K20" s="91" t="s">
        <v>110</v>
      </c>
      <c r="L20" s="91" t="s">
        <v>111</v>
      </c>
    </row>
    <row r="21" spans="1:16" ht="14.85" customHeight="1" x14ac:dyDescent="0.2">
      <c r="A21" s="72" t="s">
        <v>22</v>
      </c>
      <c r="B21" s="72"/>
      <c r="C21" s="72"/>
      <c r="D21" s="72"/>
      <c r="E21" s="70"/>
      <c r="H21" s="144"/>
      <c r="I21" s="146">
        <v>10</v>
      </c>
      <c r="J21" s="146">
        <v>15</v>
      </c>
      <c r="K21" s="146">
        <v>20</v>
      </c>
      <c r="L21" s="146">
        <v>25</v>
      </c>
    </row>
    <row r="22" spans="1:16" ht="14.85" customHeight="1" x14ac:dyDescent="0.2">
      <c r="A22" s="92">
        <v>10</v>
      </c>
      <c r="B22" s="95"/>
      <c r="C22" s="95"/>
      <c r="D22" s="147"/>
      <c r="E22" s="70"/>
      <c r="G22" s="148" t="s">
        <v>112</v>
      </c>
      <c r="H22" s="149"/>
      <c r="I22" s="150">
        <f>I23+I28+I34</f>
        <v>0</v>
      </c>
      <c r="J22" s="150">
        <f>J23+J28+J34</f>
        <v>0</v>
      </c>
      <c r="K22" s="150">
        <f>IF(I22&lt;J22,0,I22-J22)</f>
        <v>0</v>
      </c>
      <c r="L22" s="150">
        <f>IF(I22&lt;J22,J22-I22,0)</f>
        <v>0</v>
      </c>
      <c r="O22" s="151"/>
      <c r="P22" s="151"/>
    </row>
    <row r="23" spans="1:16" ht="14.85" customHeight="1" x14ac:dyDescent="0.2">
      <c r="A23" s="92">
        <v>10</v>
      </c>
      <c r="B23" s="92">
        <v>10</v>
      </c>
      <c r="C23" s="95"/>
      <c r="D23" s="147"/>
      <c r="E23" s="70"/>
      <c r="G23" s="152" t="s">
        <v>113</v>
      </c>
      <c r="H23" s="149"/>
      <c r="I23" s="150">
        <f>SUM(I24:I27)</f>
        <v>0</v>
      </c>
      <c r="J23" s="150">
        <f>SUM(J24:J27)</f>
        <v>0</v>
      </c>
      <c r="K23" s="150">
        <f t="shared" ref="K23:K40" si="0">IF(I23&lt;J23,0,I23-J23)</f>
        <v>0</v>
      </c>
      <c r="L23" s="150">
        <f t="shared" ref="L23:L40" si="1">IF(I23&lt;J23,J23-I23,0)</f>
        <v>0</v>
      </c>
      <c r="O23" s="151"/>
      <c r="P23" s="151"/>
    </row>
    <row r="24" spans="1:16" ht="14.85" customHeight="1" x14ac:dyDescent="0.2">
      <c r="A24" s="92">
        <v>10</v>
      </c>
      <c r="B24" s="92">
        <v>10</v>
      </c>
      <c r="C24" s="92" t="s">
        <v>23</v>
      </c>
      <c r="D24" s="147"/>
      <c r="E24" s="70"/>
      <c r="F24" s="70"/>
      <c r="G24" s="153" t="s">
        <v>114</v>
      </c>
      <c r="H24" s="154"/>
      <c r="I24" s="101"/>
      <c r="J24" s="101"/>
      <c r="K24" s="150">
        <f t="shared" si="0"/>
        <v>0</v>
      </c>
      <c r="L24" s="150">
        <f t="shared" si="1"/>
        <v>0</v>
      </c>
      <c r="O24" s="151"/>
      <c r="P24" s="151"/>
    </row>
    <row r="25" spans="1:16" ht="14.85" customHeight="1" x14ac:dyDescent="0.2">
      <c r="A25" s="92">
        <v>10</v>
      </c>
      <c r="B25" s="92">
        <v>10</v>
      </c>
      <c r="C25" s="95">
        <v>10</v>
      </c>
      <c r="D25" s="147"/>
      <c r="E25" s="70"/>
      <c r="G25" s="153" t="s">
        <v>115</v>
      </c>
      <c r="H25" s="149"/>
      <c r="I25" s="101"/>
      <c r="J25" s="101"/>
      <c r="K25" s="150">
        <f t="shared" si="0"/>
        <v>0</v>
      </c>
      <c r="L25" s="150">
        <f t="shared" si="1"/>
        <v>0</v>
      </c>
      <c r="O25" s="151"/>
      <c r="P25" s="151"/>
    </row>
    <row r="26" spans="1:16" ht="14.85" customHeight="1" x14ac:dyDescent="0.2">
      <c r="A26" s="92">
        <v>10</v>
      </c>
      <c r="B26" s="92">
        <v>10</v>
      </c>
      <c r="C26" s="95">
        <v>15</v>
      </c>
      <c r="D26" s="147"/>
      <c r="E26" s="70"/>
      <c r="G26" s="153" t="s">
        <v>116</v>
      </c>
      <c r="H26" s="149"/>
      <c r="I26" s="101"/>
      <c r="J26" s="101"/>
      <c r="K26" s="150">
        <f t="shared" si="0"/>
        <v>0</v>
      </c>
      <c r="L26" s="150">
        <f t="shared" si="1"/>
        <v>0</v>
      </c>
      <c r="O26" s="151"/>
      <c r="P26" s="151"/>
    </row>
    <row r="27" spans="1:16" ht="14.85" customHeight="1" x14ac:dyDescent="0.2">
      <c r="A27" s="92">
        <v>10</v>
      </c>
      <c r="B27" s="92">
        <v>10</v>
      </c>
      <c r="C27" s="95">
        <v>20</v>
      </c>
      <c r="D27" s="147"/>
      <c r="E27" s="70"/>
      <c r="G27" s="153" t="s">
        <v>117</v>
      </c>
      <c r="H27" s="149"/>
      <c r="I27" s="101"/>
      <c r="J27" s="101"/>
      <c r="K27" s="150">
        <f t="shared" si="0"/>
        <v>0</v>
      </c>
      <c r="L27" s="150">
        <f t="shared" si="1"/>
        <v>0</v>
      </c>
      <c r="O27" s="151"/>
      <c r="P27" s="151"/>
    </row>
    <row r="28" spans="1:16" ht="14.85" customHeight="1" x14ac:dyDescent="0.2">
      <c r="A28" s="92">
        <v>10</v>
      </c>
      <c r="B28" s="92">
        <v>15</v>
      </c>
      <c r="C28" s="92"/>
      <c r="D28" s="147"/>
      <c r="E28" s="70"/>
      <c r="G28" s="152" t="s">
        <v>118</v>
      </c>
      <c r="H28" s="149"/>
      <c r="I28" s="150">
        <f>SUM(I29:I33)</f>
        <v>0</v>
      </c>
      <c r="J28" s="150">
        <f>SUM(J29:J33)</f>
        <v>0</v>
      </c>
      <c r="K28" s="150">
        <f t="shared" si="0"/>
        <v>0</v>
      </c>
      <c r="L28" s="150">
        <f t="shared" si="1"/>
        <v>0</v>
      </c>
      <c r="O28" s="151"/>
      <c r="P28" s="151"/>
    </row>
    <row r="29" spans="1:16" ht="14.85" customHeight="1" x14ac:dyDescent="0.2">
      <c r="A29" s="92">
        <v>10</v>
      </c>
      <c r="B29" s="92">
        <v>15</v>
      </c>
      <c r="C29" s="92" t="s">
        <v>23</v>
      </c>
      <c r="D29" s="147"/>
      <c r="E29" s="70"/>
      <c r="G29" s="153" t="s">
        <v>119</v>
      </c>
      <c r="H29" s="149"/>
      <c r="I29" s="101"/>
      <c r="J29" s="101"/>
      <c r="K29" s="150">
        <f t="shared" si="0"/>
        <v>0</v>
      </c>
      <c r="L29" s="150">
        <f t="shared" si="1"/>
        <v>0</v>
      </c>
      <c r="O29" s="151"/>
      <c r="P29" s="151"/>
    </row>
    <row r="30" spans="1:16" ht="28.5" customHeight="1" x14ac:dyDescent="0.2">
      <c r="A30" s="92">
        <v>10</v>
      </c>
      <c r="B30" s="92">
        <v>15</v>
      </c>
      <c r="C30" s="95">
        <v>10</v>
      </c>
      <c r="D30" s="147"/>
      <c r="E30" s="70"/>
      <c r="G30" s="155" t="s">
        <v>120</v>
      </c>
      <c r="H30" s="149"/>
      <c r="I30" s="101"/>
      <c r="J30" s="101"/>
      <c r="K30" s="150">
        <f t="shared" si="0"/>
        <v>0</v>
      </c>
      <c r="L30" s="150">
        <f t="shared" si="1"/>
        <v>0</v>
      </c>
      <c r="O30" s="151"/>
      <c r="P30" s="151"/>
    </row>
    <row r="31" spans="1:16" ht="14.85" customHeight="1" x14ac:dyDescent="0.2">
      <c r="A31" s="92">
        <v>10</v>
      </c>
      <c r="B31" s="92">
        <v>15</v>
      </c>
      <c r="C31" s="95">
        <v>15</v>
      </c>
      <c r="D31" s="147"/>
      <c r="E31" s="70"/>
      <c r="G31" s="153" t="s">
        <v>121</v>
      </c>
      <c r="H31" s="149"/>
      <c r="I31" s="101"/>
      <c r="J31" s="101"/>
      <c r="K31" s="150">
        <f t="shared" si="0"/>
        <v>0</v>
      </c>
      <c r="L31" s="150">
        <f t="shared" si="1"/>
        <v>0</v>
      </c>
      <c r="O31" s="151"/>
      <c r="P31" s="151"/>
    </row>
    <row r="32" spans="1:16" ht="14.85" customHeight="1" x14ac:dyDescent="0.2">
      <c r="A32" s="92">
        <v>10</v>
      </c>
      <c r="B32" s="92">
        <v>15</v>
      </c>
      <c r="C32" s="95">
        <v>20</v>
      </c>
      <c r="D32" s="147"/>
      <c r="E32" s="70"/>
      <c r="G32" s="153" t="s">
        <v>122</v>
      </c>
      <c r="H32" s="149"/>
      <c r="I32" s="101"/>
      <c r="J32" s="101"/>
      <c r="K32" s="150">
        <f t="shared" si="0"/>
        <v>0</v>
      </c>
      <c r="L32" s="150">
        <f t="shared" si="1"/>
        <v>0</v>
      </c>
      <c r="P32" s="151"/>
    </row>
    <row r="33" spans="1:16" ht="14.85" customHeight="1" x14ac:dyDescent="0.2">
      <c r="A33" s="92">
        <v>10</v>
      </c>
      <c r="B33" s="92">
        <v>15</v>
      </c>
      <c r="C33" s="95">
        <v>25</v>
      </c>
      <c r="D33" s="147"/>
      <c r="E33" s="70"/>
      <c r="G33" s="153" t="s">
        <v>123</v>
      </c>
      <c r="H33" s="149"/>
      <c r="I33" s="101"/>
      <c r="J33" s="101"/>
      <c r="K33" s="150">
        <f t="shared" si="0"/>
        <v>0</v>
      </c>
      <c r="L33" s="150">
        <f t="shared" si="1"/>
        <v>0</v>
      </c>
      <c r="O33" s="151"/>
      <c r="P33" s="151"/>
    </row>
    <row r="34" spans="1:16" ht="14.85" customHeight="1" x14ac:dyDescent="0.2">
      <c r="A34" s="92">
        <v>10</v>
      </c>
      <c r="B34" s="92">
        <v>20</v>
      </c>
      <c r="C34" s="92"/>
      <c r="D34" s="147"/>
      <c r="E34" s="70"/>
      <c r="G34" s="152" t="s">
        <v>124</v>
      </c>
      <c r="H34" s="149"/>
      <c r="I34" s="150">
        <f>SUM(I35:I40)</f>
        <v>0</v>
      </c>
      <c r="J34" s="150">
        <f>SUM(J35:J40)</f>
        <v>0</v>
      </c>
      <c r="K34" s="150">
        <f t="shared" si="0"/>
        <v>0</v>
      </c>
      <c r="L34" s="150">
        <f t="shared" si="1"/>
        <v>0</v>
      </c>
      <c r="O34" s="151"/>
      <c r="P34" s="151"/>
    </row>
    <row r="35" spans="1:16" ht="14.85" customHeight="1" x14ac:dyDescent="0.2">
      <c r="A35" s="92">
        <v>10</v>
      </c>
      <c r="B35" s="92">
        <v>20</v>
      </c>
      <c r="C35" s="92" t="s">
        <v>23</v>
      </c>
      <c r="D35" s="147"/>
      <c r="E35" s="70"/>
      <c r="G35" s="153" t="s">
        <v>125</v>
      </c>
      <c r="H35" s="149"/>
      <c r="I35" s="101"/>
      <c r="J35" s="101"/>
      <c r="K35" s="150">
        <f t="shared" si="0"/>
        <v>0</v>
      </c>
      <c r="L35" s="150">
        <f t="shared" si="1"/>
        <v>0</v>
      </c>
    </row>
    <row r="36" spans="1:16" ht="14.85" customHeight="1" x14ac:dyDescent="0.2">
      <c r="A36" s="92">
        <v>10</v>
      </c>
      <c r="B36" s="92">
        <v>20</v>
      </c>
      <c r="C36" s="95">
        <v>10</v>
      </c>
      <c r="D36" s="147"/>
      <c r="E36" s="70"/>
      <c r="G36" s="153" t="s">
        <v>126</v>
      </c>
      <c r="H36" s="149"/>
      <c r="I36" s="101"/>
      <c r="J36" s="101"/>
      <c r="K36" s="150">
        <f t="shared" si="0"/>
        <v>0</v>
      </c>
      <c r="L36" s="150">
        <f t="shared" si="1"/>
        <v>0</v>
      </c>
      <c r="O36" s="151"/>
      <c r="P36" s="151"/>
    </row>
    <row r="37" spans="1:16" ht="14.85" customHeight="1" x14ac:dyDescent="0.2">
      <c r="A37" s="92">
        <v>10</v>
      </c>
      <c r="B37" s="92">
        <v>20</v>
      </c>
      <c r="C37" s="95">
        <v>20</v>
      </c>
      <c r="D37" s="147"/>
      <c r="E37" s="70"/>
      <c r="G37" s="153" t="s">
        <v>127</v>
      </c>
      <c r="H37" s="149"/>
      <c r="I37" s="101"/>
      <c r="J37" s="101"/>
      <c r="K37" s="150">
        <f t="shared" si="0"/>
        <v>0</v>
      </c>
      <c r="L37" s="150">
        <f t="shared" si="1"/>
        <v>0</v>
      </c>
      <c r="O37" s="151"/>
      <c r="P37" s="151"/>
    </row>
    <row r="38" spans="1:16" ht="14.85" customHeight="1" x14ac:dyDescent="0.2">
      <c r="A38" s="92">
        <v>10</v>
      </c>
      <c r="B38" s="92">
        <v>20</v>
      </c>
      <c r="C38" s="95">
        <v>25</v>
      </c>
      <c r="D38" s="147"/>
      <c r="E38" s="70"/>
      <c r="G38" s="153" t="s">
        <v>128</v>
      </c>
      <c r="H38" s="149"/>
      <c r="I38" s="101"/>
      <c r="J38" s="101"/>
      <c r="K38" s="150">
        <f t="shared" si="0"/>
        <v>0</v>
      </c>
      <c r="L38" s="150">
        <f t="shared" si="1"/>
        <v>0</v>
      </c>
      <c r="O38" s="151"/>
      <c r="P38" s="151"/>
    </row>
    <row r="39" spans="1:16" ht="14.85" customHeight="1" x14ac:dyDescent="0.2">
      <c r="A39" s="92">
        <v>10</v>
      </c>
      <c r="B39" s="92">
        <v>20</v>
      </c>
      <c r="C39" s="95">
        <v>30</v>
      </c>
      <c r="D39" s="147"/>
      <c r="E39" s="70"/>
      <c r="G39" s="153" t="s">
        <v>129</v>
      </c>
      <c r="H39" s="149"/>
      <c r="I39" s="101"/>
      <c r="J39" s="101"/>
      <c r="K39" s="150">
        <f t="shared" si="0"/>
        <v>0</v>
      </c>
      <c r="L39" s="150">
        <f t="shared" si="1"/>
        <v>0</v>
      </c>
      <c r="O39" s="151"/>
      <c r="P39" s="151"/>
    </row>
    <row r="40" spans="1:16" ht="14.85" customHeight="1" x14ac:dyDescent="0.2">
      <c r="A40" s="92">
        <v>10</v>
      </c>
      <c r="B40" s="92">
        <v>20</v>
      </c>
      <c r="C40" s="95">
        <v>35</v>
      </c>
      <c r="D40" s="147"/>
      <c r="E40" s="70"/>
      <c r="G40" s="153" t="s">
        <v>130</v>
      </c>
      <c r="H40" s="149"/>
      <c r="I40" s="101"/>
      <c r="J40" s="101"/>
      <c r="K40" s="150">
        <f t="shared" si="0"/>
        <v>0</v>
      </c>
      <c r="L40" s="150">
        <f t="shared" si="1"/>
        <v>0</v>
      </c>
      <c r="O40" s="151"/>
      <c r="P40" s="151"/>
    </row>
    <row r="41" spans="1:16" ht="14.85" customHeight="1" x14ac:dyDescent="0.2">
      <c r="A41" s="132"/>
      <c r="B41" s="132"/>
      <c r="C41" s="132"/>
      <c r="E41" s="70"/>
      <c r="G41" s="70"/>
      <c r="H41" s="149"/>
      <c r="J41" s="68"/>
      <c r="K41" s="156"/>
      <c r="L41" s="156"/>
      <c r="O41" s="151"/>
      <c r="P41" s="151"/>
    </row>
    <row r="42" spans="1:16" ht="14.85" customHeight="1" x14ac:dyDescent="0.2">
      <c r="A42" s="92">
        <v>15</v>
      </c>
      <c r="B42" s="92"/>
      <c r="C42" s="95"/>
      <c r="D42" s="147"/>
      <c r="E42" s="70"/>
      <c r="G42" s="148" t="s">
        <v>131</v>
      </c>
      <c r="H42" s="149"/>
      <c r="I42" s="157">
        <f>I22-J22</f>
        <v>0</v>
      </c>
      <c r="J42" s="158"/>
      <c r="K42" s="159"/>
      <c r="L42" s="160"/>
      <c r="O42" s="151"/>
      <c r="P42" s="151"/>
    </row>
    <row r="43" spans="1:16" x14ac:dyDescent="0.2">
      <c r="E43" s="70"/>
    </row>
    <row r="44" spans="1:16" x14ac:dyDescent="0.2">
      <c r="E44" s="70"/>
    </row>
    <row r="45" spans="1:16" x14ac:dyDescent="0.2">
      <c r="E45" s="70"/>
    </row>
  </sheetData>
  <mergeCells count="4">
    <mergeCell ref="K9:L12"/>
    <mergeCell ref="A10:F10"/>
    <mergeCell ref="A11:F11"/>
    <mergeCell ref="A1:J1"/>
  </mergeCells>
  <pageMargins left="0.70866141732283472" right="0.51181102362204722" top="0.39370078740157483" bottom="0.11811023622047245" header="0.31496062992125984" footer="0.19685039370078741"/>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P62"/>
  <sheetViews>
    <sheetView showGridLines="0" zoomScaleNormal="100" zoomScaleSheetLayoutView="55" workbookViewId="0"/>
  </sheetViews>
  <sheetFormatPr defaultRowHeight="14.85" customHeight="1" x14ac:dyDescent="0.2"/>
  <cols>
    <col min="1" max="5" width="3" style="68" customWidth="1"/>
    <col min="6" max="6" width="12" style="68" customWidth="1"/>
    <col min="7" max="7" width="55.140625" style="68" customWidth="1"/>
    <col min="8" max="8" width="9.7109375" style="68" customWidth="1"/>
    <col min="9" max="9" width="12.7109375" style="69" customWidth="1"/>
    <col min="10" max="10" width="14.7109375" style="68" customWidth="1"/>
    <col min="11" max="11" width="14.7109375" style="70" customWidth="1"/>
    <col min="12" max="12" width="14.7109375" style="71" customWidth="1"/>
    <col min="13" max="16" width="14.7109375" style="70" customWidth="1"/>
    <col min="17" max="16384" width="9.140625" style="70"/>
  </cols>
  <sheetData>
    <row r="1" spans="1:13" customFormat="1" ht="50.1" customHeight="1" x14ac:dyDescent="0.2">
      <c r="A1" s="225" t="s">
        <v>223</v>
      </c>
      <c r="B1" s="226"/>
      <c r="C1" s="226"/>
      <c r="D1" s="226"/>
      <c r="E1" s="226"/>
      <c r="F1" s="227"/>
      <c r="G1" s="227"/>
      <c r="H1" s="227"/>
      <c r="I1" s="227"/>
      <c r="J1" s="228"/>
    </row>
    <row r="2" spans="1:13" customFormat="1" ht="14.85" customHeight="1" x14ac:dyDescent="0.2"/>
    <row r="4" spans="1:13" ht="14.85" customHeight="1" x14ac:dyDescent="0.2">
      <c r="A4" s="5" t="s">
        <v>0</v>
      </c>
      <c r="B4" s="72"/>
      <c r="C4" s="72"/>
      <c r="D4" s="73"/>
      <c r="E4" s="72"/>
      <c r="F4" s="72"/>
      <c r="G4" s="72"/>
      <c r="H4" s="69" t="s">
        <v>1</v>
      </c>
      <c r="I4" s="74">
        <v>44579</v>
      </c>
      <c r="M4" s="143"/>
    </row>
    <row r="5" spans="1:13" ht="14.85" customHeight="1" x14ac:dyDescent="0.2">
      <c r="A5" s="10" t="s">
        <v>67</v>
      </c>
      <c r="B5" s="72"/>
      <c r="C5" s="72"/>
      <c r="D5" s="75"/>
      <c r="E5" s="76"/>
      <c r="F5" s="76"/>
      <c r="G5" s="76"/>
      <c r="H5" s="69" t="s">
        <v>2</v>
      </c>
      <c r="I5" s="77"/>
    </row>
    <row r="6" spans="1:13" ht="14.85" customHeight="1" x14ac:dyDescent="0.2">
      <c r="A6" s="78"/>
      <c r="H6" s="69" t="s">
        <v>3</v>
      </c>
      <c r="I6" s="74">
        <v>44651</v>
      </c>
    </row>
    <row r="7" spans="1:13" ht="14.85" customHeight="1" x14ac:dyDescent="0.2">
      <c r="A7" s="70"/>
      <c r="H7" s="69"/>
      <c r="I7" s="70"/>
    </row>
    <row r="8" spans="1:13" ht="14.85" customHeight="1" x14ac:dyDescent="0.2">
      <c r="A8" s="79" t="s">
        <v>4</v>
      </c>
      <c r="H8" s="69"/>
      <c r="I8" s="68"/>
    </row>
    <row r="9" spans="1:13" ht="14.85" customHeight="1" x14ac:dyDescent="0.2">
      <c r="A9" s="70"/>
      <c r="H9" s="242" t="s">
        <v>132</v>
      </c>
      <c r="I9" s="243"/>
    </row>
    <row r="10" spans="1:13" ht="29.45" customHeight="1" x14ac:dyDescent="0.2">
      <c r="A10" s="235" t="s">
        <v>6</v>
      </c>
      <c r="B10" s="235"/>
      <c r="C10" s="235"/>
      <c r="D10" s="235"/>
      <c r="E10" s="235"/>
      <c r="F10" s="235"/>
      <c r="G10" s="82" t="s">
        <v>7</v>
      </c>
      <c r="H10" s="244"/>
      <c r="I10" s="245"/>
    </row>
    <row r="11" spans="1:13" ht="26.65" customHeight="1" x14ac:dyDescent="0.2">
      <c r="A11" s="236" t="s">
        <v>8</v>
      </c>
      <c r="B11" s="236"/>
      <c r="C11" s="236"/>
      <c r="D11" s="236"/>
      <c r="E11" s="236"/>
      <c r="F11" s="236"/>
      <c r="G11" s="161" t="s">
        <v>133</v>
      </c>
      <c r="H11" s="244"/>
      <c r="I11" s="245"/>
    </row>
    <row r="12" spans="1:13" ht="14.85" customHeight="1" x14ac:dyDescent="0.2">
      <c r="A12" s="85" t="s">
        <v>10</v>
      </c>
      <c r="G12" s="83" t="s">
        <v>11</v>
      </c>
      <c r="H12" s="246"/>
      <c r="I12" s="247"/>
    </row>
    <row r="13" spans="1:13" ht="14.85" customHeight="1" x14ac:dyDescent="0.2">
      <c r="A13" s="85" t="s">
        <v>12</v>
      </c>
      <c r="B13" s="70"/>
      <c r="C13" s="70"/>
      <c r="D13" s="70"/>
      <c r="E13" s="70"/>
      <c r="F13" s="70"/>
      <c r="G13" s="68" t="s">
        <v>13</v>
      </c>
      <c r="I13" s="116"/>
      <c r="J13" s="116"/>
    </row>
    <row r="14" spans="1:13" ht="14.85" customHeight="1" x14ac:dyDescent="0.2">
      <c r="A14" s="85" t="s">
        <v>14</v>
      </c>
      <c r="G14" s="83" t="s">
        <v>15</v>
      </c>
      <c r="H14" s="83"/>
    </row>
    <row r="15" spans="1:13" ht="14.85" customHeight="1" x14ac:dyDescent="0.2">
      <c r="A15" s="78"/>
    </row>
    <row r="16" spans="1:13" ht="14.85" customHeight="1" x14ac:dyDescent="0.2">
      <c r="B16" s="70"/>
      <c r="C16" s="70"/>
      <c r="D16" s="70"/>
      <c r="E16" s="70"/>
      <c r="F16" s="70"/>
      <c r="G16" s="70"/>
      <c r="H16" s="70"/>
      <c r="J16" s="22"/>
      <c r="K16" s="22"/>
      <c r="L16" s="22"/>
      <c r="M16" s="22"/>
    </row>
    <row r="17" spans="1:16" ht="14.85" customHeight="1" x14ac:dyDescent="0.2">
      <c r="J17" s="22"/>
      <c r="K17" s="22"/>
      <c r="L17" s="22"/>
      <c r="M17" s="22"/>
    </row>
    <row r="18" spans="1:16" ht="14.85" customHeight="1" x14ac:dyDescent="0.2">
      <c r="A18" s="90" t="s">
        <v>134</v>
      </c>
      <c r="H18" s="144"/>
      <c r="J18" s="22"/>
      <c r="K18" s="22"/>
      <c r="L18" s="22"/>
      <c r="M18" s="22"/>
    </row>
    <row r="19" spans="1:16" ht="16.7" customHeight="1" x14ac:dyDescent="0.2">
      <c r="A19" s="70"/>
      <c r="B19" s="70"/>
      <c r="C19" s="70"/>
      <c r="D19" s="70"/>
      <c r="E19" s="70"/>
      <c r="H19" s="144"/>
      <c r="I19" s="162" t="s">
        <v>17</v>
      </c>
      <c r="J19" s="22"/>
      <c r="K19" s="22"/>
      <c r="L19" s="22"/>
      <c r="M19" s="22"/>
      <c r="N19" s="22"/>
      <c r="O19" s="22"/>
      <c r="P19" s="22"/>
    </row>
    <row r="20" spans="1:16" ht="14.85" customHeight="1" x14ac:dyDescent="0.2">
      <c r="A20" s="68" t="s">
        <v>22</v>
      </c>
      <c r="E20" s="70"/>
      <c r="H20" s="144"/>
      <c r="I20" s="146">
        <v>10</v>
      </c>
      <c r="J20" s="22"/>
      <c r="K20" s="22"/>
      <c r="L20" s="22"/>
      <c r="M20" s="22"/>
      <c r="N20" s="22"/>
      <c r="O20" s="22"/>
      <c r="P20" s="22"/>
    </row>
    <row r="21" spans="1:16" ht="14.85" customHeight="1" x14ac:dyDescent="0.2">
      <c r="A21" s="92" t="s">
        <v>23</v>
      </c>
      <c r="B21" s="134"/>
      <c r="C21" s="134"/>
      <c r="D21" s="69"/>
      <c r="E21" s="70"/>
      <c r="F21" s="70"/>
      <c r="G21" s="163" t="s">
        <v>135</v>
      </c>
      <c r="H21" s="144"/>
      <c r="I21" s="101"/>
      <c r="J21" s="22"/>
      <c r="K21" s="22"/>
      <c r="L21" s="22"/>
      <c r="M21" s="22"/>
      <c r="N21" s="22"/>
      <c r="O21" s="22"/>
      <c r="P21" s="22"/>
    </row>
    <row r="22" spans="1:16" ht="14.85" customHeight="1" x14ac:dyDescent="0.2">
      <c r="A22" s="92">
        <v>10</v>
      </c>
      <c r="B22" s="134"/>
      <c r="C22" s="134"/>
      <c r="D22" s="69"/>
      <c r="E22" s="70"/>
      <c r="F22" s="70"/>
      <c r="G22" s="164" t="s">
        <v>136</v>
      </c>
      <c r="H22" s="144"/>
      <c r="I22" s="101"/>
      <c r="J22" s="22"/>
      <c r="K22" s="22"/>
      <c r="L22" s="22"/>
      <c r="M22" s="22"/>
      <c r="N22" s="22"/>
      <c r="O22" s="22"/>
      <c r="P22" s="22"/>
    </row>
    <row r="23" spans="1:16" ht="14.85" customHeight="1" x14ac:dyDescent="0.2">
      <c r="A23" s="92">
        <v>15</v>
      </c>
      <c r="B23" s="134"/>
      <c r="C23" s="134"/>
      <c r="D23" s="69"/>
      <c r="E23" s="70"/>
      <c r="F23" s="70"/>
      <c r="G23" s="164" t="s">
        <v>137</v>
      </c>
      <c r="H23" s="144"/>
      <c r="I23" s="101"/>
      <c r="J23" s="22"/>
      <c r="K23" s="22"/>
      <c r="L23" s="22"/>
      <c r="M23" s="22"/>
      <c r="N23" s="22"/>
      <c r="O23" s="22"/>
      <c r="P23" s="22"/>
    </row>
    <row r="24" spans="1:16" ht="14.85" customHeight="1" x14ac:dyDescent="0.2">
      <c r="A24" s="92">
        <v>20</v>
      </c>
      <c r="B24" s="134"/>
      <c r="C24" s="134"/>
      <c r="D24" s="69"/>
      <c r="E24" s="70"/>
      <c r="F24" s="22"/>
      <c r="G24" s="83" t="s">
        <v>138</v>
      </c>
      <c r="H24" s="22"/>
      <c r="I24" s="101"/>
      <c r="J24" s="22"/>
      <c r="K24" s="22"/>
      <c r="L24" s="22"/>
      <c r="M24" s="22"/>
      <c r="N24" s="22"/>
      <c r="O24" s="22"/>
      <c r="P24" s="22"/>
    </row>
    <row r="25" spans="1:16" ht="14.85" customHeight="1" x14ac:dyDescent="0.2">
      <c r="A25" s="92">
        <v>25</v>
      </c>
      <c r="B25" s="134"/>
      <c r="C25" s="134"/>
      <c r="D25" s="69"/>
      <c r="E25" s="70"/>
      <c r="F25" s="22"/>
      <c r="G25" s="165" t="s">
        <v>139</v>
      </c>
      <c r="H25" s="22"/>
      <c r="I25" s="101"/>
      <c r="J25" s="22"/>
      <c r="K25" s="22"/>
      <c r="L25" s="22"/>
      <c r="M25" s="22"/>
      <c r="N25" s="22"/>
      <c r="O25" s="22"/>
      <c r="P25" s="22"/>
    </row>
    <row r="26" spans="1:16" ht="14.85" customHeight="1" x14ac:dyDescent="0.2">
      <c r="A26" s="92">
        <v>30</v>
      </c>
      <c r="B26" s="134"/>
      <c r="C26" s="134"/>
      <c r="D26" s="69"/>
      <c r="E26" s="70"/>
      <c r="F26" s="22"/>
      <c r="G26" s="83" t="s">
        <v>140</v>
      </c>
      <c r="H26" s="69"/>
      <c r="I26" s="101"/>
      <c r="J26" s="22"/>
      <c r="K26" s="22"/>
      <c r="L26" s="22"/>
      <c r="M26" s="22"/>
      <c r="N26" s="22"/>
      <c r="O26" s="22"/>
      <c r="P26" s="22"/>
    </row>
    <row r="27" spans="1:16" ht="14.85" customHeight="1" x14ac:dyDescent="0.2">
      <c r="A27" s="92">
        <v>35</v>
      </c>
      <c r="B27" s="134"/>
      <c r="C27" s="134"/>
      <c r="D27" s="69"/>
      <c r="E27" s="70"/>
      <c r="F27" s="22"/>
      <c r="G27" s="166" t="s">
        <v>141</v>
      </c>
      <c r="H27" s="167"/>
      <c r="I27" s="168"/>
      <c r="J27" s="22"/>
      <c r="K27" s="22"/>
      <c r="L27" s="22"/>
      <c r="M27" s="22"/>
      <c r="N27" s="22"/>
      <c r="O27" s="22"/>
      <c r="P27" s="22"/>
    </row>
    <row r="28" spans="1:16" ht="14.85" customHeight="1" x14ac:dyDescent="0.2">
      <c r="A28" s="92">
        <v>40</v>
      </c>
      <c r="B28" s="134"/>
      <c r="C28" s="134"/>
      <c r="D28" s="69"/>
      <c r="E28" s="70"/>
      <c r="G28" s="165" t="s">
        <v>142</v>
      </c>
      <c r="H28" s="22"/>
      <c r="I28" s="101"/>
      <c r="J28" s="22"/>
      <c r="K28" s="22"/>
      <c r="L28" s="22"/>
      <c r="M28" s="22"/>
      <c r="N28" s="22"/>
      <c r="O28" s="22"/>
      <c r="P28" s="22"/>
    </row>
    <row r="29" spans="1:16" ht="14.85" customHeight="1" x14ac:dyDescent="0.2">
      <c r="A29" s="92">
        <v>45</v>
      </c>
      <c r="B29" s="134"/>
      <c r="C29" s="134"/>
      <c r="D29" s="69"/>
      <c r="E29" s="70"/>
      <c r="F29" s="22"/>
      <c r="G29" s="83" t="s">
        <v>143</v>
      </c>
      <c r="H29" s="69"/>
      <c r="I29" s="101"/>
      <c r="J29" s="22"/>
      <c r="K29" s="22"/>
      <c r="L29" s="22"/>
      <c r="M29" s="22"/>
      <c r="N29" s="22"/>
      <c r="O29" s="22"/>
      <c r="P29" s="22"/>
    </row>
    <row r="30" spans="1:16" ht="14.85" customHeight="1" x14ac:dyDescent="0.2">
      <c r="A30" s="92">
        <v>50</v>
      </c>
      <c r="B30" s="134"/>
      <c r="C30" s="134"/>
      <c r="D30" s="69"/>
      <c r="E30" s="70"/>
      <c r="F30" s="22"/>
      <c r="G30" s="83" t="s">
        <v>144</v>
      </c>
      <c r="H30" s="69"/>
      <c r="I30" s="169"/>
      <c r="J30" s="22"/>
      <c r="K30" s="22"/>
      <c r="L30" s="22"/>
      <c r="M30" s="22"/>
      <c r="N30" s="22"/>
      <c r="O30" s="22"/>
      <c r="P30" s="22"/>
    </row>
    <row r="31" spans="1:16" ht="14.85" customHeight="1" x14ac:dyDescent="0.2">
      <c r="A31" s="92">
        <v>55</v>
      </c>
      <c r="B31" s="134"/>
      <c r="C31" s="134"/>
      <c r="D31" s="69"/>
      <c r="E31" s="70"/>
      <c r="F31" s="22"/>
      <c r="G31" s="83" t="s">
        <v>145</v>
      </c>
      <c r="H31" s="22"/>
      <c r="I31" s="101"/>
      <c r="J31" s="22"/>
      <c r="K31" s="22"/>
      <c r="L31" s="22"/>
      <c r="M31" s="22"/>
      <c r="N31" s="22"/>
      <c r="O31" s="22"/>
      <c r="P31" s="22"/>
    </row>
    <row r="32" spans="1:16" ht="14.85" customHeight="1" x14ac:dyDescent="0.2">
      <c r="A32" s="92">
        <v>60</v>
      </c>
      <c r="B32" s="134"/>
      <c r="C32" s="134"/>
      <c r="D32" s="69"/>
      <c r="E32" s="70"/>
      <c r="F32" s="22"/>
      <c r="G32" s="83" t="s">
        <v>146</v>
      </c>
      <c r="H32" s="69"/>
      <c r="I32" s="101"/>
      <c r="J32" s="22"/>
      <c r="K32" s="22"/>
      <c r="L32" s="22"/>
      <c r="M32" s="22"/>
      <c r="N32" s="22"/>
      <c r="O32" s="22"/>
      <c r="P32" s="22"/>
    </row>
    <row r="33" spans="1:16" ht="14.85" customHeight="1" x14ac:dyDescent="0.2">
      <c r="A33" s="92">
        <v>65</v>
      </c>
      <c r="B33" s="134"/>
      <c r="C33" s="134"/>
      <c r="D33" s="69"/>
      <c r="E33" s="70"/>
      <c r="F33" s="22"/>
      <c r="G33" s="83" t="s">
        <v>147</v>
      </c>
      <c r="H33" s="69"/>
      <c r="I33" s="101"/>
      <c r="J33" s="22"/>
      <c r="K33" s="22"/>
      <c r="L33" s="22"/>
      <c r="M33" s="22"/>
      <c r="N33" s="22"/>
      <c r="O33" s="22"/>
      <c r="P33" s="22"/>
    </row>
    <row r="34" spans="1:16" ht="14.85" customHeight="1" x14ac:dyDescent="0.2">
      <c r="A34" s="92">
        <v>70</v>
      </c>
      <c r="B34" s="134"/>
      <c r="C34" s="134"/>
      <c r="D34" s="69"/>
      <c r="E34" s="70"/>
      <c r="F34" s="22"/>
      <c r="G34" s="83" t="s">
        <v>148</v>
      </c>
      <c r="H34" s="69"/>
      <c r="I34" s="101"/>
      <c r="J34" s="22"/>
      <c r="K34" s="22"/>
      <c r="L34" s="22"/>
      <c r="M34" s="22"/>
      <c r="N34" s="22"/>
      <c r="O34" s="22"/>
      <c r="P34" s="22"/>
    </row>
    <row r="35" spans="1:16" ht="14.85" customHeight="1" x14ac:dyDescent="0.2">
      <c r="A35" s="92">
        <v>75</v>
      </c>
      <c r="B35" s="134"/>
      <c r="C35" s="134"/>
      <c r="D35" s="69"/>
      <c r="E35" s="70"/>
      <c r="F35" s="22"/>
      <c r="G35" s="83" t="s">
        <v>149</v>
      </c>
      <c r="H35" s="69"/>
      <c r="I35" s="101"/>
      <c r="J35" s="22"/>
      <c r="K35" s="22"/>
      <c r="L35" s="22"/>
      <c r="M35" s="22"/>
      <c r="N35" s="22"/>
      <c r="O35" s="22"/>
      <c r="P35" s="22"/>
    </row>
    <row r="36" spans="1:16" ht="14.85" customHeight="1" x14ac:dyDescent="0.2">
      <c r="A36" s="92">
        <v>80</v>
      </c>
      <c r="B36" s="134"/>
      <c r="C36" s="134"/>
      <c r="D36" s="69"/>
      <c r="E36" s="70"/>
      <c r="F36" s="22"/>
      <c r="G36" s="83" t="s">
        <v>150</v>
      </c>
      <c r="H36" s="69"/>
      <c r="I36" s="101"/>
      <c r="J36" s="22"/>
      <c r="K36" s="22"/>
      <c r="L36" s="22"/>
      <c r="M36" s="22"/>
      <c r="N36" s="22"/>
      <c r="O36" s="22"/>
      <c r="P36" s="22"/>
    </row>
    <row r="37" spans="1:16" ht="14.85" customHeight="1" x14ac:dyDescent="0.2">
      <c r="A37" s="92">
        <v>85</v>
      </c>
      <c r="B37" s="134"/>
      <c r="C37" s="134"/>
      <c r="D37" s="69"/>
      <c r="E37" s="70"/>
      <c r="G37" s="83" t="s">
        <v>151</v>
      </c>
      <c r="H37" s="69"/>
      <c r="I37" s="101"/>
      <c r="J37" s="22"/>
      <c r="K37" s="22"/>
      <c r="L37" s="22"/>
      <c r="M37" s="22"/>
      <c r="N37" s="22"/>
      <c r="O37" s="22"/>
      <c r="P37" s="22"/>
    </row>
    <row r="38" spans="1:16" ht="29.45" customHeight="1" x14ac:dyDescent="0.2">
      <c r="A38" s="92">
        <v>90</v>
      </c>
      <c r="B38" s="134"/>
      <c r="C38" s="134"/>
      <c r="D38" s="69"/>
      <c r="E38" s="70"/>
      <c r="G38" s="170" t="s">
        <v>152</v>
      </c>
      <c r="H38" s="69"/>
      <c r="I38" s="169"/>
      <c r="J38" s="22"/>
      <c r="K38" s="22"/>
      <c r="L38" s="22"/>
      <c r="M38" s="22"/>
      <c r="N38" s="22"/>
      <c r="O38" s="22"/>
      <c r="P38" s="22"/>
    </row>
    <row r="39" spans="1:16" ht="14.85" customHeight="1" x14ac:dyDescent="0.2">
      <c r="A39" s="22"/>
      <c r="B39" s="22"/>
      <c r="C39" s="22"/>
      <c r="D39" s="22"/>
      <c r="E39" s="22"/>
      <c r="F39" s="22"/>
      <c r="G39" s="22"/>
      <c r="H39" s="22"/>
      <c r="I39" s="22"/>
      <c r="J39" s="22"/>
      <c r="K39" s="22"/>
      <c r="L39" s="22"/>
      <c r="M39" s="22"/>
      <c r="N39" s="22"/>
      <c r="O39" s="22"/>
      <c r="P39" s="22"/>
    </row>
    <row r="40" spans="1:16" ht="14.85" customHeight="1" x14ac:dyDescent="0.2">
      <c r="A40" s="22"/>
      <c r="B40" s="22"/>
      <c r="C40" s="22"/>
      <c r="D40" s="22"/>
      <c r="E40" s="22"/>
      <c r="F40" s="22"/>
      <c r="G40" s="22"/>
      <c r="H40" s="22"/>
      <c r="I40" s="22"/>
      <c r="J40" s="22"/>
      <c r="K40" s="22"/>
      <c r="L40" s="22"/>
      <c r="M40" s="22"/>
      <c r="N40" s="22"/>
      <c r="O40" s="22"/>
      <c r="P40" s="22"/>
    </row>
    <row r="41" spans="1:16" ht="14.85" customHeight="1" x14ac:dyDescent="0.2">
      <c r="A41" s="22"/>
      <c r="B41" s="22"/>
      <c r="C41" s="22"/>
      <c r="D41" s="22"/>
      <c r="E41" s="22"/>
      <c r="F41" s="22"/>
      <c r="G41" s="22"/>
      <c r="H41" s="22"/>
      <c r="I41" s="22"/>
      <c r="J41" s="22"/>
      <c r="K41" s="22"/>
      <c r="L41" s="22"/>
      <c r="M41" s="22"/>
      <c r="N41" s="22"/>
      <c r="O41" s="22"/>
      <c r="P41" s="22"/>
    </row>
    <row r="42" spans="1:16" ht="14.85" customHeight="1" x14ac:dyDescent="0.2">
      <c r="A42" s="22"/>
      <c r="B42" s="22"/>
      <c r="C42" s="22"/>
      <c r="D42" s="22"/>
      <c r="E42" s="22"/>
      <c r="F42" s="22"/>
      <c r="G42" s="22"/>
      <c r="H42" s="22"/>
      <c r="I42" s="22"/>
      <c r="J42" s="22"/>
      <c r="K42" s="22"/>
      <c r="L42" s="22"/>
      <c r="M42" s="22"/>
      <c r="N42" s="22"/>
      <c r="O42" s="22"/>
      <c r="P42" s="22"/>
    </row>
    <row r="43" spans="1:16" ht="14.85" customHeight="1" x14ac:dyDescent="0.2">
      <c r="A43" s="22"/>
      <c r="B43" s="22"/>
      <c r="C43" s="22"/>
      <c r="D43" s="22"/>
      <c r="E43" s="22"/>
      <c r="F43" s="22"/>
      <c r="G43" s="22"/>
      <c r="H43" s="22"/>
      <c r="I43" s="22"/>
      <c r="J43" s="22"/>
      <c r="K43" s="22"/>
      <c r="L43" s="22"/>
      <c r="M43" s="22"/>
      <c r="N43" s="22"/>
      <c r="O43" s="22"/>
      <c r="P43" s="22"/>
    </row>
    <row r="44" spans="1:16" ht="14.85" customHeight="1" x14ac:dyDescent="0.2">
      <c r="A44" s="22"/>
      <c r="B44" s="22"/>
      <c r="C44" s="22"/>
      <c r="D44" s="22"/>
      <c r="E44" s="22"/>
      <c r="F44" s="22"/>
      <c r="G44" s="22"/>
      <c r="H44" s="22"/>
      <c r="I44" s="22"/>
      <c r="J44" s="22"/>
      <c r="K44" s="22"/>
      <c r="L44" s="22"/>
      <c r="M44" s="22"/>
      <c r="N44" s="22"/>
      <c r="O44" s="22"/>
      <c r="P44" s="22"/>
    </row>
    <row r="45" spans="1:16" ht="14.85" customHeight="1" x14ac:dyDescent="0.2">
      <c r="A45" s="22"/>
      <c r="B45" s="22"/>
      <c r="C45" s="22"/>
      <c r="D45" s="22"/>
      <c r="E45" s="22"/>
      <c r="F45" s="22"/>
      <c r="G45" s="22"/>
      <c r="H45" s="22"/>
      <c r="I45" s="22"/>
      <c r="J45" s="22"/>
      <c r="K45" s="22"/>
      <c r="L45" s="22"/>
      <c r="M45" s="22"/>
      <c r="N45" s="22"/>
      <c r="O45" s="22"/>
      <c r="P45" s="22"/>
    </row>
    <row r="46" spans="1:16" ht="14.85" customHeight="1" x14ac:dyDescent="0.2">
      <c r="A46" s="22"/>
      <c r="B46" s="22"/>
      <c r="C46" s="22"/>
      <c r="D46" s="22"/>
      <c r="E46" s="22"/>
      <c r="F46" s="22"/>
      <c r="G46" s="22"/>
      <c r="H46" s="22"/>
      <c r="I46" s="22"/>
      <c r="J46" s="22"/>
      <c r="K46" s="22"/>
      <c r="L46" s="22"/>
      <c r="M46" s="22"/>
      <c r="N46" s="22"/>
      <c r="O46" s="22"/>
      <c r="P46" s="22"/>
    </row>
    <row r="47" spans="1:16" ht="14.85" customHeight="1" x14ac:dyDescent="0.2">
      <c r="A47" s="22"/>
      <c r="B47" s="22"/>
      <c r="C47" s="22"/>
      <c r="D47" s="22"/>
      <c r="E47" s="22"/>
      <c r="F47" s="22"/>
      <c r="G47" s="22"/>
      <c r="H47" s="22"/>
      <c r="I47" s="22"/>
      <c r="J47" s="22"/>
      <c r="K47" s="22"/>
      <c r="L47" s="22"/>
      <c r="M47" s="22"/>
      <c r="N47" s="22"/>
      <c r="O47" s="22"/>
      <c r="P47" s="22"/>
    </row>
    <row r="48" spans="1:16" ht="14.85" customHeight="1" x14ac:dyDescent="0.2">
      <c r="A48" s="22"/>
      <c r="B48" s="22"/>
      <c r="C48" s="22"/>
      <c r="D48" s="22"/>
      <c r="E48" s="22"/>
      <c r="F48" s="22"/>
      <c r="G48" s="22"/>
      <c r="H48" s="22"/>
      <c r="I48" s="22"/>
      <c r="J48" s="22"/>
      <c r="K48" s="22"/>
      <c r="L48" s="22"/>
      <c r="M48" s="22"/>
      <c r="N48" s="22"/>
      <c r="O48" s="22"/>
      <c r="P48" s="22"/>
    </row>
    <row r="49" spans="1:16" ht="14.85" customHeight="1" x14ac:dyDescent="0.2">
      <c r="A49" s="22"/>
      <c r="B49" s="22"/>
      <c r="C49" s="22"/>
      <c r="D49" s="22"/>
      <c r="E49" s="22"/>
      <c r="F49" s="22"/>
      <c r="G49" s="22"/>
      <c r="H49" s="22"/>
      <c r="I49" s="22"/>
      <c r="J49" s="22"/>
      <c r="K49" s="22"/>
      <c r="L49" s="22"/>
      <c r="M49" s="22"/>
      <c r="N49" s="22"/>
      <c r="O49" s="22"/>
      <c r="P49" s="22"/>
    </row>
    <row r="50" spans="1:16" ht="14.85" customHeight="1" x14ac:dyDescent="0.2">
      <c r="A50" s="22"/>
      <c r="B50" s="22"/>
      <c r="C50" s="22"/>
      <c r="D50" s="22"/>
      <c r="E50" s="22"/>
      <c r="F50" s="22"/>
      <c r="G50" s="22"/>
      <c r="H50" s="22"/>
      <c r="I50" s="22"/>
      <c r="J50" s="22"/>
      <c r="K50" s="22"/>
      <c r="L50" s="22"/>
      <c r="M50" s="22"/>
      <c r="N50" s="22"/>
      <c r="O50" s="22"/>
      <c r="P50" s="22"/>
    </row>
    <row r="51" spans="1:16" ht="14.85" customHeight="1" x14ac:dyDescent="0.2">
      <c r="A51" s="22"/>
      <c r="B51" s="22"/>
      <c r="C51" s="22"/>
      <c r="D51" s="22"/>
      <c r="E51" s="22"/>
      <c r="F51" s="22"/>
      <c r="G51" s="22"/>
      <c r="H51" s="22"/>
      <c r="I51" s="22"/>
      <c r="J51" s="22"/>
      <c r="K51" s="22"/>
      <c r="L51" s="22"/>
      <c r="M51" s="22"/>
      <c r="N51" s="22"/>
      <c r="O51" s="22"/>
      <c r="P51" s="22"/>
    </row>
    <row r="52" spans="1:16" ht="14.85" customHeight="1" x14ac:dyDescent="0.2">
      <c r="A52" s="22"/>
      <c r="B52" s="22"/>
      <c r="C52" s="22"/>
      <c r="D52" s="22"/>
      <c r="E52" s="22"/>
      <c r="F52" s="22"/>
      <c r="G52" s="22"/>
      <c r="H52" s="22"/>
      <c r="I52" s="22"/>
      <c r="J52" s="22"/>
      <c r="K52" s="22"/>
      <c r="L52" s="22"/>
      <c r="M52" s="22"/>
      <c r="N52" s="22"/>
      <c r="O52" s="22"/>
      <c r="P52" s="22"/>
    </row>
    <row r="53" spans="1:16" ht="14.85" customHeight="1" x14ac:dyDescent="0.2">
      <c r="A53" s="22"/>
      <c r="B53" s="22"/>
      <c r="C53" s="22"/>
      <c r="D53" s="22"/>
      <c r="E53" s="22"/>
      <c r="F53" s="22"/>
      <c r="G53" s="22"/>
      <c r="H53" s="22"/>
      <c r="I53" s="22"/>
      <c r="J53" s="22"/>
      <c r="K53" s="22"/>
      <c r="L53" s="22"/>
      <c r="M53" s="22"/>
      <c r="N53" s="22"/>
      <c r="O53" s="22"/>
      <c r="P53" s="22"/>
    </row>
    <row r="54" spans="1:16" ht="14.85" customHeight="1" x14ac:dyDescent="0.2">
      <c r="A54" s="22"/>
      <c r="B54" s="22"/>
      <c r="C54" s="22"/>
      <c r="D54" s="22"/>
      <c r="E54" s="22"/>
      <c r="F54" s="22"/>
      <c r="G54" s="22"/>
      <c r="H54" s="22"/>
      <c r="I54" s="22"/>
      <c r="J54" s="22"/>
      <c r="K54" s="22"/>
      <c r="L54" s="22"/>
      <c r="M54" s="22"/>
      <c r="N54" s="22"/>
      <c r="O54" s="22"/>
      <c r="P54" s="22"/>
    </row>
    <row r="55" spans="1:16" ht="14.85" customHeight="1" x14ac:dyDescent="0.2">
      <c r="A55" s="22"/>
      <c r="B55" s="22"/>
      <c r="C55" s="22"/>
      <c r="D55" s="22"/>
      <c r="E55" s="22"/>
      <c r="F55" s="22"/>
      <c r="G55" s="22"/>
      <c r="H55" s="22"/>
      <c r="I55" s="22"/>
      <c r="J55" s="22"/>
      <c r="K55" s="22"/>
      <c r="L55" s="22"/>
      <c r="M55" s="22"/>
      <c r="N55" s="22"/>
      <c r="O55" s="22"/>
      <c r="P55" s="22"/>
    </row>
    <row r="56" spans="1:16" ht="14.85" customHeight="1" x14ac:dyDescent="0.2">
      <c r="A56" s="22"/>
      <c r="B56" s="22"/>
      <c r="C56" s="22"/>
      <c r="D56" s="22"/>
      <c r="E56" s="22"/>
      <c r="F56" s="22"/>
      <c r="G56" s="22"/>
      <c r="H56" s="22"/>
      <c r="I56" s="22"/>
      <c r="J56" s="22"/>
      <c r="K56" s="22"/>
      <c r="L56" s="22"/>
      <c r="M56" s="22"/>
      <c r="N56" s="22"/>
      <c r="O56" s="22"/>
      <c r="P56" s="22"/>
    </row>
    <row r="57" spans="1:16" ht="14.85" customHeight="1" x14ac:dyDescent="0.2">
      <c r="A57" s="22"/>
      <c r="B57" s="22"/>
      <c r="C57" s="22"/>
      <c r="D57" s="22"/>
      <c r="E57" s="22"/>
      <c r="F57" s="22"/>
      <c r="G57" s="22"/>
      <c r="H57" s="22"/>
      <c r="I57" s="22"/>
      <c r="J57" s="22"/>
      <c r="K57" s="22"/>
      <c r="L57" s="22"/>
      <c r="M57" s="22"/>
      <c r="N57" s="22"/>
      <c r="O57" s="22"/>
      <c r="P57" s="22"/>
    </row>
    <row r="58" spans="1:16" ht="14.85" customHeight="1" x14ac:dyDescent="0.2">
      <c r="A58" s="22"/>
      <c r="B58" s="22"/>
      <c r="C58" s="22"/>
      <c r="D58" s="22"/>
      <c r="E58" s="22"/>
      <c r="F58" s="22"/>
      <c r="G58" s="22"/>
      <c r="H58" s="22"/>
      <c r="I58" s="22"/>
      <c r="J58" s="22"/>
      <c r="K58" s="22"/>
      <c r="L58" s="22"/>
      <c r="M58" s="22"/>
      <c r="N58" s="22"/>
      <c r="O58" s="22"/>
      <c r="P58" s="22"/>
    </row>
    <row r="59" spans="1:16" ht="14.85" customHeight="1" x14ac:dyDescent="0.2">
      <c r="A59" s="22"/>
      <c r="B59" s="22"/>
      <c r="C59" s="22"/>
      <c r="D59" s="22"/>
      <c r="E59" s="22"/>
      <c r="F59" s="22"/>
      <c r="G59" s="22"/>
      <c r="H59" s="22"/>
      <c r="I59" s="22"/>
      <c r="J59" s="22"/>
      <c r="K59" s="22"/>
      <c r="L59" s="22"/>
      <c r="M59" s="22"/>
      <c r="N59" s="22"/>
      <c r="O59" s="22"/>
      <c r="P59" s="22"/>
    </row>
    <row r="60" spans="1:16" ht="14.85" customHeight="1" x14ac:dyDescent="0.2">
      <c r="A60" s="22"/>
      <c r="B60" s="22"/>
      <c r="C60" s="22"/>
      <c r="D60" s="22"/>
      <c r="E60" s="22"/>
      <c r="F60" s="22"/>
      <c r="G60" s="22"/>
      <c r="H60" s="22"/>
      <c r="I60" s="22"/>
      <c r="J60" s="22"/>
      <c r="K60" s="22"/>
      <c r="L60" s="22"/>
      <c r="M60" s="22"/>
      <c r="N60" s="22"/>
      <c r="O60" s="22"/>
      <c r="P60" s="22"/>
    </row>
    <row r="61" spans="1:16" ht="14.85" customHeight="1" x14ac:dyDescent="0.2">
      <c r="A61" s="22"/>
      <c r="B61" s="22"/>
      <c r="C61" s="22"/>
      <c r="D61" s="22"/>
      <c r="E61" s="22"/>
      <c r="F61" s="22"/>
      <c r="G61" s="22"/>
      <c r="H61" s="22"/>
      <c r="I61" s="22"/>
      <c r="J61" s="22"/>
      <c r="K61" s="22"/>
      <c r="L61" s="22"/>
      <c r="M61" s="22"/>
      <c r="N61" s="22"/>
      <c r="O61" s="22"/>
      <c r="P61" s="22"/>
    </row>
    <row r="62" spans="1:16" ht="14.85" customHeight="1" x14ac:dyDescent="0.2">
      <c r="A62" s="22"/>
      <c r="B62" s="22"/>
      <c r="C62" s="22"/>
      <c r="D62" s="22"/>
      <c r="E62" s="22"/>
      <c r="F62" s="22"/>
      <c r="G62" s="22"/>
      <c r="H62" s="22"/>
      <c r="I62" s="22"/>
      <c r="J62" s="22"/>
      <c r="K62" s="22"/>
      <c r="L62" s="22"/>
      <c r="M62" s="22"/>
      <c r="N62" s="22"/>
      <c r="O62" s="22"/>
      <c r="P62" s="22"/>
    </row>
  </sheetData>
  <mergeCells count="4">
    <mergeCell ref="H9:I12"/>
    <mergeCell ref="A10:F10"/>
    <mergeCell ref="A11:F11"/>
    <mergeCell ref="A1:J1"/>
  </mergeCells>
  <pageMargins left="0.70866141732283472" right="0.51181102362204722" top="0.39370078740157483" bottom="0.11811023622047245" header="0.31496062992125984" footer="0.19685039370078741"/>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M74"/>
  <sheetViews>
    <sheetView showGridLines="0" zoomScaleNormal="100" zoomScaleSheetLayoutView="55" workbookViewId="0"/>
  </sheetViews>
  <sheetFormatPr defaultRowHeight="12" x14ac:dyDescent="0.2"/>
  <cols>
    <col min="1" max="5" width="3" style="68" customWidth="1"/>
    <col min="6" max="6" width="12.85546875" style="68" customWidth="1"/>
    <col min="7" max="7" width="48.7109375" style="68" customWidth="1"/>
    <col min="8" max="8" width="10.5703125" style="69" customWidth="1"/>
    <col min="9" max="9" width="15.7109375" style="68" customWidth="1"/>
    <col min="10" max="10" width="5.7109375" style="70" customWidth="1"/>
    <col min="11" max="11" width="13.85546875" style="71" customWidth="1"/>
    <col min="12" max="16384" width="9.140625" style="70"/>
  </cols>
  <sheetData>
    <row r="1" spans="1:10" customFormat="1" ht="50.1" customHeight="1" x14ac:dyDescent="0.2">
      <c r="A1" s="225" t="s">
        <v>223</v>
      </c>
      <c r="B1" s="226"/>
      <c r="C1" s="226"/>
      <c r="D1" s="226"/>
      <c r="E1" s="226"/>
      <c r="F1" s="227"/>
      <c r="G1" s="227"/>
      <c r="H1" s="227"/>
      <c r="I1" s="227"/>
      <c r="J1" s="228"/>
    </row>
    <row r="2" spans="1:10" customFormat="1" ht="14.85" customHeight="1" x14ac:dyDescent="0.2"/>
    <row r="3" spans="1:10" ht="14.85" customHeight="1" x14ac:dyDescent="0.2"/>
    <row r="4" spans="1:10" ht="14.85" customHeight="1" x14ac:dyDescent="0.2">
      <c r="A4" s="5" t="s">
        <v>0</v>
      </c>
      <c r="B4" s="72"/>
      <c r="C4" s="72"/>
      <c r="D4" s="73"/>
      <c r="E4" s="72"/>
      <c r="F4" s="72"/>
      <c r="G4" s="72"/>
      <c r="H4" s="69" t="s">
        <v>1</v>
      </c>
      <c r="I4" s="74">
        <v>44579</v>
      </c>
    </row>
    <row r="5" spans="1:10" ht="14.85" customHeight="1" x14ac:dyDescent="0.2">
      <c r="A5" s="10" t="s">
        <v>67</v>
      </c>
      <c r="B5" s="72"/>
      <c r="C5" s="72"/>
      <c r="D5" s="75"/>
      <c r="E5" s="76"/>
      <c r="F5" s="76"/>
      <c r="G5" s="76"/>
      <c r="H5" s="69" t="s">
        <v>2</v>
      </c>
      <c r="I5" s="77"/>
    </row>
    <row r="6" spans="1:10" ht="14.85" customHeight="1" x14ac:dyDescent="0.2">
      <c r="A6" s="78"/>
      <c r="H6" s="69" t="s">
        <v>3</v>
      </c>
      <c r="I6" s="74">
        <v>44651</v>
      </c>
    </row>
    <row r="7" spans="1:10" ht="14.85" customHeight="1" x14ac:dyDescent="0.2">
      <c r="A7" s="70"/>
      <c r="I7" s="70"/>
    </row>
    <row r="8" spans="1:10" ht="14.85" customHeight="1" x14ac:dyDescent="0.2">
      <c r="A8" s="79" t="s">
        <v>153</v>
      </c>
    </row>
    <row r="9" spans="1:10" ht="14.85" customHeight="1" x14ac:dyDescent="0.2">
      <c r="A9" s="70"/>
      <c r="H9" s="242" t="s">
        <v>154</v>
      </c>
      <c r="I9" s="248"/>
    </row>
    <row r="10" spans="1:10" ht="29.45" customHeight="1" x14ac:dyDescent="0.2">
      <c r="A10" s="235" t="s">
        <v>6</v>
      </c>
      <c r="B10" s="235"/>
      <c r="C10" s="235"/>
      <c r="D10" s="235"/>
      <c r="E10" s="235"/>
      <c r="F10" s="235"/>
      <c r="G10" s="82" t="s">
        <v>7</v>
      </c>
      <c r="H10" s="249"/>
      <c r="I10" s="250"/>
    </row>
    <row r="11" spans="1:10" ht="29.45" customHeight="1" x14ac:dyDescent="0.2">
      <c r="A11" s="236" t="s">
        <v>8</v>
      </c>
      <c r="B11" s="236"/>
      <c r="C11" s="236"/>
      <c r="D11" s="236"/>
      <c r="E11" s="236"/>
      <c r="F11" s="236"/>
      <c r="G11" s="83">
        <v>401</v>
      </c>
      <c r="H11" s="249"/>
      <c r="I11" s="250"/>
    </row>
    <row r="12" spans="1:10" ht="14.85" customHeight="1" x14ac:dyDescent="0.2">
      <c r="A12" s="85" t="s">
        <v>10</v>
      </c>
      <c r="G12" s="83" t="s">
        <v>11</v>
      </c>
      <c r="H12" s="251"/>
      <c r="I12" s="252"/>
    </row>
    <row r="13" spans="1:10" ht="14.85" customHeight="1" x14ac:dyDescent="0.2">
      <c r="A13" s="85" t="s">
        <v>12</v>
      </c>
      <c r="B13" s="70"/>
      <c r="C13" s="70"/>
      <c r="D13" s="70"/>
      <c r="E13" s="70"/>
      <c r="F13" s="70"/>
      <c r="G13" s="68" t="s">
        <v>13</v>
      </c>
      <c r="H13" s="116"/>
      <c r="I13" s="116"/>
    </row>
    <row r="14" spans="1:10" ht="14.85" customHeight="1" x14ac:dyDescent="0.2">
      <c r="A14" s="85" t="s">
        <v>14</v>
      </c>
      <c r="G14" s="83" t="s">
        <v>15</v>
      </c>
    </row>
    <row r="15" spans="1:10" ht="14.85" customHeight="1" x14ac:dyDescent="0.2">
      <c r="A15" s="78"/>
    </row>
    <row r="16" spans="1:10" ht="14.85" customHeight="1" x14ac:dyDescent="0.2">
      <c r="B16" s="70"/>
      <c r="C16" s="70"/>
      <c r="D16" s="70"/>
      <c r="E16" s="70"/>
      <c r="F16" s="70"/>
      <c r="G16" s="70"/>
    </row>
    <row r="17" spans="1:13" ht="14.85" customHeight="1" x14ac:dyDescent="0.2"/>
    <row r="18" spans="1:13" ht="14.85" customHeight="1" x14ac:dyDescent="0.2">
      <c r="A18" s="90" t="s">
        <v>155</v>
      </c>
      <c r="I18" s="70"/>
    </row>
    <row r="19" spans="1:13" ht="14.85" customHeight="1" x14ac:dyDescent="0.2">
      <c r="A19" s="70"/>
      <c r="B19" s="70"/>
      <c r="C19" s="70"/>
      <c r="D19" s="70"/>
      <c r="E19" s="70"/>
      <c r="H19" s="171"/>
      <c r="I19" s="172" t="s">
        <v>17</v>
      </c>
    </row>
    <row r="20" spans="1:13" ht="14.85" customHeight="1" x14ac:dyDescent="0.2">
      <c r="A20" s="68" t="s">
        <v>22</v>
      </c>
      <c r="E20" s="70"/>
      <c r="H20" s="171"/>
      <c r="I20" s="92">
        <v>10</v>
      </c>
    </row>
    <row r="21" spans="1:13" ht="14.85" customHeight="1" x14ac:dyDescent="0.2">
      <c r="A21" s="92" t="s">
        <v>23</v>
      </c>
      <c r="B21" s="95"/>
      <c r="C21" s="95"/>
      <c r="D21" s="69"/>
      <c r="E21" s="70"/>
      <c r="F21" s="70"/>
      <c r="G21" s="148" t="s">
        <v>142</v>
      </c>
      <c r="H21" s="171"/>
      <c r="I21" s="106">
        <f>I22+I23+I26+I27</f>
        <v>0</v>
      </c>
      <c r="J21" s="80"/>
    </row>
    <row r="22" spans="1:13" ht="14.85" customHeight="1" x14ac:dyDescent="0.2">
      <c r="A22" s="92">
        <v>10</v>
      </c>
      <c r="B22" s="92"/>
      <c r="C22" s="95"/>
      <c r="D22" s="69"/>
      <c r="E22" s="70"/>
      <c r="F22" s="70"/>
      <c r="G22" s="83" t="s">
        <v>156</v>
      </c>
      <c r="H22" s="171"/>
      <c r="I22" s="101"/>
      <c r="J22" s="80"/>
      <c r="K22" s="173"/>
    </row>
    <row r="23" spans="1:13" ht="14.85" customHeight="1" x14ac:dyDescent="0.2">
      <c r="A23" s="92">
        <v>15</v>
      </c>
      <c r="B23" s="92"/>
      <c r="C23" s="92"/>
      <c r="D23" s="69"/>
      <c r="E23" s="70"/>
      <c r="F23" s="70"/>
      <c r="G23" s="83" t="s">
        <v>157</v>
      </c>
      <c r="H23" s="171"/>
      <c r="I23" s="106">
        <f>I24+I25</f>
        <v>0</v>
      </c>
      <c r="J23" s="80"/>
      <c r="K23" s="173"/>
    </row>
    <row r="24" spans="1:13" ht="14.85" customHeight="1" x14ac:dyDescent="0.2">
      <c r="A24" s="92">
        <v>15</v>
      </c>
      <c r="B24" s="92" t="s">
        <v>23</v>
      </c>
      <c r="C24" s="92"/>
      <c r="D24" s="69"/>
      <c r="E24" s="70"/>
      <c r="F24" s="70"/>
      <c r="G24" s="174" t="s">
        <v>158</v>
      </c>
      <c r="H24" s="171"/>
      <c r="I24" s="101"/>
      <c r="J24" s="80"/>
      <c r="K24" s="173"/>
    </row>
    <row r="25" spans="1:13" ht="14.85" customHeight="1" x14ac:dyDescent="0.2">
      <c r="A25" s="92">
        <v>15</v>
      </c>
      <c r="B25" s="95">
        <v>10</v>
      </c>
      <c r="C25" s="95"/>
      <c r="D25" s="69"/>
      <c r="E25" s="70"/>
      <c r="F25" s="120"/>
      <c r="G25" s="174" t="s">
        <v>159</v>
      </c>
      <c r="H25" s="175"/>
      <c r="I25" s="101"/>
      <c r="J25" s="80"/>
      <c r="K25" s="173"/>
    </row>
    <row r="26" spans="1:13" ht="14.85" customHeight="1" x14ac:dyDescent="0.2">
      <c r="A26" s="92">
        <v>20</v>
      </c>
      <c r="B26" s="95"/>
      <c r="C26" s="92"/>
      <c r="D26" s="69"/>
      <c r="E26" s="70"/>
      <c r="F26" s="120"/>
      <c r="G26" s="83" t="s">
        <v>160</v>
      </c>
      <c r="H26" s="175"/>
      <c r="I26" s="101"/>
      <c r="J26" s="80"/>
      <c r="K26" s="173"/>
    </row>
    <row r="27" spans="1:13" ht="14.85" customHeight="1" x14ac:dyDescent="0.2">
      <c r="A27" s="92">
        <v>22</v>
      </c>
      <c r="B27" s="95"/>
      <c r="C27" s="92"/>
      <c r="D27" s="69"/>
      <c r="E27" s="70"/>
      <c r="F27" s="83"/>
      <c r="G27" s="70" t="s">
        <v>161</v>
      </c>
      <c r="H27" s="175"/>
      <c r="I27" s="101"/>
      <c r="J27" s="80"/>
      <c r="K27" s="173"/>
    </row>
    <row r="28" spans="1:13" ht="14.85" customHeight="1" x14ac:dyDescent="0.2">
      <c r="A28" s="176"/>
      <c r="B28" s="176"/>
      <c r="C28" s="176"/>
      <c r="D28" s="173"/>
      <c r="E28" s="70"/>
      <c r="F28" s="173"/>
      <c r="G28" s="173"/>
      <c r="H28" s="173"/>
      <c r="I28" s="177"/>
      <c r="J28" s="80"/>
      <c r="K28" s="173"/>
    </row>
    <row r="29" spans="1:13" ht="14.85" customHeight="1" x14ac:dyDescent="0.2">
      <c r="A29" s="92">
        <v>25</v>
      </c>
      <c r="B29" s="92"/>
      <c r="C29" s="95"/>
      <c r="D29" s="69"/>
      <c r="E29" s="70"/>
      <c r="F29" s="120"/>
      <c r="G29" s="148" t="s">
        <v>162</v>
      </c>
      <c r="H29" s="175"/>
      <c r="I29" s="106">
        <f>I30+I35</f>
        <v>0</v>
      </c>
      <c r="J29" s="80"/>
      <c r="K29" s="173"/>
    </row>
    <row r="30" spans="1:13" ht="14.85" customHeight="1" x14ac:dyDescent="0.2">
      <c r="A30" s="92">
        <v>30</v>
      </c>
      <c r="B30" s="92"/>
      <c r="C30" s="92"/>
      <c r="D30" s="69"/>
      <c r="E30" s="70"/>
      <c r="G30" s="83" t="s">
        <v>163</v>
      </c>
      <c r="H30" s="175"/>
      <c r="I30" s="106">
        <f>SUM(I31:I34)</f>
        <v>0</v>
      </c>
      <c r="J30" s="80"/>
      <c r="K30" s="173"/>
      <c r="L30" s="173"/>
      <c r="M30" s="173"/>
    </row>
    <row r="31" spans="1:13" ht="14.85" customHeight="1" x14ac:dyDescent="0.2">
      <c r="A31" s="92">
        <v>30</v>
      </c>
      <c r="B31" s="92">
        <v>10</v>
      </c>
      <c r="C31" s="92" t="s">
        <v>23</v>
      </c>
      <c r="D31" s="69"/>
      <c r="E31" s="70"/>
      <c r="G31" s="178" t="s">
        <v>164</v>
      </c>
      <c r="H31" s="81"/>
      <c r="I31" s="101"/>
      <c r="J31" s="80"/>
      <c r="K31" s="173"/>
      <c r="L31" s="173"/>
      <c r="M31" s="173"/>
    </row>
    <row r="32" spans="1:13" ht="14.85" customHeight="1" x14ac:dyDescent="0.2">
      <c r="A32" s="92">
        <v>30</v>
      </c>
      <c r="B32" s="92">
        <v>10</v>
      </c>
      <c r="C32" s="95">
        <v>10</v>
      </c>
      <c r="D32" s="69"/>
      <c r="E32" s="70"/>
      <c r="G32" s="178" t="s">
        <v>165</v>
      </c>
      <c r="H32" s="81"/>
      <c r="I32" s="101"/>
      <c r="J32" s="80"/>
      <c r="K32" s="173"/>
      <c r="L32" s="173"/>
      <c r="M32" s="173"/>
    </row>
    <row r="33" spans="1:12" ht="14.85" customHeight="1" x14ac:dyDescent="0.2">
      <c r="A33" s="92">
        <v>30</v>
      </c>
      <c r="B33" s="92">
        <v>10</v>
      </c>
      <c r="C33" s="95">
        <v>15</v>
      </c>
      <c r="D33" s="69"/>
      <c r="E33" s="70"/>
      <c r="G33" s="178" t="s">
        <v>166</v>
      </c>
      <c r="H33" s="81"/>
      <c r="I33" s="101"/>
      <c r="J33" s="80"/>
      <c r="K33" s="173"/>
    </row>
    <row r="34" spans="1:12" ht="14.85" customHeight="1" x14ac:dyDescent="0.2">
      <c r="A34" s="92">
        <v>30</v>
      </c>
      <c r="B34" s="92">
        <v>10</v>
      </c>
      <c r="C34" s="92">
        <v>20</v>
      </c>
      <c r="D34" s="69"/>
      <c r="E34" s="70"/>
      <c r="G34" s="178" t="s">
        <v>167</v>
      </c>
      <c r="H34" s="81"/>
      <c r="I34" s="101"/>
      <c r="J34" s="80"/>
      <c r="K34" s="173"/>
    </row>
    <row r="35" spans="1:12" ht="14.85" customHeight="1" x14ac:dyDescent="0.2">
      <c r="A35" s="92">
        <v>35</v>
      </c>
      <c r="B35" s="95"/>
      <c r="C35" s="95"/>
      <c r="D35" s="69"/>
      <c r="E35" s="70"/>
      <c r="G35" s="83" t="s">
        <v>168</v>
      </c>
      <c r="H35" s="81"/>
      <c r="I35" s="101"/>
      <c r="J35" s="80"/>
      <c r="K35" s="173"/>
    </row>
    <row r="36" spans="1:12" ht="14.85" customHeight="1" x14ac:dyDescent="0.2">
      <c r="A36" s="173"/>
      <c r="B36" s="173"/>
      <c r="C36" s="173"/>
      <c r="D36" s="173"/>
      <c r="E36" s="173"/>
      <c r="F36" s="173"/>
      <c r="G36" s="173"/>
      <c r="H36" s="173"/>
      <c r="I36" s="173"/>
      <c r="J36" s="173"/>
      <c r="K36" s="173"/>
      <c r="L36" s="173"/>
    </row>
    <row r="37" spans="1:12" ht="14.85" customHeight="1" x14ac:dyDescent="0.2">
      <c r="A37" s="173"/>
      <c r="B37" s="173"/>
      <c r="C37" s="173"/>
      <c r="D37" s="173"/>
      <c r="E37" s="173"/>
      <c r="F37" s="173"/>
      <c r="G37" s="173"/>
      <c r="H37" s="173"/>
      <c r="I37" s="173"/>
      <c r="J37" s="173"/>
      <c r="K37" s="173"/>
    </row>
    <row r="38" spans="1:12" ht="14.85" customHeight="1" x14ac:dyDescent="0.2">
      <c r="A38" s="173"/>
      <c r="B38" s="173"/>
      <c r="C38" s="173"/>
      <c r="D38" s="173"/>
      <c r="E38" s="173"/>
      <c r="F38" s="173"/>
      <c r="G38" s="173"/>
      <c r="H38" s="173"/>
      <c r="I38" s="173"/>
      <c r="J38" s="173"/>
      <c r="K38" s="173"/>
    </row>
    <row r="39" spans="1:12" ht="14.85" customHeight="1" x14ac:dyDescent="0.2">
      <c r="A39" s="173"/>
      <c r="B39" s="173"/>
      <c r="C39" s="173"/>
      <c r="D39" s="173"/>
      <c r="E39" s="173"/>
      <c r="F39" s="173"/>
      <c r="G39" s="173"/>
      <c r="H39" s="173"/>
      <c r="I39" s="173"/>
      <c r="J39" s="173"/>
      <c r="K39" s="173"/>
    </row>
    <row r="40" spans="1:12" ht="14.85" customHeight="1" x14ac:dyDescent="0.2">
      <c r="A40" s="173"/>
      <c r="B40" s="173"/>
      <c r="C40" s="173"/>
      <c r="D40" s="173"/>
      <c r="E40" s="173"/>
      <c r="F40" s="173"/>
      <c r="G40" s="173"/>
      <c r="H40" s="173"/>
      <c r="I40" s="173"/>
      <c r="J40" s="173"/>
      <c r="K40" s="173"/>
    </row>
    <row r="41" spans="1:12" ht="14.85" customHeight="1" x14ac:dyDescent="0.2">
      <c r="A41" s="173"/>
      <c r="B41" s="173"/>
      <c r="C41" s="173"/>
      <c r="D41" s="173"/>
      <c r="E41" s="173"/>
      <c r="F41" s="173"/>
      <c r="G41" s="173"/>
      <c r="H41" s="173"/>
      <c r="I41" s="173"/>
      <c r="J41" s="173"/>
      <c r="K41" s="173"/>
    </row>
    <row r="42" spans="1:12" ht="14.85" customHeight="1" x14ac:dyDescent="0.2">
      <c r="A42" s="173"/>
      <c r="B42" s="173"/>
      <c r="C42" s="173"/>
      <c r="D42" s="173"/>
      <c r="E42" s="173"/>
      <c r="F42" s="173"/>
      <c r="G42" s="173"/>
      <c r="H42" s="173"/>
      <c r="I42" s="173"/>
      <c r="J42" s="173"/>
      <c r="K42" s="173"/>
    </row>
    <row r="43" spans="1:12" ht="14.85" customHeight="1" x14ac:dyDescent="0.2">
      <c r="A43" s="173"/>
      <c r="B43" s="173"/>
      <c r="C43" s="173"/>
      <c r="D43" s="173"/>
      <c r="E43" s="173"/>
      <c r="F43" s="173"/>
      <c r="G43" s="173"/>
      <c r="H43" s="173"/>
      <c r="I43" s="173"/>
      <c r="J43" s="173"/>
      <c r="K43" s="173"/>
    </row>
    <row r="44" spans="1:12" ht="14.85" customHeight="1" x14ac:dyDescent="0.2">
      <c r="A44" s="173"/>
      <c r="B44" s="173"/>
      <c r="C44" s="173"/>
      <c r="D44" s="173"/>
      <c r="E44" s="173"/>
      <c r="F44" s="173"/>
      <c r="G44" s="173"/>
      <c r="H44" s="173"/>
      <c r="I44" s="173"/>
      <c r="J44" s="80"/>
      <c r="K44" s="173"/>
    </row>
    <row r="45" spans="1:12" ht="16.5" customHeight="1" x14ac:dyDescent="0.2">
      <c r="A45" s="173"/>
      <c r="B45" s="173"/>
      <c r="C45" s="173"/>
      <c r="D45" s="173"/>
      <c r="E45" s="173"/>
      <c r="F45" s="173"/>
      <c r="G45" s="84"/>
      <c r="H45" s="173"/>
      <c r="I45" s="173"/>
      <c r="J45" s="80"/>
      <c r="K45" s="173"/>
    </row>
    <row r="46" spans="1:12" ht="16.5" customHeight="1" x14ac:dyDescent="0.2">
      <c r="A46" s="173"/>
      <c r="B46" s="173"/>
      <c r="C46" s="173"/>
      <c r="D46" s="173"/>
      <c r="E46" s="173"/>
      <c r="F46" s="173"/>
      <c r="G46" s="84"/>
      <c r="H46" s="173"/>
      <c r="I46" s="173"/>
      <c r="J46" s="80"/>
      <c r="K46" s="173"/>
    </row>
    <row r="47" spans="1:12" ht="16.5" customHeight="1" x14ac:dyDescent="0.2">
      <c r="A47" s="173"/>
      <c r="B47" s="173"/>
      <c r="C47" s="173"/>
      <c r="D47" s="173"/>
      <c r="E47" s="173"/>
      <c r="F47" s="173"/>
      <c r="G47" s="84"/>
      <c r="H47" s="173"/>
      <c r="I47" s="173"/>
      <c r="J47" s="80"/>
      <c r="K47" s="173"/>
    </row>
    <row r="48" spans="1:12" ht="16.5" customHeight="1" x14ac:dyDescent="0.2">
      <c r="A48" s="173"/>
      <c r="B48" s="173"/>
      <c r="C48" s="173"/>
      <c r="D48" s="173"/>
      <c r="E48" s="173"/>
      <c r="F48" s="173"/>
      <c r="G48" s="84"/>
      <c r="H48" s="173"/>
      <c r="I48" s="173"/>
      <c r="J48" s="80"/>
      <c r="K48" s="173"/>
    </row>
    <row r="49" spans="1:11" ht="16.5" customHeight="1" x14ac:dyDescent="0.2">
      <c r="A49" s="173"/>
      <c r="B49" s="173"/>
      <c r="C49" s="173"/>
      <c r="D49" s="173"/>
      <c r="E49" s="173"/>
      <c r="F49" s="173"/>
      <c r="G49" s="173"/>
      <c r="H49" s="173"/>
      <c r="I49" s="173"/>
      <c r="J49" s="80"/>
      <c r="K49" s="173"/>
    </row>
    <row r="50" spans="1:11" ht="16.5" customHeight="1" x14ac:dyDescent="0.2">
      <c r="A50" s="173"/>
      <c r="B50" s="173"/>
      <c r="C50" s="173"/>
      <c r="D50" s="173"/>
      <c r="E50" s="173"/>
      <c r="F50" s="173"/>
      <c r="G50" s="173"/>
      <c r="H50" s="173"/>
      <c r="I50" s="173"/>
      <c r="J50" s="80"/>
      <c r="K50" s="173"/>
    </row>
    <row r="51" spans="1:11" ht="16.5" customHeight="1" x14ac:dyDescent="0.2">
      <c r="A51" s="173"/>
      <c r="B51" s="173"/>
      <c r="C51" s="173"/>
      <c r="D51" s="173"/>
      <c r="E51" s="173"/>
      <c r="F51" s="173"/>
      <c r="G51" s="173"/>
      <c r="H51" s="173"/>
      <c r="I51" s="173"/>
      <c r="J51" s="80"/>
      <c r="K51" s="173"/>
    </row>
    <row r="52" spans="1:11" ht="16.5" customHeight="1" x14ac:dyDescent="0.2">
      <c r="A52" s="173"/>
      <c r="B52" s="173"/>
      <c r="C52" s="173"/>
      <c r="D52" s="173"/>
      <c r="E52" s="173"/>
      <c r="F52" s="173"/>
      <c r="G52" s="173"/>
      <c r="H52" s="173"/>
      <c r="I52" s="173"/>
      <c r="J52" s="80"/>
      <c r="K52" s="173"/>
    </row>
    <row r="53" spans="1:11" ht="16.5" customHeight="1" x14ac:dyDescent="0.2">
      <c r="A53" s="173"/>
      <c r="B53" s="173"/>
      <c r="C53" s="173"/>
      <c r="D53" s="173"/>
      <c r="E53" s="173"/>
      <c r="F53" s="173"/>
      <c r="G53" s="173"/>
      <c r="H53" s="173"/>
      <c r="I53" s="173"/>
      <c r="J53" s="80"/>
      <c r="K53" s="173"/>
    </row>
    <row r="54" spans="1:11" ht="16.5" customHeight="1" x14ac:dyDescent="0.2">
      <c r="A54" s="173"/>
      <c r="B54" s="173"/>
      <c r="C54" s="173"/>
      <c r="D54" s="173"/>
      <c r="E54" s="173"/>
      <c r="F54" s="173"/>
      <c r="G54" s="173"/>
      <c r="H54" s="173"/>
      <c r="I54" s="173"/>
      <c r="J54" s="80"/>
      <c r="K54" s="173"/>
    </row>
    <row r="55" spans="1:11" ht="16.5" customHeight="1" x14ac:dyDescent="0.2">
      <c r="A55" s="173"/>
      <c r="B55" s="173"/>
      <c r="C55" s="173"/>
      <c r="D55" s="173"/>
      <c r="E55" s="173"/>
      <c r="F55" s="173"/>
      <c r="G55" s="173"/>
      <c r="H55" s="173"/>
      <c r="I55" s="173"/>
      <c r="J55" s="80"/>
      <c r="K55" s="173"/>
    </row>
    <row r="56" spans="1:11" ht="16.5" customHeight="1" x14ac:dyDescent="0.2">
      <c r="A56" s="173"/>
      <c r="B56" s="173"/>
      <c r="C56" s="173"/>
      <c r="D56" s="173"/>
      <c r="E56" s="173"/>
      <c r="F56" s="173"/>
      <c r="G56" s="173"/>
      <c r="H56" s="173"/>
      <c r="I56" s="173"/>
      <c r="J56" s="80"/>
      <c r="K56" s="173"/>
    </row>
    <row r="57" spans="1:11" ht="16.5" customHeight="1" x14ac:dyDescent="0.2">
      <c r="A57" s="173"/>
      <c r="B57" s="173"/>
      <c r="C57" s="173"/>
      <c r="D57" s="173"/>
      <c r="E57" s="173"/>
      <c r="F57" s="173"/>
      <c r="G57" s="173"/>
      <c r="H57" s="173"/>
      <c r="I57" s="173"/>
      <c r="J57" s="173"/>
      <c r="K57" s="173"/>
    </row>
    <row r="58" spans="1:11" ht="16.5" customHeight="1" x14ac:dyDescent="0.2">
      <c r="A58" s="173"/>
      <c r="B58" s="173"/>
      <c r="C58" s="173"/>
      <c r="D58" s="173"/>
      <c r="E58" s="173"/>
      <c r="F58" s="173"/>
      <c r="G58" s="173"/>
      <c r="H58" s="173"/>
      <c r="I58" s="173"/>
      <c r="J58" s="173"/>
      <c r="K58" s="173"/>
    </row>
    <row r="59" spans="1:11" ht="16.5" customHeight="1" x14ac:dyDescent="0.2">
      <c r="A59" s="173"/>
      <c r="B59" s="173"/>
      <c r="C59" s="173"/>
      <c r="D59" s="173"/>
      <c r="E59" s="173"/>
      <c r="F59" s="173"/>
      <c r="G59" s="173"/>
      <c r="H59" s="173"/>
      <c r="I59" s="173"/>
      <c r="J59" s="173"/>
      <c r="K59" s="173"/>
    </row>
    <row r="60" spans="1:11" ht="16.5" customHeight="1" x14ac:dyDescent="0.2">
      <c r="A60" s="173"/>
      <c r="B60" s="173"/>
      <c r="C60" s="173"/>
      <c r="D60" s="173"/>
      <c r="E60" s="173"/>
      <c r="F60" s="173"/>
      <c r="G60" s="173"/>
      <c r="H60" s="173"/>
      <c r="I60" s="173"/>
      <c r="J60" s="173"/>
    </row>
    <row r="61" spans="1:11" ht="16.5" customHeight="1" x14ac:dyDescent="0.2">
      <c r="A61" s="173"/>
      <c r="B61" s="173"/>
      <c r="C61" s="173"/>
      <c r="D61" s="173"/>
      <c r="E61" s="173"/>
      <c r="F61" s="173"/>
      <c r="G61" s="173"/>
      <c r="H61" s="173"/>
      <c r="I61" s="173"/>
      <c r="J61" s="173"/>
    </row>
    <row r="62" spans="1:11" ht="16.5" customHeight="1" x14ac:dyDescent="0.2">
      <c r="A62" s="173"/>
      <c r="B62" s="173"/>
      <c r="C62" s="173"/>
      <c r="D62" s="173"/>
      <c r="E62" s="173"/>
      <c r="F62" s="173"/>
      <c r="G62" s="173"/>
      <c r="H62" s="173"/>
      <c r="I62" s="173"/>
      <c r="J62" s="173"/>
      <c r="K62" s="173"/>
    </row>
    <row r="63" spans="1:11" ht="16.5" customHeight="1" x14ac:dyDescent="0.2">
      <c r="A63" s="173"/>
      <c r="B63" s="173"/>
      <c r="C63" s="173"/>
      <c r="D63" s="173"/>
      <c r="E63" s="173"/>
      <c r="F63" s="173"/>
      <c r="G63" s="173"/>
      <c r="H63" s="173"/>
      <c r="I63" s="173"/>
      <c r="J63" s="173"/>
    </row>
    <row r="64" spans="1:11" ht="16.5" customHeight="1" x14ac:dyDescent="0.2">
      <c r="A64" s="173"/>
      <c r="B64" s="173"/>
      <c r="C64" s="173"/>
      <c r="D64" s="173"/>
      <c r="E64" s="173"/>
      <c r="F64" s="173"/>
      <c r="G64" s="173"/>
      <c r="H64" s="173"/>
      <c r="I64" s="173"/>
      <c r="J64" s="173"/>
    </row>
    <row r="65" spans="1:12" ht="16.5" customHeight="1" x14ac:dyDescent="0.2">
      <c r="A65" s="173"/>
      <c r="B65" s="173"/>
      <c r="C65" s="173"/>
      <c r="D65" s="173"/>
      <c r="E65" s="173"/>
      <c r="F65" s="173"/>
      <c r="G65" s="173"/>
      <c r="H65" s="173"/>
      <c r="I65" s="173"/>
      <c r="J65" s="173"/>
    </row>
    <row r="66" spans="1:12" ht="16.5" customHeight="1" x14ac:dyDescent="0.2">
      <c r="A66" s="173"/>
      <c r="B66" s="173"/>
      <c r="C66" s="173"/>
      <c r="D66" s="173"/>
      <c r="E66" s="173"/>
      <c r="F66" s="173"/>
      <c r="G66" s="173"/>
      <c r="H66" s="173"/>
      <c r="I66" s="173"/>
      <c r="J66" s="173"/>
      <c r="K66" s="173"/>
      <c r="L66" s="173"/>
    </row>
    <row r="67" spans="1:12" ht="16.5" customHeight="1" x14ac:dyDescent="0.2">
      <c r="A67" s="173"/>
      <c r="B67" s="173"/>
      <c r="C67" s="173"/>
      <c r="D67" s="173"/>
      <c r="E67" s="173"/>
      <c r="F67" s="173"/>
      <c r="G67" s="173"/>
      <c r="H67" s="173"/>
      <c r="I67" s="173"/>
      <c r="J67" s="173"/>
      <c r="K67" s="173"/>
      <c r="L67" s="173"/>
    </row>
    <row r="68" spans="1:12" ht="16.5" customHeight="1" x14ac:dyDescent="0.2">
      <c r="A68" s="173"/>
      <c r="B68" s="173"/>
      <c r="C68" s="173"/>
      <c r="D68" s="173"/>
      <c r="E68" s="173"/>
      <c r="G68" s="179"/>
      <c r="H68" s="173"/>
      <c r="I68" s="173"/>
      <c r="J68" s="173"/>
      <c r="K68" s="173"/>
      <c r="L68" s="173"/>
    </row>
    <row r="69" spans="1:12" ht="16.5" customHeight="1" x14ac:dyDescent="0.2">
      <c r="A69" s="173"/>
      <c r="B69" s="173"/>
      <c r="C69" s="173"/>
      <c r="D69" s="173"/>
      <c r="E69" s="173"/>
      <c r="G69" s="179"/>
      <c r="H69" s="173"/>
      <c r="I69" s="173"/>
      <c r="J69" s="173"/>
      <c r="K69" s="173"/>
      <c r="L69" s="173"/>
    </row>
    <row r="70" spans="1:12" ht="16.5" customHeight="1" x14ac:dyDescent="0.2">
      <c r="A70" s="173"/>
      <c r="B70" s="173"/>
      <c r="C70" s="173"/>
      <c r="D70" s="173"/>
      <c r="E70" s="173"/>
      <c r="G70" s="179"/>
      <c r="H70" s="173"/>
      <c r="I70" s="173"/>
      <c r="J70" s="173"/>
      <c r="K70" s="173"/>
      <c r="L70" s="173"/>
    </row>
    <row r="71" spans="1:12" ht="16.5" customHeight="1" x14ac:dyDescent="0.2">
      <c r="H71" s="173"/>
      <c r="I71" s="173"/>
      <c r="J71" s="173"/>
      <c r="K71" s="173"/>
      <c r="L71" s="173"/>
    </row>
    <row r="72" spans="1:12" x14ac:dyDescent="0.2">
      <c r="G72" s="174"/>
      <c r="H72" s="173"/>
      <c r="I72" s="173"/>
      <c r="J72" s="173"/>
      <c r="K72" s="173"/>
      <c r="L72" s="173"/>
    </row>
    <row r="73" spans="1:12" x14ac:dyDescent="0.2">
      <c r="H73" s="173"/>
      <c r="I73" s="173"/>
      <c r="J73" s="173"/>
      <c r="K73" s="173"/>
      <c r="L73" s="173"/>
    </row>
    <row r="74" spans="1:12" x14ac:dyDescent="0.2">
      <c r="H74" s="173"/>
      <c r="I74" s="173"/>
      <c r="J74" s="173"/>
      <c r="K74" s="173"/>
      <c r="L74" s="173"/>
    </row>
  </sheetData>
  <mergeCells count="4">
    <mergeCell ref="H9:I12"/>
    <mergeCell ref="A10:F10"/>
    <mergeCell ref="A11:F11"/>
    <mergeCell ref="A1:J1"/>
  </mergeCells>
  <pageMargins left="0.70866141732283472" right="0.51181102362204722" top="0.39370078740157483" bottom="0.11811023622047245" header="0.31496062992125984" footer="0.19685039370078741"/>
  <pageSetup paperSize="9"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M70"/>
  <sheetViews>
    <sheetView showGridLines="0" zoomScaleNormal="100" zoomScaleSheetLayoutView="55" workbookViewId="0"/>
  </sheetViews>
  <sheetFormatPr defaultRowHeight="12" x14ac:dyDescent="0.2"/>
  <cols>
    <col min="1" max="5" width="3" style="68" customWidth="1"/>
    <col min="6" max="6" width="12.85546875" style="68" customWidth="1"/>
    <col min="7" max="7" width="60.5703125" style="68" customWidth="1"/>
    <col min="8" max="8" width="10.7109375" style="69" customWidth="1"/>
    <col min="9" max="9" width="15.7109375" style="68" customWidth="1"/>
    <col min="10" max="10" width="5.7109375" style="70" customWidth="1"/>
    <col min="11" max="11" width="13.85546875" style="71" customWidth="1"/>
    <col min="12" max="16384" width="9.140625" style="70"/>
  </cols>
  <sheetData>
    <row r="1" spans="1:10" customFormat="1" ht="50.1" customHeight="1" x14ac:dyDescent="0.2">
      <c r="A1" s="225" t="s">
        <v>223</v>
      </c>
      <c r="B1" s="226"/>
      <c r="C1" s="226"/>
      <c r="D1" s="226"/>
      <c r="E1" s="226"/>
      <c r="F1" s="227"/>
      <c r="G1" s="227"/>
      <c r="H1" s="227"/>
      <c r="I1" s="227"/>
      <c r="J1" s="228"/>
    </row>
    <row r="2" spans="1:10" customFormat="1" ht="14.85" customHeight="1" x14ac:dyDescent="0.2"/>
    <row r="3" spans="1:10" ht="14.85" customHeight="1" x14ac:dyDescent="0.2"/>
    <row r="4" spans="1:10" ht="14.85" customHeight="1" x14ac:dyDescent="0.2">
      <c r="A4" s="5" t="s">
        <v>0</v>
      </c>
      <c r="B4" s="72"/>
      <c r="C4" s="72"/>
      <c r="D4" s="73"/>
      <c r="E4" s="72"/>
      <c r="F4" s="72"/>
      <c r="G4" s="72"/>
      <c r="H4" s="69" t="s">
        <v>1</v>
      </c>
      <c r="I4" s="74">
        <v>44579</v>
      </c>
    </row>
    <row r="5" spans="1:10" ht="14.85" customHeight="1" x14ac:dyDescent="0.2">
      <c r="A5" s="10" t="s">
        <v>67</v>
      </c>
      <c r="B5" s="72"/>
      <c r="C5" s="72"/>
      <c r="D5" s="75"/>
      <c r="E5" s="76"/>
      <c r="F5" s="76"/>
      <c r="G5" s="76"/>
      <c r="H5" s="69" t="s">
        <v>2</v>
      </c>
      <c r="I5" s="77"/>
    </row>
    <row r="6" spans="1:10" ht="14.85" customHeight="1" x14ac:dyDescent="0.2">
      <c r="A6" s="78"/>
      <c r="H6" s="69" t="s">
        <v>3</v>
      </c>
      <c r="I6" s="74">
        <v>44651</v>
      </c>
    </row>
    <row r="7" spans="1:10" ht="14.85" customHeight="1" x14ac:dyDescent="0.2">
      <c r="A7" s="70"/>
      <c r="I7" s="70"/>
    </row>
    <row r="8" spans="1:10" ht="14.85" customHeight="1" x14ac:dyDescent="0.2">
      <c r="A8" s="79" t="s">
        <v>153</v>
      </c>
    </row>
    <row r="9" spans="1:10" ht="14.85" customHeight="1" x14ac:dyDescent="0.2">
      <c r="A9" s="70"/>
      <c r="H9" s="242" t="s">
        <v>169</v>
      </c>
      <c r="I9" s="248"/>
    </row>
    <row r="10" spans="1:10" ht="29.45" customHeight="1" x14ac:dyDescent="0.2">
      <c r="A10" s="235" t="s">
        <v>6</v>
      </c>
      <c r="B10" s="235"/>
      <c r="C10" s="235"/>
      <c r="D10" s="235"/>
      <c r="E10" s="235"/>
      <c r="F10" s="235"/>
      <c r="G10" s="82" t="s">
        <v>7</v>
      </c>
      <c r="H10" s="249"/>
      <c r="I10" s="250"/>
    </row>
    <row r="11" spans="1:10" ht="29.45" customHeight="1" x14ac:dyDescent="0.2">
      <c r="A11" s="236" t="s">
        <v>8</v>
      </c>
      <c r="B11" s="236"/>
      <c r="C11" s="236"/>
      <c r="D11" s="236"/>
      <c r="E11" s="236"/>
      <c r="F11" s="236"/>
      <c r="G11" s="83">
        <v>436</v>
      </c>
      <c r="H11" s="249"/>
      <c r="I11" s="250"/>
    </row>
    <row r="12" spans="1:10" ht="14.85" customHeight="1" x14ac:dyDescent="0.2">
      <c r="A12" s="85" t="s">
        <v>10</v>
      </c>
      <c r="G12" s="83" t="s">
        <v>11</v>
      </c>
      <c r="H12" s="251"/>
      <c r="I12" s="252"/>
    </row>
    <row r="13" spans="1:10" ht="14.85" customHeight="1" x14ac:dyDescent="0.2">
      <c r="A13" s="85" t="s">
        <v>12</v>
      </c>
      <c r="B13" s="70"/>
      <c r="C13" s="70"/>
      <c r="D13" s="70"/>
      <c r="E13" s="70"/>
      <c r="F13" s="70"/>
      <c r="G13" s="68" t="s">
        <v>13</v>
      </c>
      <c r="H13" s="116"/>
      <c r="I13" s="116"/>
    </row>
    <row r="14" spans="1:10" ht="14.85" customHeight="1" x14ac:dyDescent="0.2">
      <c r="A14" s="85" t="s">
        <v>14</v>
      </c>
      <c r="G14" s="83" t="s">
        <v>15</v>
      </c>
    </row>
    <row r="15" spans="1:10" ht="14.85" customHeight="1" x14ac:dyDescent="0.2">
      <c r="A15" s="78"/>
    </row>
    <row r="16" spans="1:10" ht="14.85" customHeight="1" x14ac:dyDescent="0.2">
      <c r="B16" s="70"/>
      <c r="C16" s="70"/>
      <c r="D16" s="70"/>
      <c r="E16" s="70"/>
      <c r="F16" s="70"/>
      <c r="G16" s="70"/>
    </row>
    <row r="17" spans="1:13" ht="14.85" customHeight="1" x14ac:dyDescent="0.2"/>
    <row r="18" spans="1:13" ht="14.85" customHeight="1" x14ac:dyDescent="0.2">
      <c r="A18" s="90" t="s">
        <v>155</v>
      </c>
      <c r="I18" s="70"/>
    </row>
    <row r="19" spans="1:13" ht="14.85" customHeight="1" x14ac:dyDescent="0.2">
      <c r="A19" s="70"/>
      <c r="B19" s="70"/>
      <c r="C19" s="70"/>
      <c r="D19" s="70"/>
      <c r="E19" s="70"/>
      <c r="H19" s="171"/>
      <c r="I19" s="172" t="s">
        <v>17</v>
      </c>
    </row>
    <row r="20" spans="1:13" ht="14.85" customHeight="1" x14ac:dyDescent="0.2">
      <c r="A20" s="68" t="s">
        <v>22</v>
      </c>
      <c r="E20" s="70"/>
      <c r="H20" s="171"/>
      <c r="I20" s="92">
        <v>10</v>
      </c>
    </row>
    <row r="21" spans="1:13" ht="14.85" customHeight="1" x14ac:dyDescent="0.2">
      <c r="A21" s="92" t="s">
        <v>23</v>
      </c>
      <c r="B21" s="95"/>
      <c r="C21" s="95"/>
      <c r="D21" s="69"/>
      <c r="E21" s="70"/>
      <c r="F21" s="70"/>
      <c r="G21" s="148" t="s">
        <v>142</v>
      </c>
      <c r="H21" s="171"/>
      <c r="I21" s="106">
        <f>I22+I23</f>
        <v>0</v>
      </c>
      <c r="J21" s="80"/>
    </row>
    <row r="22" spans="1:13" ht="14.85" customHeight="1" x14ac:dyDescent="0.2">
      <c r="A22" s="92">
        <v>10</v>
      </c>
      <c r="B22" s="92"/>
      <c r="C22" s="95"/>
      <c r="D22" s="69"/>
      <c r="E22" s="70"/>
      <c r="F22" s="70"/>
      <c r="G22" s="83" t="s">
        <v>170</v>
      </c>
      <c r="H22" s="171"/>
      <c r="I22" s="101"/>
      <c r="J22" s="80"/>
      <c r="K22" s="173"/>
    </row>
    <row r="23" spans="1:13" ht="14.85" customHeight="1" x14ac:dyDescent="0.2">
      <c r="A23" s="92">
        <v>15</v>
      </c>
      <c r="B23" s="92"/>
      <c r="C23" s="92"/>
      <c r="D23" s="69"/>
      <c r="E23" s="70"/>
      <c r="F23" s="70"/>
      <c r="G23" s="83" t="s">
        <v>157</v>
      </c>
      <c r="H23" s="171"/>
      <c r="I23" s="106">
        <f>I24+I25</f>
        <v>0</v>
      </c>
      <c r="J23" s="80"/>
      <c r="K23" s="173"/>
    </row>
    <row r="24" spans="1:13" ht="14.85" customHeight="1" x14ac:dyDescent="0.2">
      <c r="A24" s="92">
        <v>15</v>
      </c>
      <c r="B24" s="92" t="s">
        <v>23</v>
      </c>
      <c r="C24" s="92"/>
      <c r="D24" s="69"/>
      <c r="E24" s="70"/>
      <c r="F24" s="70"/>
      <c r="G24" s="174" t="s">
        <v>158</v>
      </c>
      <c r="H24" s="171"/>
      <c r="I24" s="101"/>
      <c r="J24" s="80"/>
      <c r="K24" s="173"/>
    </row>
    <row r="25" spans="1:13" ht="14.85" customHeight="1" x14ac:dyDescent="0.2">
      <c r="A25" s="92">
        <v>15</v>
      </c>
      <c r="B25" s="95">
        <v>10</v>
      </c>
      <c r="C25" s="95"/>
      <c r="D25" s="69"/>
      <c r="E25" s="70"/>
      <c r="F25" s="120"/>
      <c r="G25" s="174" t="s">
        <v>159</v>
      </c>
      <c r="H25" s="175"/>
      <c r="I25" s="101"/>
      <c r="J25" s="80"/>
      <c r="K25" s="173"/>
    </row>
    <row r="26" spans="1:13" ht="14.85" customHeight="1" x14ac:dyDescent="0.2">
      <c r="A26" s="176"/>
      <c r="B26" s="176"/>
      <c r="C26" s="176"/>
      <c r="D26" s="173"/>
      <c r="E26" s="70"/>
      <c r="F26" s="173"/>
      <c r="G26" s="173"/>
      <c r="H26" s="173"/>
      <c r="I26" s="156"/>
      <c r="J26" s="80"/>
      <c r="K26" s="173"/>
    </row>
    <row r="27" spans="1:13" ht="14.85" customHeight="1" x14ac:dyDescent="0.2">
      <c r="A27" s="176"/>
      <c r="B27" s="176"/>
      <c r="C27" s="176"/>
      <c r="D27" s="173"/>
      <c r="E27" s="70"/>
      <c r="F27" s="120"/>
      <c r="G27" s="148" t="s">
        <v>162</v>
      </c>
      <c r="H27" s="173"/>
      <c r="I27" s="156"/>
      <c r="J27" s="173"/>
      <c r="K27" s="173"/>
    </row>
    <row r="28" spans="1:13" ht="14.85" customHeight="1" x14ac:dyDescent="0.2">
      <c r="A28" s="92">
        <v>30</v>
      </c>
      <c r="B28" s="92"/>
      <c r="C28" s="92"/>
      <c r="D28" s="69"/>
      <c r="E28" s="70"/>
      <c r="G28" s="83" t="s">
        <v>163</v>
      </c>
      <c r="H28" s="175"/>
      <c r="I28" s="106">
        <f>SUM(I29:I32)</f>
        <v>0</v>
      </c>
      <c r="J28" s="80"/>
      <c r="K28" s="173"/>
      <c r="L28" s="173"/>
      <c r="M28" s="173"/>
    </row>
    <row r="29" spans="1:13" ht="29.45" customHeight="1" x14ac:dyDescent="0.2">
      <c r="A29" s="92">
        <v>30</v>
      </c>
      <c r="B29" s="92">
        <v>10</v>
      </c>
      <c r="C29" s="92" t="s">
        <v>23</v>
      </c>
      <c r="D29" s="69"/>
      <c r="E29" s="70"/>
      <c r="G29" s="180" t="s">
        <v>171</v>
      </c>
      <c r="H29" s="81"/>
      <c r="I29" s="101"/>
      <c r="J29" s="80"/>
      <c r="K29" s="173"/>
      <c r="L29" s="173"/>
      <c r="M29" s="173"/>
    </row>
    <row r="30" spans="1:13" ht="14.85" customHeight="1" x14ac:dyDescent="0.2">
      <c r="A30" s="92">
        <v>30</v>
      </c>
      <c r="B30" s="92">
        <v>10</v>
      </c>
      <c r="C30" s="95">
        <v>10</v>
      </c>
      <c r="D30" s="69"/>
      <c r="E30" s="70"/>
      <c r="G30" s="181" t="s">
        <v>165</v>
      </c>
      <c r="H30" s="81"/>
      <c r="I30" s="101"/>
      <c r="J30" s="80"/>
      <c r="K30" s="173"/>
      <c r="L30" s="173"/>
      <c r="M30" s="173"/>
    </row>
    <row r="31" spans="1:13" ht="14.85" customHeight="1" x14ac:dyDescent="0.2">
      <c r="A31" s="92">
        <v>30</v>
      </c>
      <c r="B31" s="92">
        <v>10</v>
      </c>
      <c r="C31" s="95">
        <v>15</v>
      </c>
      <c r="D31" s="69"/>
      <c r="E31" s="70"/>
      <c r="G31" s="181" t="s">
        <v>166</v>
      </c>
      <c r="H31" s="81"/>
      <c r="I31" s="101"/>
      <c r="J31" s="80"/>
      <c r="K31" s="173"/>
    </row>
    <row r="32" spans="1:13" ht="14.85" customHeight="1" x14ac:dyDescent="0.2">
      <c r="A32" s="92">
        <v>30</v>
      </c>
      <c r="B32" s="92">
        <v>10</v>
      </c>
      <c r="C32" s="92">
        <v>20</v>
      </c>
      <c r="D32" s="69"/>
      <c r="E32" s="70"/>
      <c r="G32" s="181" t="s">
        <v>167</v>
      </c>
      <c r="H32" s="81"/>
      <c r="I32" s="101"/>
      <c r="J32" s="80"/>
      <c r="K32" s="173"/>
    </row>
    <row r="33" spans="1:11" ht="14.85" customHeight="1" x14ac:dyDescent="0.2">
      <c r="A33" s="173"/>
      <c r="B33" s="173"/>
      <c r="C33" s="173"/>
      <c r="D33" s="173"/>
      <c r="E33" s="173"/>
      <c r="F33" s="173"/>
      <c r="G33" s="173"/>
      <c r="H33" s="173"/>
      <c r="I33" s="173"/>
      <c r="J33" s="173"/>
      <c r="K33" s="173"/>
    </row>
    <row r="34" spans="1:11" ht="14.85" customHeight="1" x14ac:dyDescent="0.2">
      <c r="A34" s="173"/>
      <c r="B34" s="173"/>
      <c r="C34" s="173"/>
      <c r="D34" s="173"/>
      <c r="E34" s="173"/>
      <c r="F34" s="173"/>
      <c r="G34" s="173"/>
      <c r="H34" s="173"/>
      <c r="I34" s="173"/>
      <c r="J34" s="173"/>
      <c r="K34" s="173"/>
    </row>
    <row r="35" spans="1:11" ht="14.85" customHeight="1" x14ac:dyDescent="0.2">
      <c r="A35" s="173"/>
      <c r="B35" s="173"/>
      <c r="C35" s="173"/>
      <c r="D35" s="173"/>
      <c r="E35" s="173"/>
      <c r="F35" s="173"/>
      <c r="G35" s="173"/>
      <c r="H35" s="173"/>
      <c r="I35" s="173"/>
      <c r="J35" s="173"/>
      <c r="K35" s="173"/>
    </row>
    <row r="36" spans="1:11" ht="14.85" customHeight="1" x14ac:dyDescent="0.2">
      <c r="A36" s="173"/>
      <c r="B36" s="173"/>
      <c r="C36" s="173"/>
      <c r="D36" s="173"/>
      <c r="E36" s="173"/>
      <c r="F36" s="173"/>
      <c r="G36" s="173"/>
      <c r="H36" s="173"/>
      <c r="I36" s="173"/>
      <c r="J36" s="173"/>
      <c r="K36" s="173"/>
    </row>
    <row r="37" spans="1:11" ht="14.85" customHeight="1" x14ac:dyDescent="0.2">
      <c r="A37" s="173"/>
      <c r="B37" s="173"/>
      <c r="C37" s="173"/>
      <c r="D37" s="173"/>
      <c r="E37" s="173"/>
      <c r="F37" s="173"/>
      <c r="G37" s="173"/>
      <c r="H37" s="173"/>
      <c r="I37" s="173"/>
      <c r="J37" s="173"/>
      <c r="K37" s="173"/>
    </row>
    <row r="38" spans="1:11" ht="14.85" customHeight="1" x14ac:dyDescent="0.2">
      <c r="A38" s="173"/>
      <c r="B38" s="173"/>
      <c r="C38" s="173"/>
      <c r="D38" s="173"/>
      <c r="E38" s="173"/>
      <c r="F38" s="173"/>
      <c r="G38" s="173"/>
      <c r="H38" s="173"/>
      <c r="I38" s="173"/>
      <c r="J38" s="173"/>
      <c r="K38" s="173"/>
    </row>
    <row r="39" spans="1:11" ht="14.85" customHeight="1" x14ac:dyDescent="0.2">
      <c r="A39" s="173"/>
      <c r="B39" s="173"/>
      <c r="C39" s="173"/>
      <c r="D39" s="173"/>
      <c r="E39" s="173"/>
      <c r="F39" s="173"/>
      <c r="G39" s="173"/>
      <c r="H39" s="173"/>
      <c r="I39" s="173"/>
      <c r="J39" s="173"/>
      <c r="K39" s="173"/>
    </row>
    <row r="40" spans="1:11" ht="14.85" customHeight="1" x14ac:dyDescent="0.2">
      <c r="A40" s="173"/>
      <c r="B40" s="173"/>
      <c r="C40" s="173"/>
      <c r="D40" s="173"/>
      <c r="E40" s="173"/>
      <c r="F40" s="173"/>
      <c r="G40" s="173"/>
      <c r="H40" s="173"/>
      <c r="I40" s="173"/>
      <c r="J40" s="80"/>
      <c r="K40" s="173"/>
    </row>
    <row r="41" spans="1:11" ht="14.85" customHeight="1" x14ac:dyDescent="0.2">
      <c r="A41" s="173"/>
      <c r="B41" s="173"/>
      <c r="C41" s="173"/>
      <c r="D41" s="173"/>
      <c r="E41" s="173"/>
      <c r="F41" s="173"/>
      <c r="G41" s="84"/>
      <c r="H41" s="173"/>
      <c r="I41" s="173"/>
      <c r="J41" s="80"/>
      <c r="K41" s="173"/>
    </row>
    <row r="42" spans="1:11" ht="14.85" customHeight="1" x14ac:dyDescent="0.2">
      <c r="A42" s="173"/>
      <c r="B42" s="173"/>
      <c r="C42" s="173"/>
      <c r="D42" s="173"/>
      <c r="E42" s="173"/>
      <c r="F42" s="173"/>
      <c r="G42" s="84"/>
      <c r="H42" s="173"/>
      <c r="I42" s="173"/>
      <c r="J42" s="80"/>
      <c r="K42" s="173"/>
    </row>
    <row r="43" spans="1:11" ht="14.85" customHeight="1" x14ac:dyDescent="0.2">
      <c r="A43" s="173"/>
      <c r="B43" s="173"/>
      <c r="C43" s="173"/>
      <c r="D43" s="173"/>
      <c r="E43" s="173"/>
      <c r="F43" s="173"/>
      <c r="G43" s="84"/>
      <c r="H43" s="173"/>
      <c r="I43" s="173"/>
      <c r="J43" s="80"/>
      <c r="K43" s="173"/>
    </row>
    <row r="44" spans="1:11" ht="16.5" customHeight="1" x14ac:dyDescent="0.2">
      <c r="A44" s="173"/>
      <c r="B44" s="173"/>
      <c r="C44" s="173"/>
      <c r="D44" s="173"/>
      <c r="E44" s="173"/>
      <c r="F44" s="173"/>
      <c r="G44" s="84"/>
      <c r="H44" s="173"/>
      <c r="I44" s="173"/>
      <c r="J44" s="80"/>
      <c r="K44" s="173"/>
    </row>
    <row r="45" spans="1:11" ht="16.5" customHeight="1" x14ac:dyDescent="0.2">
      <c r="A45" s="173"/>
      <c r="B45" s="173"/>
      <c r="C45" s="173"/>
      <c r="D45" s="173"/>
      <c r="E45" s="173"/>
      <c r="F45" s="173"/>
      <c r="G45" s="173"/>
      <c r="H45" s="173"/>
      <c r="I45" s="173"/>
      <c r="J45" s="80"/>
      <c r="K45" s="173"/>
    </row>
    <row r="46" spans="1:11" ht="16.5" customHeight="1" x14ac:dyDescent="0.2">
      <c r="A46" s="173"/>
      <c r="B46" s="173"/>
      <c r="C46" s="173"/>
      <c r="D46" s="173"/>
      <c r="E46" s="173"/>
      <c r="F46" s="173"/>
      <c r="G46" s="173"/>
      <c r="H46" s="173"/>
      <c r="I46" s="173"/>
      <c r="J46" s="80"/>
      <c r="K46" s="173"/>
    </row>
    <row r="47" spans="1:11" ht="16.5" customHeight="1" x14ac:dyDescent="0.2">
      <c r="A47" s="173"/>
      <c r="B47" s="173"/>
      <c r="C47" s="173"/>
      <c r="D47" s="173"/>
      <c r="E47" s="173"/>
      <c r="F47" s="173"/>
      <c r="G47" s="173"/>
      <c r="H47" s="173"/>
      <c r="I47" s="173"/>
      <c r="J47" s="80"/>
      <c r="K47" s="173"/>
    </row>
    <row r="48" spans="1:11" ht="16.5" customHeight="1" x14ac:dyDescent="0.2">
      <c r="A48" s="173"/>
      <c r="B48" s="173"/>
      <c r="C48" s="173"/>
      <c r="D48" s="173"/>
      <c r="E48" s="173"/>
      <c r="F48" s="173"/>
      <c r="G48" s="173"/>
      <c r="H48" s="173"/>
      <c r="I48" s="173"/>
      <c r="J48" s="80"/>
      <c r="K48" s="173"/>
    </row>
    <row r="49" spans="1:12" ht="16.5" customHeight="1" x14ac:dyDescent="0.2">
      <c r="A49" s="173"/>
      <c r="B49" s="173"/>
      <c r="C49" s="173"/>
      <c r="D49" s="173"/>
      <c r="E49" s="173"/>
      <c r="F49" s="173"/>
      <c r="G49" s="173"/>
      <c r="H49" s="173"/>
      <c r="I49" s="173"/>
      <c r="J49" s="80"/>
      <c r="K49" s="173"/>
    </row>
    <row r="50" spans="1:12" ht="16.5" customHeight="1" x14ac:dyDescent="0.2">
      <c r="A50" s="173"/>
      <c r="B50" s="173"/>
      <c r="C50" s="173"/>
      <c r="D50" s="173"/>
      <c r="E50" s="173"/>
      <c r="F50" s="173"/>
      <c r="G50" s="173"/>
      <c r="H50" s="173"/>
      <c r="I50" s="173"/>
      <c r="J50" s="80"/>
      <c r="K50" s="173"/>
    </row>
    <row r="51" spans="1:12" ht="16.5" customHeight="1" x14ac:dyDescent="0.2">
      <c r="A51" s="173"/>
      <c r="B51" s="173"/>
      <c r="C51" s="173"/>
      <c r="D51" s="173"/>
      <c r="E51" s="173"/>
      <c r="F51" s="173"/>
      <c r="G51" s="173"/>
      <c r="H51" s="173"/>
      <c r="I51" s="173"/>
      <c r="J51" s="80"/>
      <c r="K51" s="173"/>
    </row>
    <row r="52" spans="1:12" ht="16.5" customHeight="1" x14ac:dyDescent="0.2">
      <c r="A52" s="173"/>
      <c r="B52" s="173"/>
      <c r="C52" s="173"/>
      <c r="D52" s="173"/>
      <c r="E52" s="173"/>
      <c r="F52" s="173"/>
      <c r="G52" s="173"/>
      <c r="H52" s="173"/>
      <c r="I52" s="173"/>
      <c r="J52" s="80"/>
      <c r="K52" s="173"/>
    </row>
    <row r="53" spans="1:12" ht="16.5" customHeight="1" x14ac:dyDescent="0.2">
      <c r="A53" s="173"/>
      <c r="B53" s="173"/>
      <c r="C53" s="173"/>
      <c r="D53" s="173"/>
      <c r="E53" s="173"/>
      <c r="F53" s="173"/>
      <c r="G53" s="173"/>
      <c r="H53" s="173"/>
      <c r="I53" s="173"/>
      <c r="J53" s="173"/>
      <c r="K53" s="173"/>
    </row>
    <row r="54" spans="1:12" ht="16.5" customHeight="1" x14ac:dyDescent="0.2">
      <c r="A54" s="173"/>
      <c r="B54" s="173"/>
      <c r="C54" s="173"/>
      <c r="D54" s="173"/>
      <c r="E54" s="173"/>
      <c r="F54" s="173"/>
      <c r="G54" s="173"/>
      <c r="H54" s="173"/>
      <c r="I54" s="173"/>
      <c r="J54" s="173"/>
      <c r="K54" s="173"/>
    </row>
    <row r="55" spans="1:12" ht="16.5" customHeight="1" x14ac:dyDescent="0.2">
      <c r="A55" s="173"/>
      <c r="B55" s="173"/>
      <c r="C55" s="173"/>
      <c r="D55" s="173"/>
      <c r="E55" s="173"/>
      <c r="F55" s="173"/>
      <c r="G55" s="173"/>
      <c r="H55" s="173"/>
      <c r="I55" s="173"/>
      <c r="J55" s="173"/>
      <c r="K55" s="173"/>
    </row>
    <row r="56" spans="1:12" ht="16.5" customHeight="1" x14ac:dyDescent="0.2">
      <c r="A56" s="173"/>
      <c r="B56" s="173"/>
      <c r="C56" s="173"/>
      <c r="D56" s="173"/>
      <c r="E56" s="173"/>
      <c r="F56" s="173"/>
      <c r="G56" s="173"/>
      <c r="H56" s="173"/>
      <c r="I56" s="173"/>
      <c r="J56" s="173"/>
    </row>
    <row r="57" spans="1:12" ht="16.5" customHeight="1" x14ac:dyDescent="0.2">
      <c r="A57" s="173"/>
      <c r="B57" s="173"/>
      <c r="C57" s="173"/>
      <c r="D57" s="173"/>
      <c r="E57" s="173"/>
      <c r="F57" s="173"/>
      <c r="G57" s="173"/>
      <c r="H57" s="173"/>
      <c r="I57" s="173"/>
      <c r="J57" s="173"/>
    </row>
    <row r="58" spans="1:12" ht="16.5" customHeight="1" x14ac:dyDescent="0.2">
      <c r="A58" s="173"/>
      <c r="B58" s="173"/>
      <c r="C58" s="173"/>
      <c r="D58" s="173"/>
      <c r="E58" s="173"/>
      <c r="F58" s="173"/>
      <c r="G58" s="173"/>
      <c r="H58" s="173"/>
      <c r="I58" s="173"/>
      <c r="J58" s="173"/>
      <c r="K58" s="173"/>
    </row>
    <row r="59" spans="1:12" ht="16.5" customHeight="1" x14ac:dyDescent="0.2">
      <c r="A59" s="173"/>
      <c r="B59" s="173"/>
      <c r="C59" s="173"/>
      <c r="D59" s="173"/>
      <c r="E59" s="173"/>
      <c r="F59" s="173"/>
      <c r="G59" s="173"/>
      <c r="H59" s="173"/>
      <c r="I59" s="173"/>
      <c r="J59" s="173"/>
    </row>
    <row r="60" spans="1:12" ht="16.5" customHeight="1" x14ac:dyDescent="0.2">
      <c r="A60" s="173"/>
      <c r="B60" s="173"/>
      <c r="C60" s="173"/>
      <c r="D60" s="173"/>
      <c r="E60" s="173"/>
      <c r="F60" s="173"/>
      <c r="G60" s="173"/>
      <c r="H60" s="173"/>
      <c r="I60" s="173"/>
      <c r="J60" s="173"/>
    </row>
    <row r="61" spans="1:12" ht="16.5" customHeight="1" x14ac:dyDescent="0.2">
      <c r="A61" s="173"/>
      <c r="B61" s="173"/>
      <c r="C61" s="173"/>
      <c r="D61" s="173"/>
      <c r="E61" s="173"/>
      <c r="F61" s="173"/>
      <c r="G61" s="173"/>
      <c r="H61" s="173"/>
      <c r="I61" s="173"/>
      <c r="J61" s="173"/>
    </row>
    <row r="62" spans="1:12" ht="16.5" customHeight="1" x14ac:dyDescent="0.2">
      <c r="A62" s="173"/>
      <c r="B62" s="173"/>
      <c r="C62" s="173"/>
      <c r="D62" s="173"/>
      <c r="E62" s="173"/>
      <c r="F62" s="173"/>
      <c r="G62" s="173"/>
      <c r="H62" s="173"/>
      <c r="I62" s="173"/>
      <c r="J62" s="173"/>
      <c r="K62" s="173"/>
      <c r="L62" s="173"/>
    </row>
    <row r="63" spans="1:12" ht="16.5" customHeight="1" x14ac:dyDescent="0.2">
      <c r="A63" s="173"/>
      <c r="B63" s="173"/>
      <c r="C63" s="173"/>
      <c r="D63" s="173"/>
      <c r="E63" s="173"/>
      <c r="F63" s="173"/>
      <c r="G63" s="173"/>
      <c r="H63" s="173"/>
      <c r="I63" s="173"/>
      <c r="J63" s="173"/>
      <c r="K63" s="173"/>
      <c r="L63" s="173"/>
    </row>
    <row r="64" spans="1:12" ht="16.5" customHeight="1" x14ac:dyDescent="0.2">
      <c r="A64" s="173"/>
      <c r="B64" s="173"/>
      <c r="C64" s="173"/>
      <c r="D64" s="173"/>
      <c r="E64" s="173"/>
      <c r="G64" s="179"/>
      <c r="H64" s="173"/>
      <c r="I64" s="173"/>
      <c r="J64" s="173"/>
      <c r="K64" s="173"/>
      <c r="L64" s="173"/>
    </row>
    <row r="65" spans="1:12" ht="16.5" customHeight="1" x14ac:dyDescent="0.2">
      <c r="A65" s="173"/>
      <c r="B65" s="173"/>
      <c r="C65" s="173"/>
      <c r="D65" s="173"/>
      <c r="E65" s="173"/>
      <c r="G65" s="179"/>
      <c r="H65" s="173"/>
      <c r="I65" s="173"/>
      <c r="J65" s="173"/>
      <c r="K65" s="173"/>
      <c r="L65" s="173"/>
    </row>
    <row r="66" spans="1:12" ht="16.5" customHeight="1" x14ac:dyDescent="0.2">
      <c r="A66" s="173"/>
      <c r="B66" s="173"/>
      <c r="C66" s="173"/>
      <c r="D66" s="173"/>
      <c r="E66" s="173"/>
      <c r="G66" s="179"/>
      <c r="H66" s="173"/>
      <c r="I66" s="173"/>
      <c r="J66" s="173"/>
      <c r="K66" s="173"/>
      <c r="L66" s="173"/>
    </row>
    <row r="67" spans="1:12" ht="16.5" customHeight="1" x14ac:dyDescent="0.2">
      <c r="H67" s="173"/>
      <c r="I67" s="173"/>
      <c r="J67" s="173"/>
      <c r="K67" s="173"/>
      <c r="L67" s="173"/>
    </row>
    <row r="68" spans="1:12" x14ac:dyDescent="0.2">
      <c r="G68" s="174"/>
      <c r="H68" s="173"/>
      <c r="I68" s="173"/>
      <c r="J68" s="173"/>
      <c r="K68" s="173"/>
      <c r="L68" s="173"/>
    </row>
    <row r="69" spans="1:12" x14ac:dyDescent="0.2">
      <c r="H69" s="173"/>
      <c r="I69" s="173"/>
      <c r="J69" s="173"/>
      <c r="K69" s="173"/>
      <c r="L69" s="173"/>
    </row>
    <row r="70" spans="1:12" x14ac:dyDescent="0.2">
      <c r="H70" s="173"/>
      <c r="I70" s="173"/>
      <c r="J70" s="173"/>
      <c r="K70" s="173"/>
      <c r="L70" s="173"/>
    </row>
  </sheetData>
  <mergeCells count="4">
    <mergeCell ref="H9:I12"/>
    <mergeCell ref="A10:F10"/>
    <mergeCell ref="A11:F11"/>
    <mergeCell ref="A1:J1"/>
  </mergeCells>
  <pageMargins left="0.70866141732283472" right="0.51181102362204722" top="0.39370078740157483" bottom="0.11811023622047245" header="0.31496062992125984" footer="0.19685039370078741"/>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M77"/>
  <sheetViews>
    <sheetView showGridLines="0" zoomScaleNormal="100" zoomScaleSheetLayoutView="55" workbookViewId="0"/>
  </sheetViews>
  <sheetFormatPr defaultRowHeight="12" x14ac:dyDescent="0.2"/>
  <cols>
    <col min="1" max="5" width="3" style="68" customWidth="1"/>
    <col min="6" max="6" width="12.85546875" style="68" customWidth="1"/>
    <col min="7" max="7" width="70.7109375" style="68" customWidth="1"/>
    <col min="8" max="8" width="10.7109375" style="69" customWidth="1"/>
    <col min="9" max="9" width="15.7109375" style="68" customWidth="1"/>
    <col min="10" max="10" width="5.7109375" style="70" customWidth="1"/>
    <col min="11" max="11" width="13.85546875" style="71" customWidth="1"/>
    <col min="12" max="16384" width="9.140625" style="70"/>
  </cols>
  <sheetData>
    <row r="1" spans="1:10" customFormat="1" ht="50.1" customHeight="1" x14ac:dyDescent="0.2">
      <c r="A1" s="225" t="s">
        <v>223</v>
      </c>
      <c r="B1" s="226"/>
      <c r="C1" s="226"/>
      <c r="D1" s="226"/>
      <c r="E1" s="226"/>
      <c r="F1" s="227"/>
      <c r="G1" s="227"/>
      <c r="H1" s="227"/>
      <c r="I1" s="227"/>
      <c r="J1" s="228"/>
    </row>
    <row r="2" spans="1:10" customFormat="1" ht="14.85" customHeight="1" x14ac:dyDescent="0.2"/>
    <row r="3" spans="1:10" ht="14.85" customHeight="1" x14ac:dyDescent="0.2"/>
    <row r="4" spans="1:10" ht="14.85" customHeight="1" x14ac:dyDescent="0.2">
      <c r="A4" s="5" t="s">
        <v>0</v>
      </c>
      <c r="B4" s="72"/>
      <c r="C4" s="72"/>
      <c r="D4" s="73"/>
      <c r="E4" s="72"/>
      <c r="F4" s="72"/>
      <c r="G4" s="72"/>
      <c r="H4" s="69" t="s">
        <v>1</v>
      </c>
      <c r="I4" s="74">
        <v>44579</v>
      </c>
    </row>
    <row r="5" spans="1:10" ht="14.85" customHeight="1" x14ac:dyDescent="0.2">
      <c r="A5" s="10" t="s">
        <v>67</v>
      </c>
      <c r="B5" s="72"/>
      <c r="C5" s="72"/>
      <c r="D5" s="75"/>
      <c r="E5" s="76"/>
      <c r="F5" s="76"/>
      <c r="G5" s="76"/>
      <c r="H5" s="69" t="s">
        <v>2</v>
      </c>
      <c r="I5" s="77"/>
    </row>
    <row r="6" spans="1:10" ht="14.85" customHeight="1" x14ac:dyDescent="0.2">
      <c r="A6" s="78"/>
      <c r="H6" s="69" t="s">
        <v>3</v>
      </c>
      <c r="I6" s="74">
        <v>44651</v>
      </c>
    </row>
    <row r="7" spans="1:10" ht="14.85" customHeight="1" x14ac:dyDescent="0.2">
      <c r="A7" s="70"/>
      <c r="I7" s="70"/>
    </row>
    <row r="8" spans="1:10" ht="14.85" customHeight="1" x14ac:dyDescent="0.2">
      <c r="A8" s="79" t="s">
        <v>153</v>
      </c>
    </row>
    <row r="9" spans="1:10" ht="14.85" customHeight="1" x14ac:dyDescent="0.2">
      <c r="A9" s="70"/>
      <c r="H9" s="242" t="s">
        <v>172</v>
      </c>
      <c r="I9" s="248"/>
    </row>
    <row r="10" spans="1:10" ht="29.45" customHeight="1" x14ac:dyDescent="0.2">
      <c r="A10" s="235" t="s">
        <v>6</v>
      </c>
      <c r="B10" s="235"/>
      <c r="C10" s="235"/>
      <c r="D10" s="235"/>
      <c r="E10" s="235"/>
      <c r="F10" s="235"/>
      <c r="G10" s="82" t="s">
        <v>7</v>
      </c>
      <c r="H10" s="249"/>
      <c r="I10" s="250"/>
    </row>
    <row r="11" spans="1:10" ht="29.45" customHeight="1" x14ac:dyDescent="0.2">
      <c r="A11" s="236" t="s">
        <v>8</v>
      </c>
      <c r="B11" s="236"/>
      <c r="C11" s="236"/>
      <c r="D11" s="236"/>
      <c r="E11" s="236"/>
      <c r="F11" s="236"/>
      <c r="G11" s="83">
        <v>442</v>
      </c>
      <c r="H11" s="249"/>
      <c r="I11" s="250"/>
    </row>
    <row r="12" spans="1:10" ht="14.85" customHeight="1" x14ac:dyDescent="0.2">
      <c r="A12" s="85" t="s">
        <v>10</v>
      </c>
      <c r="G12" s="83" t="s">
        <v>11</v>
      </c>
      <c r="H12" s="251"/>
      <c r="I12" s="252"/>
    </row>
    <row r="13" spans="1:10" ht="14.85" customHeight="1" x14ac:dyDescent="0.2">
      <c r="A13" s="85" t="s">
        <v>12</v>
      </c>
      <c r="B13" s="70"/>
      <c r="C13" s="70"/>
      <c r="D13" s="70"/>
      <c r="E13" s="70"/>
      <c r="F13" s="70"/>
      <c r="G13" s="68" t="s">
        <v>13</v>
      </c>
      <c r="H13" s="116"/>
      <c r="I13" s="116"/>
    </row>
    <row r="14" spans="1:10" ht="14.85" customHeight="1" x14ac:dyDescent="0.2">
      <c r="A14" s="85" t="s">
        <v>14</v>
      </c>
      <c r="G14" s="83" t="s">
        <v>15</v>
      </c>
    </row>
    <row r="15" spans="1:10" ht="14.85" customHeight="1" x14ac:dyDescent="0.2">
      <c r="A15" s="78"/>
    </row>
    <row r="16" spans="1:10" ht="14.85" customHeight="1" x14ac:dyDescent="0.2">
      <c r="B16" s="70"/>
      <c r="C16" s="70"/>
      <c r="D16" s="70"/>
      <c r="E16" s="70"/>
      <c r="F16" s="70"/>
      <c r="G16" s="70"/>
    </row>
    <row r="17" spans="1:13" ht="14.85" customHeight="1" x14ac:dyDescent="0.2"/>
    <row r="18" spans="1:13" ht="14.85" customHeight="1" x14ac:dyDescent="0.2">
      <c r="A18" s="90" t="s">
        <v>155</v>
      </c>
      <c r="I18" s="70"/>
    </row>
    <row r="19" spans="1:13" ht="14.85" customHeight="1" x14ac:dyDescent="0.2">
      <c r="A19" s="70"/>
      <c r="B19" s="70"/>
      <c r="C19" s="70"/>
      <c r="D19" s="70"/>
      <c r="E19" s="70"/>
      <c r="H19" s="171"/>
      <c r="I19" s="172" t="s">
        <v>17</v>
      </c>
    </row>
    <row r="20" spans="1:13" ht="14.85" customHeight="1" x14ac:dyDescent="0.2">
      <c r="A20" s="68" t="s">
        <v>22</v>
      </c>
      <c r="E20" s="70"/>
      <c r="H20" s="171"/>
      <c r="I20" s="92">
        <v>10</v>
      </c>
    </row>
    <row r="21" spans="1:13" ht="14.85" customHeight="1" x14ac:dyDescent="0.2">
      <c r="A21" s="92">
        <v>10</v>
      </c>
      <c r="B21" s="92"/>
      <c r="C21" s="95"/>
      <c r="D21" s="69"/>
      <c r="E21" s="70"/>
      <c r="F21" s="70"/>
      <c r="G21" s="148" t="s">
        <v>142</v>
      </c>
      <c r="H21" s="171"/>
      <c r="I21" s="106">
        <f>SUM(I22:I24)</f>
        <v>0</v>
      </c>
      <c r="J21" s="80"/>
    </row>
    <row r="22" spans="1:13" ht="14.85" customHeight="1" x14ac:dyDescent="0.2">
      <c r="A22" s="92">
        <v>10</v>
      </c>
      <c r="B22" s="92" t="s">
        <v>23</v>
      </c>
      <c r="C22" s="95"/>
      <c r="D22" s="69"/>
      <c r="E22" s="70"/>
      <c r="F22" s="70"/>
      <c r="G22" s="182" t="s">
        <v>173</v>
      </c>
      <c r="H22" s="171"/>
      <c r="I22" s="101"/>
      <c r="J22" s="80"/>
      <c r="K22" s="173"/>
    </row>
    <row r="23" spans="1:13" ht="14.85" customHeight="1" x14ac:dyDescent="0.2">
      <c r="A23" s="92">
        <v>10</v>
      </c>
      <c r="B23" s="92">
        <v>10</v>
      </c>
      <c r="C23" s="92"/>
      <c r="D23" s="69"/>
      <c r="E23" s="70"/>
      <c r="F23" s="70"/>
      <c r="G23" s="174" t="s">
        <v>174</v>
      </c>
      <c r="H23" s="171"/>
      <c r="I23" s="101"/>
      <c r="J23" s="80"/>
      <c r="K23" s="173"/>
    </row>
    <row r="24" spans="1:13" ht="14.85" customHeight="1" x14ac:dyDescent="0.2">
      <c r="A24" s="92">
        <v>10</v>
      </c>
      <c r="B24" s="92">
        <v>15</v>
      </c>
      <c r="C24" s="92"/>
      <c r="D24" s="69"/>
      <c r="E24" s="70"/>
      <c r="F24" s="70"/>
      <c r="G24" s="174" t="s">
        <v>157</v>
      </c>
      <c r="H24" s="171"/>
      <c r="I24" s="106">
        <f>SUM(I25:I26)</f>
        <v>0</v>
      </c>
      <c r="J24" s="80"/>
      <c r="K24" s="173"/>
    </row>
    <row r="25" spans="1:13" ht="14.85" customHeight="1" x14ac:dyDescent="0.2">
      <c r="A25" s="92">
        <v>10</v>
      </c>
      <c r="B25" s="92">
        <v>15</v>
      </c>
      <c r="C25" s="92" t="s">
        <v>23</v>
      </c>
      <c r="D25" s="69"/>
      <c r="E25" s="70"/>
      <c r="F25" s="70"/>
      <c r="G25" s="183" t="s">
        <v>175</v>
      </c>
      <c r="H25" s="184" t="s">
        <v>176</v>
      </c>
      <c r="I25" s="101"/>
      <c r="J25" s="80"/>
      <c r="K25" s="173"/>
    </row>
    <row r="26" spans="1:13" ht="14.85" customHeight="1" x14ac:dyDescent="0.2">
      <c r="A26" s="92">
        <v>10</v>
      </c>
      <c r="B26" s="92">
        <v>15</v>
      </c>
      <c r="C26" s="92">
        <v>10</v>
      </c>
      <c r="D26" s="69"/>
      <c r="E26" s="70"/>
      <c r="F26" s="70"/>
      <c r="G26" s="183" t="s">
        <v>159</v>
      </c>
      <c r="H26" s="171"/>
      <c r="I26" s="101"/>
      <c r="J26" s="80"/>
      <c r="K26" s="173"/>
    </row>
    <row r="27" spans="1:13" ht="14.85" customHeight="1" x14ac:dyDescent="0.2">
      <c r="A27" s="176"/>
      <c r="B27" s="176"/>
      <c r="C27" s="176"/>
      <c r="D27" s="173"/>
      <c r="E27" s="70"/>
      <c r="F27" s="173"/>
      <c r="G27" s="173"/>
      <c r="H27" s="173"/>
      <c r="I27" s="177"/>
      <c r="J27" s="80"/>
      <c r="K27" s="173"/>
    </row>
    <row r="28" spans="1:13" ht="14.85" customHeight="1" x14ac:dyDescent="0.2">
      <c r="A28" s="92">
        <v>15</v>
      </c>
      <c r="B28" s="92"/>
      <c r="C28" s="92"/>
      <c r="D28" s="69"/>
      <c r="E28" s="70"/>
      <c r="F28" s="70"/>
      <c r="G28" s="148" t="s">
        <v>162</v>
      </c>
      <c r="H28" s="171"/>
      <c r="I28" s="106">
        <f>I29+I34+I35+I36</f>
        <v>0</v>
      </c>
      <c r="J28" s="173"/>
      <c r="K28" s="173"/>
      <c r="L28" s="173"/>
      <c r="M28" s="173"/>
    </row>
    <row r="29" spans="1:13" ht="14.85" customHeight="1" x14ac:dyDescent="0.2">
      <c r="A29" s="92">
        <v>15</v>
      </c>
      <c r="B29" s="92" t="s">
        <v>23</v>
      </c>
      <c r="C29" s="92"/>
      <c r="D29" s="69"/>
      <c r="E29" s="70"/>
      <c r="F29" s="70"/>
      <c r="G29" s="174" t="s">
        <v>163</v>
      </c>
      <c r="H29" s="171"/>
      <c r="I29" s="106">
        <f>SUM(I30:I33)</f>
        <v>0</v>
      </c>
      <c r="J29" s="173"/>
      <c r="K29" s="173"/>
      <c r="L29" s="173"/>
      <c r="M29" s="173"/>
    </row>
    <row r="30" spans="1:13" ht="14.85" customHeight="1" x14ac:dyDescent="0.2">
      <c r="A30" s="92">
        <v>15</v>
      </c>
      <c r="B30" s="92" t="s">
        <v>23</v>
      </c>
      <c r="C30" s="92" t="s">
        <v>23</v>
      </c>
      <c r="D30" s="69"/>
      <c r="E30" s="70"/>
      <c r="F30" s="120"/>
      <c r="G30" s="183" t="s">
        <v>177</v>
      </c>
      <c r="H30" s="175"/>
      <c r="I30" s="101"/>
      <c r="J30" s="173"/>
      <c r="K30" s="173"/>
      <c r="L30" s="173"/>
      <c r="M30" s="173"/>
    </row>
    <row r="31" spans="1:13" ht="14.85" customHeight="1" x14ac:dyDescent="0.2">
      <c r="A31" s="92">
        <v>15</v>
      </c>
      <c r="B31" s="92" t="s">
        <v>23</v>
      </c>
      <c r="C31" s="92">
        <v>10</v>
      </c>
      <c r="D31" s="69"/>
      <c r="E31" s="70"/>
      <c r="F31" s="173"/>
      <c r="G31" s="185" t="s">
        <v>165</v>
      </c>
      <c r="H31" s="173"/>
      <c r="I31" s="101"/>
      <c r="J31" s="173"/>
      <c r="K31" s="173"/>
      <c r="L31" s="173"/>
      <c r="M31" s="173"/>
    </row>
    <row r="32" spans="1:13" ht="14.85" customHeight="1" x14ac:dyDescent="0.2">
      <c r="A32" s="92">
        <v>15</v>
      </c>
      <c r="B32" s="92" t="s">
        <v>23</v>
      </c>
      <c r="C32" s="92">
        <v>15</v>
      </c>
      <c r="D32" s="69"/>
      <c r="E32" s="70"/>
      <c r="F32" s="173"/>
      <c r="G32" s="185" t="s">
        <v>166</v>
      </c>
      <c r="H32" s="173"/>
      <c r="I32" s="101"/>
      <c r="J32" s="173"/>
      <c r="K32" s="173"/>
      <c r="L32" s="173"/>
      <c r="M32" s="173"/>
    </row>
    <row r="33" spans="1:13" ht="14.85" customHeight="1" x14ac:dyDescent="0.2">
      <c r="A33" s="92">
        <v>15</v>
      </c>
      <c r="B33" s="92" t="s">
        <v>23</v>
      </c>
      <c r="C33" s="95">
        <v>20</v>
      </c>
      <c r="D33" s="69"/>
      <c r="E33" s="70"/>
      <c r="F33" s="173"/>
      <c r="G33" s="185" t="s">
        <v>178</v>
      </c>
      <c r="H33" s="173"/>
      <c r="I33" s="101"/>
      <c r="J33" s="173"/>
      <c r="K33" s="173"/>
      <c r="L33" s="173"/>
      <c r="M33" s="173"/>
    </row>
    <row r="34" spans="1:13" ht="14.85" customHeight="1" x14ac:dyDescent="0.2">
      <c r="A34" s="92">
        <v>15</v>
      </c>
      <c r="B34" s="92">
        <v>10</v>
      </c>
      <c r="C34" s="92"/>
      <c r="D34" s="69"/>
      <c r="E34" s="70"/>
      <c r="F34" s="70"/>
      <c r="G34" s="174" t="s">
        <v>179</v>
      </c>
      <c r="H34" s="171"/>
      <c r="I34" s="101"/>
      <c r="J34" s="173"/>
      <c r="K34" s="173"/>
      <c r="L34" s="173"/>
      <c r="M34" s="173"/>
    </row>
    <row r="35" spans="1:13" ht="14.85" customHeight="1" x14ac:dyDescent="0.2">
      <c r="A35" s="92">
        <v>15</v>
      </c>
      <c r="B35" s="92">
        <v>15</v>
      </c>
      <c r="C35" s="92"/>
      <c r="D35" s="69"/>
      <c r="E35" s="70"/>
      <c r="F35" s="70"/>
      <c r="G35" s="174" t="s">
        <v>180</v>
      </c>
      <c r="H35" s="171"/>
      <c r="I35" s="101"/>
      <c r="J35" s="173"/>
      <c r="K35" s="173"/>
      <c r="L35" s="173"/>
      <c r="M35" s="173"/>
    </row>
    <row r="36" spans="1:13" ht="14.85" customHeight="1" x14ac:dyDescent="0.2">
      <c r="A36" s="92">
        <v>15</v>
      </c>
      <c r="B36" s="95">
        <v>20</v>
      </c>
      <c r="C36" s="95"/>
      <c r="D36" s="69"/>
      <c r="E36" s="70"/>
      <c r="F36" s="120"/>
      <c r="G36" s="174" t="s">
        <v>181</v>
      </c>
      <c r="H36" s="175"/>
      <c r="I36" s="101"/>
      <c r="J36" s="173"/>
      <c r="K36" s="173"/>
      <c r="L36" s="173"/>
      <c r="M36" s="173"/>
    </row>
    <row r="37" spans="1:13" ht="14.85" customHeight="1" x14ac:dyDescent="0.2">
      <c r="A37" s="186"/>
      <c r="B37" s="187"/>
      <c r="C37" s="187"/>
      <c r="D37" s="69"/>
      <c r="E37" s="70"/>
      <c r="F37" s="120"/>
      <c r="G37" s="148"/>
      <c r="H37" s="175"/>
      <c r="I37" s="188"/>
      <c r="J37" s="173"/>
      <c r="K37" s="173"/>
    </row>
    <row r="38" spans="1:13" ht="14.85" customHeight="1" x14ac:dyDescent="0.2">
      <c r="A38" s="186"/>
      <c r="B38" s="187"/>
      <c r="C38" s="187"/>
      <c r="D38" s="69"/>
      <c r="E38" s="189"/>
      <c r="F38" s="120"/>
      <c r="G38" s="83" t="s">
        <v>182</v>
      </c>
      <c r="H38" s="175"/>
      <c r="I38" s="188"/>
      <c r="J38" s="173"/>
      <c r="K38" s="173"/>
    </row>
    <row r="39" spans="1:13" ht="14.85" customHeight="1" x14ac:dyDescent="0.2">
      <c r="A39" s="173"/>
      <c r="B39" s="173"/>
      <c r="C39" s="173"/>
      <c r="D39" s="173"/>
      <c r="E39" s="173"/>
      <c r="F39" s="173"/>
      <c r="H39" s="173"/>
      <c r="I39" s="173"/>
      <c r="J39" s="173"/>
      <c r="K39" s="173"/>
    </row>
    <row r="40" spans="1:13" ht="14.85" customHeight="1" x14ac:dyDescent="0.2">
      <c r="A40" s="173"/>
      <c r="B40" s="173"/>
      <c r="C40" s="173"/>
      <c r="D40" s="173"/>
      <c r="E40" s="173"/>
      <c r="F40" s="173"/>
      <c r="G40" s="84"/>
      <c r="H40" s="173"/>
      <c r="I40" s="173"/>
      <c r="J40" s="173"/>
      <c r="K40" s="173"/>
    </row>
    <row r="41" spans="1:13" ht="14.85" customHeight="1" x14ac:dyDescent="0.2">
      <c r="A41" s="173"/>
      <c r="B41" s="173"/>
      <c r="C41" s="173"/>
      <c r="D41" s="173"/>
      <c r="E41" s="173"/>
      <c r="F41" s="173"/>
      <c r="G41" s="173"/>
      <c r="H41" s="173"/>
      <c r="I41" s="173"/>
      <c r="J41" s="173"/>
      <c r="K41" s="173"/>
    </row>
    <row r="42" spans="1:13" ht="14.85" customHeight="1" x14ac:dyDescent="0.2">
      <c r="A42" s="173"/>
      <c r="B42" s="173"/>
      <c r="C42" s="173"/>
      <c r="D42" s="173"/>
      <c r="E42" s="173"/>
      <c r="F42" s="173"/>
      <c r="G42" s="173"/>
      <c r="H42" s="173"/>
      <c r="I42" s="173"/>
      <c r="J42" s="173"/>
      <c r="K42" s="173"/>
    </row>
    <row r="43" spans="1:13" ht="14.85" customHeight="1" x14ac:dyDescent="0.2">
      <c r="A43" s="173"/>
      <c r="B43" s="173"/>
      <c r="C43" s="173"/>
      <c r="D43" s="173"/>
      <c r="E43" s="173"/>
      <c r="F43" s="173"/>
      <c r="G43" s="173"/>
      <c r="H43" s="173"/>
      <c r="I43" s="173"/>
      <c r="J43" s="173"/>
      <c r="K43" s="173"/>
    </row>
    <row r="44" spans="1:13" ht="14.85" customHeight="1" x14ac:dyDescent="0.2">
      <c r="A44" s="173"/>
      <c r="B44" s="173"/>
      <c r="C44" s="173"/>
      <c r="D44" s="173"/>
      <c r="E44" s="173"/>
      <c r="F44" s="173"/>
      <c r="G44" s="173"/>
      <c r="H44" s="173"/>
      <c r="I44" s="173"/>
      <c r="J44" s="173"/>
      <c r="K44" s="173"/>
    </row>
    <row r="45" spans="1:13" ht="14.85" customHeight="1" x14ac:dyDescent="0.2">
      <c r="A45" s="173"/>
      <c r="B45" s="173"/>
      <c r="C45" s="173"/>
      <c r="D45" s="173"/>
      <c r="E45" s="173"/>
      <c r="F45" s="173"/>
      <c r="G45" s="173"/>
      <c r="H45" s="173"/>
      <c r="I45" s="173"/>
      <c r="J45" s="173"/>
      <c r="K45" s="173"/>
    </row>
    <row r="46" spans="1:13" ht="16.5" customHeight="1" x14ac:dyDescent="0.2">
      <c r="A46" s="173"/>
      <c r="B46" s="173"/>
      <c r="C46" s="173"/>
      <c r="D46" s="173"/>
      <c r="E46" s="173"/>
      <c r="F46" s="173"/>
      <c r="G46" s="173"/>
      <c r="H46" s="173"/>
      <c r="I46" s="173"/>
      <c r="J46" s="173"/>
      <c r="K46" s="173"/>
    </row>
    <row r="47" spans="1:13" ht="16.5" customHeight="1" x14ac:dyDescent="0.2">
      <c r="A47" s="173"/>
      <c r="B47" s="173"/>
      <c r="C47" s="173"/>
      <c r="D47" s="173"/>
      <c r="E47" s="173"/>
      <c r="F47" s="173"/>
      <c r="G47" s="173"/>
      <c r="H47" s="173"/>
      <c r="I47" s="173"/>
      <c r="J47" s="80"/>
      <c r="K47" s="173"/>
    </row>
    <row r="48" spans="1:13" ht="16.5" customHeight="1" x14ac:dyDescent="0.2">
      <c r="A48" s="173"/>
      <c r="B48" s="173"/>
      <c r="C48" s="173"/>
      <c r="D48" s="173"/>
      <c r="E48" s="173"/>
      <c r="F48" s="173"/>
      <c r="G48" s="84"/>
      <c r="H48" s="173"/>
      <c r="I48" s="173"/>
      <c r="J48" s="80"/>
      <c r="K48" s="173"/>
    </row>
    <row r="49" spans="1:11" ht="16.5" customHeight="1" x14ac:dyDescent="0.2">
      <c r="A49" s="173"/>
      <c r="B49" s="173"/>
      <c r="C49" s="173"/>
      <c r="D49" s="173"/>
      <c r="E49" s="173"/>
      <c r="F49" s="173"/>
      <c r="G49" s="84"/>
      <c r="H49" s="173"/>
      <c r="I49" s="173"/>
      <c r="J49" s="80"/>
      <c r="K49" s="173"/>
    </row>
    <row r="50" spans="1:11" ht="16.5" customHeight="1" x14ac:dyDescent="0.2">
      <c r="A50" s="173"/>
      <c r="B50" s="173"/>
      <c r="C50" s="173"/>
      <c r="D50" s="173"/>
      <c r="E50" s="173"/>
      <c r="F50" s="173"/>
      <c r="G50" s="84"/>
      <c r="H50" s="173"/>
      <c r="I50" s="173"/>
      <c r="J50" s="80"/>
      <c r="K50" s="173"/>
    </row>
    <row r="51" spans="1:11" ht="16.5" customHeight="1" x14ac:dyDescent="0.2">
      <c r="A51" s="173"/>
      <c r="B51" s="173"/>
      <c r="C51" s="173"/>
      <c r="D51" s="173"/>
      <c r="E51" s="173"/>
      <c r="F51" s="173"/>
      <c r="G51" s="84"/>
      <c r="H51" s="173"/>
      <c r="I51" s="173"/>
      <c r="J51" s="80"/>
      <c r="K51" s="173"/>
    </row>
    <row r="52" spans="1:11" ht="16.5" customHeight="1" x14ac:dyDescent="0.2">
      <c r="A52" s="173"/>
      <c r="B52" s="173"/>
      <c r="C52" s="173"/>
      <c r="D52" s="173"/>
      <c r="E52" s="173"/>
      <c r="F52" s="173"/>
      <c r="G52" s="173"/>
      <c r="H52" s="173"/>
      <c r="I52" s="173"/>
      <c r="J52" s="80"/>
      <c r="K52" s="173"/>
    </row>
    <row r="53" spans="1:11" ht="16.5" customHeight="1" x14ac:dyDescent="0.2">
      <c r="A53" s="173"/>
      <c r="B53" s="173"/>
      <c r="C53" s="173"/>
      <c r="D53" s="173"/>
      <c r="E53" s="173"/>
      <c r="F53" s="173"/>
      <c r="G53" s="173"/>
      <c r="H53" s="173"/>
      <c r="I53" s="173"/>
      <c r="J53" s="80"/>
      <c r="K53" s="173"/>
    </row>
    <row r="54" spans="1:11" ht="16.5" customHeight="1" x14ac:dyDescent="0.2">
      <c r="A54" s="173"/>
      <c r="B54" s="173"/>
      <c r="C54" s="173"/>
      <c r="D54" s="173"/>
      <c r="E54" s="173"/>
      <c r="F54" s="173"/>
      <c r="G54" s="173"/>
      <c r="H54" s="173"/>
      <c r="I54" s="173"/>
      <c r="J54" s="80"/>
      <c r="K54" s="173"/>
    </row>
    <row r="55" spans="1:11" ht="16.5" customHeight="1" x14ac:dyDescent="0.2">
      <c r="A55" s="173"/>
      <c r="B55" s="173"/>
      <c r="C55" s="173"/>
      <c r="D55" s="173"/>
      <c r="E55" s="173"/>
      <c r="F55" s="173"/>
      <c r="G55" s="173"/>
      <c r="H55" s="173"/>
      <c r="I55" s="173"/>
      <c r="J55" s="80"/>
      <c r="K55" s="173"/>
    </row>
    <row r="56" spans="1:11" ht="16.5" customHeight="1" x14ac:dyDescent="0.2">
      <c r="A56" s="173"/>
      <c r="B56" s="173"/>
      <c r="C56" s="173"/>
      <c r="D56" s="173"/>
      <c r="E56" s="173"/>
      <c r="F56" s="173"/>
      <c r="G56" s="173"/>
      <c r="H56" s="173"/>
      <c r="I56" s="173"/>
      <c r="J56" s="80"/>
      <c r="K56" s="173"/>
    </row>
    <row r="57" spans="1:11" ht="16.5" customHeight="1" x14ac:dyDescent="0.2">
      <c r="A57" s="173"/>
      <c r="B57" s="173"/>
      <c r="C57" s="173"/>
      <c r="D57" s="173"/>
      <c r="E57" s="173"/>
      <c r="F57" s="173"/>
      <c r="G57" s="173"/>
      <c r="H57" s="173"/>
      <c r="I57" s="173"/>
      <c r="J57" s="80"/>
      <c r="K57" s="173"/>
    </row>
    <row r="58" spans="1:11" ht="16.5" customHeight="1" x14ac:dyDescent="0.2">
      <c r="A58" s="173"/>
      <c r="B58" s="173"/>
      <c r="C58" s="173"/>
      <c r="D58" s="173"/>
      <c r="E58" s="173"/>
      <c r="F58" s="173"/>
      <c r="G58" s="173"/>
      <c r="H58" s="173"/>
      <c r="I58" s="173"/>
      <c r="J58" s="80"/>
      <c r="K58" s="173"/>
    </row>
    <row r="59" spans="1:11" ht="16.5" customHeight="1" x14ac:dyDescent="0.2">
      <c r="A59" s="173"/>
      <c r="B59" s="173"/>
      <c r="C59" s="173"/>
      <c r="D59" s="173"/>
      <c r="E59" s="173"/>
      <c r="F59" s="173"/>
      <c r="G59" s="173"/>
      <c r="H59" s="173"/>
      <c r="I59" s="173"/>
      <c r="J59" s="80"/>
      <c r="K59" s="173"/>
    </row>
    <row r="60" spans="1:11" ht="16.5" customHeight="1" x14ac:dyDescent="0.2">
      <c r="A60" s="173"/>
      <c r="B60" s="173"/>
      <c r="C60" s="173"/>
      <c r="D60" s="173"/>
      <c r="E60" s="173"/>
      <c r="F60" s="173"/>
      <c r="G60" s="173"/>
      <c r="H60" s="173"/>
      <c r="I60" s="173"/>
      <c r="J60" s="173"/>
      <c r="K60" s="173"/>
    </row>
    <row r="61" spans="1:11" ht="16.5" customHeight="1" x14ac:dyDescent="0.2">
      <c r="A61" s="173"/>
      <c r="B61" s="173"/>
      <c r="C61" s="173"/>
      <c r="D61" s="173"/>
      <c r="E61" s="173"/>
      <c r="F61" s="173"/>
      <c r="G61" s="173"/>
      <c r="H61" s="173"/>
      <c r="I61" s="173"/>
      <c r="J61" s="173"/>
      <c r="K61" s="173"/>
    </row>
    <row r="62" spans="1:11" ht="16.5" customHeight="1" x14ac:dyDescent="0.2">
      <c r="A62" s="173"/>
      <c r="B62" s="173"/>
      <c r="C62" s="173"/>
      <c r="D62" s="173"/>
      <c r="E62" s="173"/>
      <c r="F62" s="173"/>
      <c r="G62" s="173"/>
      <c r="H62" s="173"/>
      <c r="I62" s="173"/>
      <c r="J62" s="173"/>
      <c r="K62" s="173"/>
    </row>
    <row r="63" spans="1:11" ht="16.5" customHeight="1" x14ac:dyDescent="0.2">
      <c r="A63" s="173"/>
      <c r="B63" s="173"/>
      <c r="C63" s="173"/>
      <c r="D63" s="173"/>
      <c r="E63" s="173"/>
      <c r="F63" s="173"/>
      <c r="G63" s="173"/>
      <c r="H63" s="173"/>
      <c r="I63" s="173"/>
      <c r="J63" s="173"/>
    </row>
    <row r="64" spans="1:11" ht="16.5" customHeight="1" x14ac:dyDescent="0.2">
      <c r="A64" s="173"/>
      <c r="B64" s="173"/>
      <c r="C64" s="173"/>
      <c r="D64" s="173"/>
      <c r="E64" s="173"/>
      <c r="F64" s="173"/>
      <c r="G64" s="173"/>
      <c r="H64" s="173"/>
      <c r="I64" s="173"/>
      <c r="J64" s="173"/>
    </row>
    <row r="65" spans="1:12" ht="16.5" customHeight="1" x14ac:dyDescent="0.2">
      <c r="A65" s="173"/>
      <c r="B65" s="173"/>
      <c r="C65" s="173"/>
      <c r="D65" s="173"/>
      <c r="E65" s="173"/>
      <c r="F65" s="173"/>
      <c r="G65" s="173"/>
      <c r="H65" s="173"/>
      <c r="I65" s="173"/>
      <c r="J65" s="173"/>
      <c r="K65" s="173"/>
    </row>
    <row r="66" spans="1:12" ht="16.5" customHeight="1" x14ac:dyDescent="0.2">
      <c r="A66" s="173"/>
      <c r="B66" s="173"/>
      <c r="C66" s="173"/>
      <c r="D66" s="173"/>
      <c r="E66" s="173"/>
      <c r="F66" s="173"/>
      <c r="G66" s="173"/>
      <c r="H66" s="173"/>
      <c r="I66" s="173"/>
      <c r="J66" s="173"/>
    </row>
    <row r="67" spans="1:12" ht="16.5" customHeight="1" x14ac:dyDescent="0.2">
      <c r="A67" s="173"/>
      <c r="B67" s="173"/>
      <c r="C67" s="173"/>
      <c r="D67" s="173"/>
      <c r="E67" s="173"/>
      <c r="F67" s="173"/>
      <c r="G67" s="173"/>
      <c r="H67" s="173"/>
      <c r="I67" s="173"/>
      <c r="J67" s="173"/>
    </row>
    <row r="68" spans="1:12" ht="16.5" customHeight="1" x14ac:dyDescent="0.2">
      <c r="A68" s="173"/>
      <c r="B68" s="173"/>
      <c r="C68" s="173"/>
      <c r="D68" s="173"/>
      <c r="E68" s="173"/>
      <c r="F68" s="173"/>
      <c r="G68" s="173"/>
      <c r="H68" s="173"/>
      <c r="I68" s="173"/>
      <c r="J68" s="173"/>
    </row>
    <row r="69" spans="1:12" ht="16.5" customHeight="1" x14ac:dyDescent="0.2">
      <c r="A69" s="173"/>
      <c r="B69" s="173"/>
      <c r="C69" s="173"/>
      <c r="D69" s="173"/>
      <c r="E69" s="173"/>
      <c r="F69" s="173"/>
      <c r="G69" s="173"/>
      <c r="H69" s="173"/>
      <c r="I69" s="173"/>
      <c r="J69" s="173"/>
      <c r="K69" s="173"/>
      <c r="L69" s="173"/>
    </row>
    <row r="70" spans="1:12" ht="16.5" customHeight="1" x14ac:dyDescent="0.2">
      <c r="A70" s="173"/>
      <c r="B70" s="173"/>
      <c r="C70" s="173"/>
      <c r="D70" s="173"/>
      <c r="E70" s="173"/>
      <c r="F70" s="173"/>
      <c r="G70" s="173"/>
      <c r="H70" s="173"/>
      <c r="I70" s="173"/>
      <c r="J70" s="173"/>
      <c r="K70" s="173"/>
      <c r="L70" s="173"/>
    </row>
    <row r="71" spans="1:12" ht="16.5" customHeight="1" x14ac:dyDescent="0.2">
      <c r="A71" s="173"/>
      <c r="B71" s="173"/>
      <c r="C71" s="173"/>
      <c r="D71" s="173"/>
      <c r="E71" s="173"/>
      <c r="G71" s="179"/>
      <c r="H71" s="173"/>
      <c r="I71" s="173"/>
      <c r="J71" s="173"/>
      <c r="K71" s="173"/>
      <c r="L71" s="173"/>
    </row>
    <row r="72" spans="1:12" ht="16.5" customHeight="1" x14ac:dyDescent="0.2">
      <c r="A72" s="173"/>
      <c r="B72" s="173"/>
      <c r="C72" s="173"/>
      <c r="D72" s="173"/>
      <c r="E72" s="173"/>
      <c r="G72" s="179"/>
      <c r="H72" s="173"/>
      <c r="I72" s="173"/>
      <c r="J72" s="173"/>
      <c r="K72" s="173"/>
      <c r="L72" s="173"/>
    </row>
    <row r="73" spans="1:12" ht="16.5" customHeight="1" x14ac:dyDescent="0.2">
      <c r="A73" s="173"/>
      <c r="B73" s="173"/>
      <c r="C73" s="173"/>
      <c r="D73" s="173"/>
      <c r="E73" s="173"/>
      <c r="G73" s="179"/>
      <c r="H73" s="173"/>
      <c r="I73" s="173"/>
      <c r="J73" s="173"/>
      <c r="K73" s="173"/>
      <c r="L73" s="173"/>
    </row>
    <row r="74" spans="1:12" ht="16.5" customHeight="1" x14ac:dyDescent="0.2">
      <c r="H74" s="173"/>
      <c r="I74" s="173"/>
      <c r="J74" s="173"/>
      <c r="K74" s="173"/>
      <c r="L74" s="173"/>
    </row>
    <row r="75" spans="1:12" x14ac:dyDescent="0.2">
      <c r="G75" s="174"/>
      <c r="H75" s="173"/>
      <c r="I75" s="173"/>
      <c r="J75" s="173"/>
      <c r="K75" s="173"/>
      <c r="L75" s="173"/>
    </row>
    <row r="76" spans="1:12" x14ac:dyDescent="0.2">
      <c r="H76" s="173"/>
      <c r="I76" s="173"/>
      <c r="J76" s="173"/>
      <c r="K76" s="173"/>
      <c r="L76" s="173"/>
    </row>
    <row r="77" spans="1:12" x14ac:dyDescent="0.2">
      <c r="H77" s="173"/>
      <c r="I77" s="173"/>
      <c r="J77" s="173"/>
      <c r="K77" s="173"/>
      <c r="L77" s="173"/>
    </row>
  </sheetData>
  <mergeCells count="4">
    <mergeCell ref="H9:I12"/>
    <mergeCell ref="A10:F10"/>
    <mergeCell ref="A11:F11"/>
    <mergeCell ref="A1:J1"/>
  </mergeCells>
  <pageMargins left="0.70866141732283472" right="0.51181102362204722" top="0.39370078740157483" bottom="0.11811023622047245" header="0.31496062992125984" footer="0.19685039370078741"/>
  <pageSetup paperSize="9" scale="9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Fiva dokumentti" ma:contentTypeID="0x01010048A48038F6F00E42902EC62EFFC51061020092996258BD6FAD44A627986DEC9092A6" ma:contentTypeVersion="122" ma:contentTypeDescription="Luo uusi Fiva dokumentti." ma:contentTypeScope="" ma:versionID="a2d36e806ccfd181d0464b7b6eea14d8">
  <xsd:schema xmlns:xsd="http://www.w3.org/2001/XMLSchema" xmlns:xs="http://www.w3.org/2001/XMLSchema" xmlns:p="http://schemas.microsoft.com/office/2006/metadata/properties" xmlns:ns2="6acf3a52-5fc7-44aa-b5a3-d8fcafa65ae9" xmlns:ns3="c4498ab8-87d8-47b3-9041-c69352928396" targetNamespace="http://schemas.microsoft.com/office/2006/metadata/properties" ma:root="true" ma:fieldsID="6eb2b680bef3b15b759b6111ed459ee8" ns2:_="" ns3:_="">
    <xsd:import namespace="6acf3a52-5fc7-44aa-b5a3-d8fcafa65ae9"/>
    <xsd:import namespace="c4498ab8-87d8-47b3-9041-c69352928396"/>
    <xsd:element name="properties">
      <xsd:complexType>
        <xsd:sequence>
          <xsd:element name="documentManagement">
            <xsd:complexType>
              <xsd:all>
                <xsd:element ref="ns2:BOFDate" minOccurs="0"/>
                <xsd:element ref="ns2:BOFOriginator" minOccurs="0"/>
                <xsd:element ref="ns2:l8dd6da34d7b440d9390ef60a6148415" minOccurs="0"/>
                <xsd:element ref="ns3:TaxCatchAll" minOccurs="0"/>
                <xsd:element ref="ns3:TaxCatchAllLabel" minOccurs="0"/>
                <xsd:element ref="ns2:gd8b56b432df437cb5b0d2ef9fd59038" minOccurs="0"/>
                <xsd:element ref="ns2:_dlc_DocId" minOccurs="0"/>
                <xsd:element ref="ns2:_dlc_DocIdUrl" minOccurs="0"/>
                <xsd:element ref="ns2:_dlc_DocIdPersistId" minOccurs="0"/>
                <xsd:element ref="ns2:BOFTopic" minOccurs="0"/>
                <xsd:element ref="ns2:BOFDescription" minOccurs="0"/>
                <xsd:element ref="ns2:BOFMeeting" minOccurs="0"/>
                <xsd:element ref="ns2:BOFMeetingDate" minOccurs="0"/>
                <xsd:element ref="ns2:BOFYear" minOccurs="0"/>
                <xsd:element ref="ns2:BOFDeadline" minOccurs="0"/>
                <xsd:element ref="ns2:BOFOrganization" minOccurs="0"/>
                <xsd:element ref="ns2:BOFDepartment" minOccurs="0"/>
                <xsd:element ref="ns2:BOFDocumentShape1" minOccurs="0"/>
                <xsd:element ref="ns2:BOFNumber" minOccurs="0"/>
                <xsd:element ref="ns2:BOFVersionNumber" minOccurs="0"/>
                <xsd:element ref="ns2:BOFEnclosureNumber" minOccurs="0"/>
                <xsd:element ref="ns2:BOFArrivalMethod" minOccurs="0"/>
                <xsd:element ref="ns2:BOFBusinessID" minOccurs="0"/>
                <xsd:element ref="ns2:BOFRetentionPeriod" minOccurs="0"/>
                <xsd:element ref="ns2:BOFTOSSelectionDate" minOccurs="0"/>
                <xsd:element ref="ns2:BOFSiteURL" minOccurs="0"/>
                <xsd:element ref="ns2:BOFSecurityPeriod" minOccurs="0"/>
                <xsd:element ref="ns2:BOFSecurityPeriodEndDate" minOccurs="0"/>
                <xsd:element ref="ns2:BOFJournalNumber" minOccurs="0"/>
                <xsd:element ref="ns2:BOFEKPJDocument" minOccurs="0"/>
                <xsd:element ref="ns2:j2201bb872c640ea92f1c67ac7f7ed20" minOccurs="0"/>
                <xsd:element ref="ns2:BOFDistribution" minOccurs="0"/>
                <xsd:element ref="ns2:m2456a99f2ce4e3d9c0360899ed8d51c" minOccurs="0"/>
                <xsd:element ref="ns2:n54dfee9a4da44ffb02740dbb43665a9" minOccurs="0"/>
                <xsd:element ref="ns2:l4f343cd45344ba894f48b05823d4b1e" minOccurs="0"/>
                <xsd:element ref="ns3:BOFAccessRights" minOccurs="0"/>
                <xsd:element ref="ns2:BOFRegulationID" minOccurs="0"/>
                <xsd:element ref="ns2:BOFIdentifier" minOccurs="0"/>
                <xsd:element ref="ns2:c46fafd1657f437393bab4237537afdc" minOccurs="0"/>
                <xsd:element ref="ns2:o96e69e5e0314f8992b96c5b8538545d" minOccurs="0"/>
                <xsd:element ref="ns2:o1fbbbeebb644891a6771ec98b7c634d" minOccurs="0"/>
                <xsd:element ref="ns2:d137ed4ccf9f47e6aec6101c1c03764b" minOccurs="0"/>
                <xsd:element ref="ns2:a4415a7a0fef4c36bb7c664d9877e65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cf3a52-5fc7-44aa-b5a3-d8fcafa65ae9" elementFormDefault="qualified">
    <xsd:import namespace="http://schemas.microsoft.com/office/2006/documentManagement/types"/>
    <xsd:import namespace="http://schemas.microsoft.com/office/infopath/2007/PartnerControls"/>
    <xsd:element name="BOFDate" ma:index="2" nillable="true" ma:displayName="Päivämäärä" ma:default="[today]" ma:format="DateOnly" ma:internalName="BOFDate">
      <xsd:simpleType>
        <xsd:restriction base="dms:DateTime"/>
      </xsd:simpleType>
    </xsd:element>
    <xsd:element name="BOFOriginator" ma:index="5" nillable="true" ma:displayName="Tekijät" ma:internalName="BOFOriginator">
      <xsd:simpleType>
        <xsd:restriction base="dms:Text">
          <xsd:maxLength value="255"/>
        </xsd:restriction>
      </xsd:simpleType>
    </xsd:element>
    <xsd:element name="l8dd6da34d7b440d9390ef60a6148415" ma:index="8" nillable="true" ma:taxonomy="true" ma:internalName="l8dd6da34d7b440d9390ef60a6148415" ma:taxonomyFieldName="BOFSecuritylevel" ma:displayName="Käsittelytaso" ma:default="" ma:fieldId="{58dd6da3-4d7b-440d-9390-ef60a6148415}" ma:sspId="30d126b2-fd09-4686-ac2d-ba29881ff9df" ma:termSetId="d91ca804-285d-4227-bd33-16404398889c" ma:anchorId="00000000-0000-0000-0000-000000000000" ma:open="false" ma:isKeyword="false">
      <xsd:complexType>
        <xsd:sequence>
          <xsd:element ref="pc:Terms" minOccurs="0" maxOccurs="1"/>
        </xsd:sequence>
      </xsd:complexType>
    </xsd:element>
    <xsd:element name="gd8b56b432df437cb5b0d2ef9fd59038" ma:index="12" ma:taxonomy="true" ma:internalName="gd8b56b432df437cb5b0d2ef9fd59038" ma:taxonomyFieldName="BOFStatus" ma:displayName="Tila" ma:default="65;#Luonnos|eb8c226b-c5bb-4ca1-823d-868db9a2d96d" ma:fieldId="{0d8b56b4-32df-437c-b5b0-d2ef9fd59038}" ma:sspId="30d126b2-fd09-4686-ac2d-ba29881ff9df" ma:termSetId="9275b4e0-cc2f-431e-9d42-6e5508b9eea0" ma:anchorId="00000000-0000-0000-0000-000000000000" ma:open="false" ma:isKeyword="false">
      <xsd:complexType>
        <xsd:sequence>
          <xsd:element ref="pc:Terms" minOccurs="0" maxOccurs="1"/>
        </xsd:sequence>
      </xsd:complexType>
    </xsd:element>
    <xsd:element name="_dlc_DocId" ma:index="16" nillable="true" ma:displayName="Document ID Value" ma:description="The value of the document ID assigned to this item." ma:internalName="_dlc_DocId" ma:readOnly="true">
      <xsd:simpleType>
        <xsd:restriction base="dms:Text"/>
      </xsd:simpleType>
    </xsd:element>
    <xsd:element name="_dlc_DocIdUrl" ma:index="17"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element name="BOFTopic" ma:index="19" nillable="true" ma:displayName="Aihe" ma:internalName="BOFTopic">
      <xsd:simpleType>
        <xsd:restriction base="dms:Text">
          <xsd:maxLength value="255"/>
        </xsd:restriction>
      </xsd:simpleType>
    </xsd:element>
    <xsd:element name="BOFDescription" ma:index="20" nillable="true" ma:displayName="Kuvaus" ma:internalName="BOFDescription">
      <xsd:simpleType>
        <xsd:restriction base="dms:Note">
          <xsd:maxLength value="255"/>
        </xsd:restriction>
      </xsd:simpleType>
    </xsd:element>
    <xsd:element name="BOFMeeting" ma:index="21" nillable="true" ma:displayName="Kokous" ma:internalName="BOFMeeting">
      <xsd:simpleType>
        <xsd:restriction base="dms:Text">
          <xsd:maxLength value="255"/>
        </xsd:restriction>
      </xsd:simpleType>
    </xsd:element>
    <xsd:element name="BOFMeetingDate" ma:index="22" nillable="true" ma:displayName="Kokouksen päivämäärä" ma:format="DateOnly" ma:internalName="BOFMeetingDate">
      <xsd:simpleType>
        <xsd:restriction base="dms:DateTime"/>
      </xsd:simpleType>
    </xsd:element>
    <xsd:element name="BOFYear" ma:index="23" nillable="true" ma:displayName="Vuosi" ma:internalName="BOFYear">
      <xsd:simpleType>
        <xsd:restriction base="dms:Text">
          <xsd:maxLength value="255"/>
        </xsd:restriction>
      </xsd:simpleType>
    </xsd:element>
    <xsd:element name="BOFDeadline" ma:index="24" nillable="true" ma:displayName="Määräpäivä" ma:format="DateOnly" ma:internalName="BOFDeadline">
      <xsd:simpleType>
        <xsd:restriction base="dms:DateTime"/>
      </xsd:simpleType>
    </xsd:element>
    <xsd:element name="BOFOrganization" ma:index="25" nillable="true" ma:displayName="Organisaatio" ma:internalName="BOFOrganization">
      <xsd:simpleType>
        <xsd:restriction base="dms:Text">
          <xsd:maxLength value="255"/>
        </xsd:restriction>
      </xsd:simpleType>
    </xsd:element>
    <xsd:element name="BOFDepartment" ma:index="26" nillable="true" ma:displayName="Osasto/toimisto" ma:internalName="BOFDepartment">
      <xsd:simpleType>
        <xsd:restriction base="dms:Text">
          <xsd:maxLength value="255"/>
        </xsd:restriction>
      </xsd:simpleType>
    </xsd:element>
    <xsd:element name="BOFDocumentShape1" ma:index="28" nillable="true" ma:displayName="Dokumentin luonne" ma:format="Dropdown" ma:internalName="BOFDocumentShape1">
      <xsd:simpleType>
        <xsd:union memberTypes="dms:Text">
          <xsd:simpleType>
            <xsd:restriction base="dms:Choice">
              <xsd:enumeration value="Ehdotus"/>
              <xsd:enumeration value="Esitys"/>
              <xsd:enumeration value="Faksi"/>
              <xsd:enumeration value="Hakemus"/>
              <xsd:enumeration value="Ilmoitus"/>
              <xsd:enumeration value="Kutsu"/>
              <xsd:enumeration value="Lausunto"/>
              <xsd:enumeration value="Lausuntopyyntö"/>
              <xsd:enumeration value="Liite"/>
              <xsd:enumeration value="Muistio"/>
              <xsd:enumeration value="Ohje"/>
              <xsd:enumeration value="Ote"/>
              <xsd:enumeration value="Päätös"/>
              <xsd:enumeration value="Pöytäkirjan ote"/>
              <xsd:enumeration value="Saate"/>
              <xsd:enumeration value="Sopimus"/>
              <xsd:enumeration value="Tarjous"/>
              <xsd:enumeration value="Tarjouspyyntö"/>
              <xsd:enumeration value="Tiedote"/>
              <xsd:enumeration value="Tilaus"/>
              <xsd:enumeration value="Tilausvahvistus"/>
              <xsd:enumeration value="Toimeksianto"/>
              <xsd:enumeration value="Vahvistus"/>
            </xsd:restriction>
          </xsd:simpleType>
        </xsd:union>
      </xsd:simpleType>
    </xsd:element>
    <xsd:element name="BOFNumber" ma:index="29" nillable="true" ma:displayName="Numero" ma:internalName="BOFNumber">
      <xsd:simpleType>
        <xsd:restriction base="dms:Text">
          <xsd:maxLength value="255"/>
        </xsd:restriction>
      </xsd:simpleType>
    </xsd:element>
    <xsd:element name="BOFVersionNumber" ma:index="30" nillable="true" ma:displayName="Versionumero" ma:internalName="BOFVersionNumber">
      <xsd:simpleType>
        <xsd:restriction base="dms:Text">
          <xsd:maxLength value="255"/>
        </xsd:restriction>
      </xsd:simpleType>
    </xsd:element>
    <xsd:element name="BOFEnclosureNumber" ma:index="31" nillable="true" ma:displayName="Liitenumero" ma:internalName="BOFEnclosureNumber">
      <xsd:simpleType>
        <xsd:restriction base="dms:Text">
          <xsd:maxLength value="255"/>
        </xsd:restriction>
      </xsd:simpleType>
    </xsd:element>
    <xsd:element name="BOFArrivalMethod" ma:index="33" nillable="true" ma:displayName="Saapumistapa" ma:internalName="BOFArrivalMethod">
      <xsd:simpleType>
        <xsd:restriction base="dms:Text">
          <xsd:maxLength value="255"/>
        </xsd:restriction>
      </xsd:simpleType>
    </xsd:element>
    <xsd:element name="BOFBusinessID" ma:index="34" nillable="true" ma:displayName="Y-tunnus" ma:default="0202248-1​" ma:internalName="BOFBusinessID">
      <xsd:simpleType>
        <xsd:restriction base="dms:Text">
          <xsd:maxLength value="255"/>
        </xsd:restriction>
      </xsd:simpleType>
    </xsd:element>
    <xsd:element name="BOFRetentionPeriod" ma:index="35" nillable="true" ma:displayName="Säilytysaika" ma:internalName="BOFRetentionPeriod">
      <xsd:simpleType>
        <xsd:restriction base="dms:Text">
          <xsd:maxLength value="255"/>
        </xsd:restriction>
      </xsd:simpleType>
    </xsd:element>
    <xsd:element name="BOFTOSSelectionDate" ma:index="36" nillable="true" ma:displayName="TOS valintapäivämäärä" ma:format="DateOnly" ma:internalName="BOFTOSSelectionDate">
      <xsd:simpleType>
        <xsd:restriction base="dms:DateTime"/>
      </xsd:simpleType>
    </xsd:element>
    <xsd:element name="BOFSiteURL" ma:index="37" nillable="true" ma:displayName="Aiempi sijainti" ma:internalName="BOFSiteURL">
      <xsd:simpleType>
        <xsd:restriction base="dms:Note"/>
      </xsd:simpleType>
    </xsd:element>
    <xsd:element name="BOFSecurityPeriod" ma:index="38" nillable="true" ma:displayName="Salassapitoaika" ma:internalName="BOFSecurityPeriod">
      <xsd:simpleType>
        <xsd:restriction base="dms:Text">
          <xsd:maxLength value="255"/>
        </xsd:restriction>
      </xsd:simpleType>
    </xsd:element>
    <xsd:element name="BOFSecurityPeriodEndDate" ma:index="39" nillable="true" ma:displayName="Salassapidon päättymisajankohta" ma:format="DateOnly" ma:internalName="BOFSecurityPeriodEndDate">
      <xsd:simpleType>
        <xsd:restriction base="dms:DateTime"/>
      </xsd:simpleType>
    </xsd:element>
    <xsd:element name="BOFJournalNumber" ma:index="40" nillable="true" ma:displayName="Asiatunnus" ma:internalName="BOFJournalNumber">
      <xsd:simpleType>
        <xsd:restriction base="dms:Text">
          <xsd:maxLength value="255"/>
        </xsd:restriction>
      </xsd:simpleType>
    </xsd:element>
    <xsd:element name="BOFEKPJDocument" ma:index="42" nillable="true" ma:displayName="EKPJ-asiakirja" ma:default="0" ma:internalName="BOFEKPJDocument">
      <xsd:simpleType>
        <xsd:restriction base="dms:Boolean"/>
      </xsd:simpleType>
    </xsd:element>
    <xsd:element name="j2201bb872c640ea92f1c67ac7f7ed20" ma:index="45" nillable="true" ma:taxonomy="true" ma:internalName="j2201bb872c640ea92f1c67ac7f7ed20" ma:taxonomyFieldName="BOFECBClassification" ma:displayName="EKPJ-julkisuusluokka" ma:default="" ma:fieldId="{32201bb8-72c6-40ea-92f1-c67ac7f7ed20}" ma:sspId="30d126b2-fd09-4686-ac2d-ba29881ff9df" ma:termSetId="96f52b74-aa63-4522-96a5-748c5d6be6d3" ma:anchorId="00000000-0000-0000-0000-000000000000" ma:open="false" ma:isKeyword="false">
      <xsd:complexType>
        <xsd:sequence>
          <xsd:element ref="pc:Terms" minOccurs="0" maxOccurs="1"/>
        </xsd:sequence>
      </xsd:complexType>
    </xsd:element>
    <xsd:element name="BOFDistribution" ma:index="46" nillable="true" ma:displayName="Jakelu" ma:internalName="BOFDistribution">
      <xsd:simpleType>
        <xsd:restriction base="dms:Text">
          <xsd:maxLength value="255"/>
        </xsd:restriction>
      </xsd:simpleType>
    </xsd:element>
    <xsd:element name="m2456a99f2ce4e3d9c0360899ed8d51c" ma:index="47" nillable="true" ma:taxonomy="true" ma:internalName="m2456a99f2ce4e3d9c0360899ed8d51c" ma:taxonomyFieldName="BOFYhpe" ma:displayName="Yhteisöjen perustietorekisteri" ma:default="" ma:fieldId="{62456a99-f2ce-4e3d-9c03-60899ed8d51c}" ma:sspId="30d126b2-fd09-4686-ac2d-ba29881ff9df" ma:termSetId="fb9e46a2-0485-47b9-b69a-43389a34c4e1" ma:anchorId="00000000-0000-0000-0000-000000000000" ma:open="false" ma:isKeyword="false">
      <xsd:complexType>
        <xsd:sequence>
          <xsd:element ref="pc:Terms" minOccurs="0" maxOccurs="1"/>
        </xsd:sequence>
      </xsd:complexType>
    </xsd:element>
    <xsd:element name="n54dfee9a4da44ffb02740dbb43665a9" ma:index="48" ma:taxonomy="true" ma:internalName="n54dfee9a4da44ffb02740dbb43665a9" ma:taxonomyFieldName="BOFFivaTOSAndDocumentType" ma:displayName="Tehtäväluokka ja asiakirjatyyppi FIVA" ma:readOnly="false" ma:default="" ma:fieldId="{754dfee9-a4da-44ff-b027-40dbb43665a9}" ma:sspId="30d126b2-fd09-4686-ac2d-ba29881ff9df" ma:termSetId="6d19e647-1d2d-408a-8c15-a75791df93ce" ma:anchorId="00000000-0000-0000-0000-000000000000" ma:open="false" ma:isKeyword="false">
      <xsd:complexType>
        <xsd:sequence>
          <xsd:element ref="pc:Terms" minOccurs="0" maxOccurs="1"/>
        </xsd:sequence>
      </xsd:complexType>
    </xsd:element>
    <xsd:element name="l4f343cd45344ba894f48b05823d4b1e" ma:index="49" nillable="true" ma:taxonomy="true" ma:internalName="l4f343cd45344ba894f48b05823d4b1e" ma:taxonomyFieldName="BOFPersonalData" ma:displayName="Henkilötietoja" ma:default="" ma:fieldId="{54f343cd-4534-4ba8-94f4-8b05823d4b1e}" ma:sspId="30d126b2-fd09-4686-ac2d-ba29881ff9df" ma:termSetId="9f4158aa-fe4f-4683-8b5e-a4d8b29013f6" ma:anchorId="00000000-0000-0000-0000-000000000000" ma:open="false" ma:isKeyword="false">
      <xsd:complexType>
        <xsd:sequence>
          <xsd:element ref="pc:Terms" minOccurs="0" maxOccurs="1"/>
        </xsd:sequence>
      </xsd:complexType>
    </xsd:element>
    <xsd:element name="BOFRegulationID" ma:index="54" nillable="true" ma:displayName="Määräystunnus" ma:internalName="BOFRegulationID">
      <xsd:simpleType>
        <xsd:restriction base="dms:Text">
          <xsd:maxLength value="255"/>
        </xsd:restriction>
      </xsd:simpleType>
    </xsd:element>
    <xsd:element name="BOFIdentifier" ma:index="55" nillable="true" ma:displayName="Tunniste / Muu tunnus" ma:internalName="BOFIdentifier">
      <xsd:simpleType>
        <xsd:restriction base="dms:Text">
          <xsd:maxLength value="255"/>
        </xsd:restriction>
      </xsd:simpleType>
    </xsd:element>
    <xsd:element name="c46fafd1657f437393bab4237537afdc" ma:index="57" nillable="true" ma:taxonomy="true" ma:internalName="c46fafd1657f437393bab4237537afdc" ma:taxonomyFieldName="BOFSecurityReasonFiva" ma:displayName="Salassapitoperuste Fiva" ma:default="" ma:fieldId="{c46fafd1-657f-4373-93ba-b4237537afdc}" ma:sspId="30d126b2-fd09-4686-ac2d-ba29881ff9df" ma:termSetId="e2d07253-7950-4d75-8f88-c634ce097df1" ma:anchorId="00000000-0000-0000-0000-000000000000" ma:open="false" ma:isKeyword="false">
      <xsd:complexType>
        <xsd:sequence>
          <xsd:element ref="pc:Terms" minOccurs="0" maxOccurs="1"/>
        </xsd:sequence>
      </xsd:complexType>
    </xsd:element>
    <xsd:element name="o96e69e5e0314f8992b96c5b8538545d" ma:index="58" ma:taxonomy="true" ma:internalName="o96e69e5e0314f8992b96c5b8538545d" ma:taxonomyFieldName="BOFPublicity" ma:displayName="Julkisuusluokka" ma:readOnly="false" ma:default="" ma:fieldId="{896e69e5-e031-4f89-92b9-6c5b8538545d}" ma:sspId="30d126b2-fd09-4686-ac2d-ba29881ff9df" ma:termSetId="ede1f580-9a8e-4536-8f37-47f328b45129" ma:anchorId="00000000-0000-0000-0000-000000000000" ma:open="false" ma:isKeyword="false">
      <xsd:complexType>
        <xsd:sequence>
          <xsd:element ref="pc:Terms" minOccurs="0" maxOccurs="1"/>
        </xsd:sequence>
      </xsd:complexType>
    </xsd:element>
    <xsd:element name="o1fbbbeebb644891a6771ec98b7c634d" ma:index="59" nillable="true" ma:taxonomy="true" ma:internalName="o1fbbbeebb644891a6771ec98b7c634d" ma:taxonomyFieldName="BOFLanguage" ma:displayName="Kieli" ma:default="" ma:fieldId="{81fbbbee-bb64-4891-a677-1ec98b7c634d}" ma:sspId="30d126b2-fd09-4686-ac2d-ba29881ff9df" ma:termSetId="bc56ba24-bcf7-4287-9897-7c636b644c1b" ma:anchorId="00000000-0000-0000-0000-000000000000" ma:open="false" ma:isKeyword="false">
      <xsd:complexType>
        <xsd:sequence>
          <xsd:element ref="pc:Terms" minOccurs="0" maxOccurs="1"/>
        </xsd:sequence>
      </xsd:complexType>
    </xsd:element>
    <xsd:element name="d137ed4ccf9f47e6aec6101c1c03764b" ma:index="60" nillable="true" ma:taxonomy="true" ma:internalName="d137ed4ccf9f47e6aec6101c1c03764b" ma:taxonomyFieldName="BOFSecurityReasonFiva3" ma:displayName="Salassapitoperuste Fiva 3" ma:default="" ma:fieldId="{d137ed4c-cf9f-47e6-aec6-101c1c03764b}" ma:sspId="30d126b2-fd09-4686-ac2d-ba29881ff9df" ma:termSetId="e2d07253-7950-4d75-8f88-c634ce097df1" ma:anchorId="00000000-0000-0000-0000-000000000000" ma:open="false" ma:isKeyword="false">
      <xsd:complexType>
        <xsd:sequence>
          <xsd:element ref="pc:Terms" minOccurs="0" maxOccurs="1"/>
        </xsd:sequence>
      </xsd:complexType>
    </xsd:element>
    <xsd:element name="a4415a7a0fef4c36bb7c664d9877e65b" ma:index="61" nillable="true" ma:taxonomy="true" ma:internalName="a4415a7a0fef4c36bb7c664d9877e65b" ma:taxonomyFieldName="BOFSecurityReasonFiva2" ma:displayName="Salassapitoperuste Fiva 2" ma:default="" ma:fieldId="{a4415a7a-0fef-4c36-bb7c-664d9877e65b}" ma:sspId="30d126b2-fd09-4686-ac2d-ba29881ff9df" ma:termSetId="e2d07253-7950-4d75-8f88-c634ce097df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4498ab8-87d8-47b3-9041-c69352928396"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8550c59a-d9f9-44c1-a2ee-b519e600742d}" ma:internalName="TaxCatchAll" ma:showField="CatchAllData" ma:web="7c762a35-eee8-4d40-b9ca-cac786b4494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8550c59a-d9f9-44c1-a2ee-b519e600742d}" ma:internalName="TaxCatchAllLabel" ma:readOnly="true" ma:showField="CatchAllDataLabel" ma:web="7c762a35-eee8-4d40-b9ca-cac786b44947">
      <xsd:complexType>
        <xsd:complexContent>
          <xsd:extension base="dms:MultiChoiceLookup">
            <xsd:sequence>
              <xsd:element name="Value" type="dms:Lookup" maxOccurs="unbounded" minOccurs="0" nillable="true"/>
            </xsd:sequence>
          </xsd:extension>
        </xsd:complexContent>
      </xsd:complexType>
    </xsd:element>
    <xsd:element name="BOFAccessRights" ma:index="53" nillable="true" ma:displayName="Lukuoikeudet arkistoinnin jälkeen" ma:list="UserInfo" ma:SearchPeopleOnly="false" ma:SharePointGroup="0" ma:internalName="BOFAccessRights"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customXsn xmlns="http://schemas.microsoft.com/office/2006/metadata/customXsn">
  <xsnLocation/>
  <cached>True</cached>
  <openByDefault>True</openByDefault>
  <xsnScope/>
</customXsn>
</file>

<file path=customXml/item4.xml><?xml version="1.0" encoding="utf-8"?>
<?mso-contentType ?>
<SharedContentType xmlns="Microsoft.SharePoint.Taxonomy.ContentTypeSync" SourceId="30d126b2-fd09-4686-ac2d-ba29881ff9df" ContentTypeId="0x01010048A48038F6F00E42902EC62EFFC5106102" PreviousValue="false"/>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gd8b56b432df437cb5b0d2ef9fd59038 xmlns="6acf3a52-5fc7-44aa-b5a3-d8fcafa65ae9">
      <Terms xmlns="http://schemas.microsoft.com/office/infopath/2007/PartnerControls">
        <TermInfo xmlns="http://schemas.microsoft.com/office/infopath/2007/PartnerControls">
          <TermName xmlns="http://schemas.microsoft.com/office/infopath/2007/PartnerControls">Luonnos</TermName>
          <TermId xmlns="http://schemas.microsoft.com/office/infopath/2007/PartnerControls">eb8c226b-c5bb-4ca1-823d-868db9a2d96d</TermId>
        </TermInfo>
      </Terms>
    </gd8b56b432df437cb5b0d2ef9fd59038>
    <_dlc_DocId xmlns="6acf3a52-5fc7-44aa-b5a3-d8fcafa65ae9">FS6AAWKPC232-1885478986-3685</_dlc_DocId>
    <BOFSiteURL xmlns="6acf3a52-5fc7-44aa-b5a3-d8fcafa65ae9">https://nova.bofnet.fi/sites/vvtl/Elkevakuutus/MOK-päivitykset/MOK päivitys 2022/Lomakkeet_Hoitokustannustulos/9. Julkaiseminen/VO_Lomakemalli_SV.xlsx</BOFSiteURL>
    <TaxCatchAll xmlns="c4498ab8-87d8-47b3-9041-c69352928396">
      <Value>14</Value>
      <Value>12</Value>
      <Value>63</Value>
      <Value>568</Value>
      <Value>329</Value>
      <Value>4</Value>
      <Value>65</Value>
      <Value>2</Value>
    </TaxCatchAll>
    <_dlc_DocIdUrl xmlns="6acf3a52-5fc7-44aa-b5a3-d8fcafa65ae9">
      <Url>https://nova.bofnet.fi/sites/vvtl/_layouts/15/DocIdRedir.aspx?ID=FS6AAWKPC232-1885478986-3685</Url>
      <Description>FS6AAWKPC232-1885478986-3685</Description>
    </_dlc_DocIdUrl>
    <BOFMeetingDate xmlns="6acf3a52-5fc7-44aa-b5a3-d8fcafa65ae9" xsi:nil="true"/>
    <m2456a99f2ce4e3d9c0360899ed8d51c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62fe3712-88f1-4ef4-a33f-31d536f29400</TermId>
        </TermInfo>
      </Terms>
    </m2456a99f2ce4e3d9c0360899ed8d51c>
    <o96e69e5e0314f8992b96c5b8538545d xmlns="6acf3a52-5fc7-44aa-b5a3-d8fcafa65ae9">
      <Terms xmlns="http://schemas.microsoft.com/office/infopath/2007/PartnerControls">
        <TermInfo xmlns="http://schemas.microsoft.com/office/infopath/2007/PartnerControls">
          <TermName xmlns="http://schemas.microsoft.com/office/infopath/2007/PartnerControls">Julkinen</TermName>
          <TermId xmlns="http://schemas.microsoft.com/office/infopath/2007/PartnerControls">22eec492-dc8a-4ca2-89ab-485330597488</TermId>
        </TermInfo>
      </Terms>
    </o96e69e5e0314f8992b96c5b8538545d>
    <BOFBusinessID xmlns="6acf3a52-5fc7-44aa-b5a3-d8fcafa65ae9">0202248-1​</BOFBusinessID>
    <BOFRetentionPeriod xmlns="6acf3a52-5fc7-44aa-b5a3-d8fcafa65ae9">20</BOFRetentionPeriod>
    <o1fbbbeebb644891a6771ec98b7c634d xmlns="6acf3a52-5fc7-44aa-b5a3-d8fcafa65ae9">
      <Terms xmlns="http://schemas.microsoft.com/office/infopath/2007/PartnerControls">
        <TermInfo xmlns="http://schemas.microsoft.com/office/infopath/2007/PartnerControls">
          <TermName xmlns="http://schemas.microsoft.com/office/infopath/2007/PartnerControls">fi - suomi</TermName>
          <TermId xmlns="http://schemas.microsoft.com/office/infopath/2007/PartnerControls">7df78120-bfde-4d00-a433-e39796363beb</TermId>
        </TermInfo>
      </Terms>
    </o1fbbbeebb644891a6771ec98b7c634d>
    <BOFIdentifier xmlns="6acf3a52-5fc7-44aa-b5a3-d8fcafa65ae9" xsi:nil="true"/>
    <a4415a7a0fef4c36bb7c664d9877e65b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fee2ce2e-9442-497e-8286-c12081f7ebff</TermId>
        </TermInfo>
      </Terms>
    </a4415a7a0fef4c36bb7c664d9877e65b>
    <BOFMeeting xmlns="6acf3a52-5fc7-44aa-b5a3-d8fcafa65ae9" xsi:nil="true"/>
    <l8dd6da34d7b440d9390ef60a6148415 xmlns="6acf3a52-5fc7-44aa-b5a3-d8fcafa65ae9">
      <Terms xmlns="http://schemas.microsoft.com/office/infopath/2007/PartnerControls">
        <TermInfo xmlns="http://schemas.microsoft.com/office/infopath/2007/PartnerControls">
          <TermName xmlns="http://schemas.microsoft.com/office/infopath/2007/PartnerControls">SP/FIVA-LUOTTAMUKSELLINEN</TermName>
          <TermId xmlns="http://schemas.microsoft.com/office/infopath/2007/PartnerControls">3f75dc8f-8310-4ab3-9787-1fe61e7d7ab0</TermId>
        </TermInfo>
      </Terms>
    </l8dd6da34d7b440d9390ef60a6148415>
    <BOFEKPJDocument xmlns="6acf3a52-5fc7-44aa-b5a3-d8fcafa65ae9">false</BOFEKPJDocument>
    <BOFOriginator xmlns="6acf3a52-5fc7-44aa-b5a3-d8fcafa65ae9" xsi:nil="true"/>
    <d137ed4ccf9f47e6aec6101c1c03764b xmlns="6acf3a52-5fc7-44aa-b5a3-d8fcafa65ae9">
      <Terms xmlns="http://schemas.microsoft.com/office/infopath/2007/PartnerControls">
        <TermInfo xmlns="http://schemas.microsoft.com/office/infopath/2007/PartnerControls">
          <TermName xmlns="http://schemas.microsoft.com/office/infopath/2007/PartnerControls">-</TermName>
          <TermId xmlns="http://schemas.microsoft.com/office/infopath/2007/PartnerControls">fee2ce2e-9442-497e-8286-c12081f7ebff</TermId>
        </TermInfo>
      </Terms>
    </d137ed4ccf9f47e6aec6101c1c03764b>
    <BOFDate xmlns="6acf3a52-5fc7-44aa-b5a3-d8fcafa65ae9">2023-03-07T22:00:00+00:00</BOFDate>
    <BOFDescription xmlns="6acf3a52-5fc7-44aa-b5a3-d8fcafa65ae9" xsi:nil="true"/>
    <BOFOrganization xmlns="6acf3a52-5fc7-44aa-b5a3-d8fcafa65ae9" xsi:nil="true"/>
    <BOFYear xmlns="6acf3a52-5fc7-44aa-b5a3-d8fcafa65ae9" xsi:nil="true"/>
    <BOFVersionNumber xmlns="6acf3a52-5fc7-44aa-b5a3-d8fcafa65ae9" xsi:nil="true"/>
    <BOFTopic xmlns="6acf3a52-5fc7-44aa-b5a3-d8fcafa65ae9" xsi:nil="true"/>
    <BOFDistribution xmlns="6acf3a52-5fc7-44aa-b5a3-d8fcafa65ae9" xsi:nil="true"/>
    <BOFRegulationID xmlns="6acf3a52-5fc7-44aa-b5a3-d8fcafa65ae9" xsi:nil="true"/>
    <BOFDeadline xmlns="6acf3a52-5fc7-44aa-b5a3-d8fcafa65ae9" xsi:nil="true"/>
    <BOFNumber xmlns="6acf3a52-5fc7-44aa-b5a3-d8fcafa65ae9" xsi:nil="true"/>
    <BOFAccessRights xmlns="c4498ab8-87d8-47b3-9041-c69352928396">
      <UserInfo>
        <DisplayName/>
        <AccountId xsi:nil="true"/>
        <AccountType/>
      </UserInfo>
    </BOFAccessRights>
    <BOFArrivalMethod xmlns="6acf3a52-5fc7-44aa-b5a3-d8fcafa65ae9" xsi:nil="true"/>
    <c46fafd1657f437393bab4237537afdc xmlns="6acf3a52-5fc7-44aa-b5a3-d8fcafa65ae9">
      <Terms xmlns="http://schemas.microsoft.com/office/infopath/2007/PartnerControls"/>
    </c46fafd1657f437393bab4237537afdc>
    <j2201bb872c640ea92f1c67ac7f7ed20 xmlns="6acf3a52-5fc7-44aa-b5a3-d8fcafa65ae9">
      <Terms xmlns="http://schemas.microsoft.com/office/infopath/2007/PartnerControls"/>
    </j2201bb872c640ea92f1c67ac7f7ed20>
    <BOFDocumentShape1 xmlns="6acf3a52-5fc7-44aa-b5a3-d8fcafa65ae9" xsi:nil="true"/>
    <BOFSecurityPeriodEndDate xmlns="6acf3a52-5fc7-44aa-b5a3-d8fcafa65ae9" xsi:nil="true"/>
    <BOFJournalNumber xmlns="6acf3a52-5fc7-44aa-b5a3-d8fcafa65ae9" xsi:nil="true"/>
    <l4f343cd45344ba894f48b05823d4b1e xmlns="6acf3a52-5fc7-44aa-b5a3-d8fcafa65ae9">
      <Terms xmlns="http://schemas.microsoft.com/office/infopath/2007/PartnerControls">
        <TermInfo xmlns="http://schemas.microsoft.com/office/infopath/2007/PartnerControls">
          <TermName xmlns="http://schemas.microsoft.com/office/infopath/2007/PartnerControls">Ei sisällä henkilötietoja</TermName>
          <TermId xmlns="http://schemas.microsoft.com/office/infopath/2007/PartnerControls">dc4e5d95-7f5c-40bc-90d0-62ffc545ecb2</TermId>
        </TermInfo>
      </Terms>
    </l4f343cd45344ba894f48b05823d4b1e>
    <BOFDepartment xmlns="6acf3a52-5fc7-44aa-b5a3-d8fcafa65ae9" xsi:nil="true"/>
    <BOFEnclosureNumber xmlns="6acf3a52-5fc7-44aa-b5a3-d8fcafa65ae9" xsi:nil="true"/>
    <BOFSecurityPeriod xmlns="6acf3a52-5fc7-44aa-b5a3-d8fcafa65ae9" xsi:nil="true"/>
    <BOFTOSSelectionDate xmlns="6acf3a52-5fc7-44aa-b5a3-d8fcafa65ae9">2023-03-07T22:00:00+00:00</BOFTOSSelectionDate>
    <n54dfee9a4da44ffb02740dbb43665a9 xmlns="6acf3a52-5fc7-44aa-b5a3-d8fcafa65ae9">
      <Terms xmlns="http://schemas.microsoft.com/office/infopath/2007/PartnerControls">
        <TermInfo xmlns="http://schemas.microsoft.com/office/infopath/2007/PartnerControls">
          <TermName xmlns="http://schemas.microsoft.com/office/infopath/2007/PartnerControls">muu asiakirja</TermName>
          <TermId xmlns="http://schemas.microsoft.com/office/infopath/2007/PartnerControls">4c1cfb7d-07fa-49e2-8326-5a852529da17</TermId>
        </TermInfo>
      </Terms>
    </n54dfee9a4da44ffb02740dbb43665a9>
  </documentManagement>
</p:properties>
</file>

<file path=customXml/itemProps1.xml><?xml version="1.0" encoding="utf-8"?>
<ds:datastoreItem xmlns:ds="http://schemas.openxmlformats.org/officeDocument/2006/customXml" ds:itemID="{F6014795-5835-4777-A21D-8E065DD3CAB4}"/>
</file>

<file path=customXml/itemProps2.xml><?xml version="1.0" encoding="utf-8"?>
<ds:datastoreItem xmlns:ds="http://schemas.openxmlformats.org/officeDocument/2006/customXml" ds:itemID="{435383D9-8738-447E-9F7C-1210686F78B5}"/>
</file>

<file path=customXml/itemProps3.xml><?xml version="1.0" encoding="utf-8"?>
<ds:datastoreItem xmlns:ds="http://schemas.openxmlformats.org/officeDocument/2006/customXml" ds:itemID="{3A7807A7-0A86-4D78-BF8C-D42263DB8A46}"/>
</file>

<file path=customXml/itemProps4.xml><?xml version="1.0" encoding="utf-8"?>
<ds:datastoreItem xmlns:ds="http://schemas.openxmlformats.org/officeDocument/2006/customXml" ds:itemID="{D038B0FD-F8CB-4E2F-A158-EB6F5E2A1936}"/>
</file>

<file path=customXml/itemProps5.xml><?xml version="1.0" encoding="utf-8"?>
<ds:datastoreItem xmlns:ds="http://schemas.openxmlformats.org/officeDocument/2006/customXml" ds:itemID="{E297ED27-DACA-4B40-A749-795DABB464B7}"/>
</file>

<file path=customXml/itemProps6.xml><?xml version="1.0" encoding="utf-8"?>
<ds:datastoreItem xmlns:ds="http://schemas.openxmlformats.org/officeDocument/2006/customXml" ds:itemID="{5A71EF20-E6F9-4C98-AF02-1A86FFD914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VO01e</vt:lpstr>
      <vt:lpstr>VO01f</vt:lpstr>
      <vt:lpstr>VO02e</vt:lpstr>
      <vt:lpstr>VO02f</vt:lpstr>
      <vt:lpstr>VO03</vt:lpstr>
      <vt:lpstr>VO04</vt:lpstr>
      <vt:lpstr>VO06a</vt:lpstr>
      <vt:lpstr>VO06b</vt:lpstr>
      <vt:lpstr>VO06e</vt:lpstr>
      <vt:lpstr>VO06f</vt:lpstr>
      <vt:lpstr>VO07</vt:lpstr>
      <vt:lpstr>VO08</vt:lpstr>
      <vt:lpstr>VO09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VO_Lomakemalli_SV</dc:title>
  <dc:creator/>
  <cp:lastModifiedBy/>
  <dcterms:created xsi:type="dcterms:W3CDTF">2023-02-28T08:58:22Z</dcterms:created>
  <dcterms:modified xsi:type="dcterms:W3CDTF">2023-02-28T09:06:59Z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OFStatus">
    <vt:lpwstr>65;#Luonnos|eb8c226b-c5bb-4ca1-823d-868db9a2d96d</vt:lpwstr>
  </property>
  <property fmtid="{D5CDD505-2E9C-101B-9397-08002B2CF9AE}" pid="3" name="ContentTypeId">
    <vt:lpwstr>0x01010048A48038F6F00E42902EC62EFFC51061020092996258BD6FAD44A627986DEC9092A6</vt:lpwstr>
  </property>
  <property fmtid="{D5CDD505-2E9C-101B-9397-08002B2CF9AE}" pid="4" name="_dlc_DocIdItemGuid">
    <vt:lpwstr>c5dc784f-202f-4617-b0aa-af3f82167981</vt:lpwstr>
  </property>
  <property fmtid="{D5CDD505-2E9C-101B-9397-08002B2CF9AE}" pid="5" name="TaxKeyword">
    <vt:lpwstr/>
  </property>
  <property fmtid="{D5CDD505-2E9C-101B-9397-08002B2CF9AE}" pid="6" name="TaxKeywordTaxHTField">
    <vt:lpwstr/>
  </property>
  <property fmtid="{D5CDD505-2E9C-101B-9397-08002B2CF9AE}" pid="7" name="BOFSecurityReasonFiva2">
    <vt:lpwstr>14;#-|fee2ce2e-9442-497e-8286-c12081f7ebff</vt:lpwstr>
  </property>
  <property fmtid="{D5CDD505-2E9C-101B-9397-08002B2CF9AE}" pid="8" name="BOFPersonalData">
    <vt:lpwstr>4;#Ei sisällä henkilötietoja|dc4e5d95-7f5c-40bc-90d0-62ffc545ecb2</vt:lpwstr>
  </property>
  <property fmtid="{D5CDD505-2E9C-101B-9397-08002B2CF9AE}" pid="9" name="BOFSecurityReasonFiva">
    <vt:lpwstr/>
  </property>
  <property fmtid="{D5CDD505-2E9C-101B-9397-08002B2CF9AE}" pid="10" name="BOFSecurityReasonFiva3">
    <vt:lpwstr>14;#-|fee2ce2e-9442-497e-8286-c12081f7ebff</vt:lpwstr>
  </property>
  <property fmtid="{D5CDD505-2E9C-101B-9397-08002B2CF9AE}" pid="11" name="BOFECBClassification">
    <vt:lpwstr/>
  </property>
  <property fmtid="{D5CDD505-2E9C-101B-9397-08002B2CF9AE}" pid="12" name="BOFFivaTOSAndDocumentType">
    <vt:lpwstr>568;#muu asiakirja|4c1cfb7d-07fa-49e2-8326-5a852529da17</vt:lpwstr>
  </property>
  <property fmtid="{D5CDD505-2E9C-101B-9397-08002B2CF9AE}" pid="13" name="BOFSecuritylevel">
    <vt:lpwstr>2;#SP/FIVA-LUOTTAMUKSELLINEN|3f75dc8f-8310-4ab3-9787-1fe61e7d7ab0</vt:lpwstr>
  </property>
  <property fmtid="{D5CDD505-2E9C-101B-9397-08002B2CF9AE}" pid="14" name="BOFLanguage">
    <vt:lpwstr>63;#fi - suomi|7df78120-bfde-4d00-a433-e39796363beb</vt:lpwstr>
  </property>
  <property fmtid="{D5CDD505-2E9C-101B-9397-08002B2CF9AE}" pid="15" name="BOFPublicity">
    <vt:lpwstr>12;#Julkinen|22eec492-dc8a-4ca2-89ab-485330597488</vt:lpwstr>
  </property>
  <property fmtid="{D5CDD505-2E9C-101B-9397-08002B2CF9AE}" pid="16" name="BOFYhpe">
    <vt:lpwstr>329;#-|62fe3712-88f1-4ef4-a33f-31d536f29400</vt:lpwstr>
  </property>
</Properties>
</file>