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250" windowHeight="10620"/>
  </bookViews>
  <sheets>
    <sheet name="KB01" sheetId="1" r:id="rId1"/>
    <sheet name="KB02" sheetId="2" r:id="rId2"/>
    <sheet name="KB0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2" l="1"/>
  <c r="K22" i="3" l="1"/>
  <c r="K24" i="3" s="1"/>
  <c r="K21" i="3"/>
  <c r="J128" i="2"/>
  <c r="J125" i="2"/>
  <c r="J122" i="2"/>
  <c r="J119" i="2"/>
  <c r="J117" i="2"/>
  <c r="J111" i="2"/>
  <c r="J103" i="2"/>
  <c r="J99" i="2"/>
  <c r="J93" i="2" s="1"/>
  <c r="J94" i="2"/>
  <c r="J89" i="2"/>
  <c r="J76" i="2"/>
  <c r="J131" i="2" s="1"/>
  <c r="J77" i="2"/>
  <c r="J69" i="2"/>
  <c r="J66" i="2"/>
  <c r="J43" i="2" s="1"/>
  <c r="J62" i="2"/>
  <c r="J59" i="2"/>
  <c r="J53" i="2"/>
  <c r="J45" i="2"/>
  <c r="J40" i="2"/>
  <c r="J32" i="2"/>
  <c r="J26" i="2"/>
  <c r="J22" i="2"/>
  <c r="J37" i="2" s="1"/>
  <c r="J133" i="1"/>
  <c r="J121" i="1"/>
  <c r="J100" i="1"/>
  <c r="J97" i="1"/>
  <c r="J92" i="1"/>
  <c r="J90" i="1" s="1"/>
  <c r="J119" i="1" s="1"/>
  <c r="J83" i="1"/>
  <c r="J78" i="1"/>
  <c r="J68" i="1"/>
  <c r="J60" i="1"/>
  <c r="J77" i="1" s="1"/>
  <c r="J81" i="1" s="1"/>
  <c r="J56" i="1"/>
  <c r="J52" i="1"/>
  <c r="J54" i="1" s="1"/>
  <c r="J58" i="1" s="1"/>
  <c r="J87" i="1" s="1"/>
  <c r="J30" i="1"/>
  <c r="J25" i="1"/>
  <c r="J37" i="1" s="1"/>
  <c r="J21" i="1"/>
  <c r="J73" i="2" l="1"/>
  <c r="J74" i="2" s="1"/>
  <c r="J38" i="1"/>
  <c r="J120" i="1" s="1"/>
  <c r="J132" i="1" s="1"/>
  <c r="J141" i="1" s="1"/>
  <c r="J144" i="1" s="1"/>
</calcChain>
</file>

<file path=xl/sharedStrings.xml><?xml version="1.0" encoding="utf-8"?>
<sst xmlns="http://schemas.openxmlformats.org/spreadsheetml/2006/main" count="855" uniqueCount="268">
  <si>
    <t>FINANSINSPEKTIONEN</t>
  </si>
  <si>
    <t>Daterad</t>
  </si>
  <si>
    <t>Ersätter</t>
  </si>
  <si>
    <t>Gäller från</t>
  </si>
  <si>
    <t>Balans- och resultaträkning för arbetslöshetskassor</t>
  </si>
  <si>
    <t>KB01</t>
  </si>
  <si>
    <t>Föreskrifter och anvisningar:</t>
  </si>
  <si>
    <t>1/2011</t>
  </si>
  <si>
    <t>Uppgiftslämnarkategorier:</t>
  </si>
  <si>
    <t>Frekvens:</t>
  </si>
  <si>
    <t>Årsrapport</t>
  </si>
  <si>
    <t>Svarsnoggrannhet:</t>
  </si>
  <si>
    <t>Med en euros noggranhet</t>
  </si>
  <si>
    <t>Inlämningstid:</t>
  </si>
  <si>
    <t>Senast 30.4.</t>
  </si>
  <si>
    <t>Totalt</t>
  </si>
  <si>
    <t>Radnr</t>
  </si>
  <si>
    <t>Knr</t>
  </si>
  <si>
    <t>Försäkringsintäkter</t>
  </si>
  <si>
    <t>05</t>
  </si>
  <si>
    <t xml:space="preserve">Medlemsavgifter </t>
  </si>
  <si>
    <t>Medlemsavgifter</t>
  </si>
  <si>
    <t>Korrigering av medlemavgifter</t>
  </si>
  <si>
    <t>Övrigä intänkter av försäkringsverksamheten</t>
  </si>
  <si>
    <t>10</t>
  </si>
  <si>
    <t>Statens andel till förvaltiningskostnader</t>
  </si>
  <si>
    <t>Statens andel till förvaltiningskostnader, på basis av medlemsantal</t>
  </si>
  <si>
    <t>Statens andel till förvaltiningskostnader, inkomstrelaterad dagpenningar</t>
  </si>
  <si>
    <t>15</t>
  </si>
  <si>
    <t>Statens andel till förvaltiningskostnader, alterneringsersättningar</t>
  </si>
  <si>
    <t>25</t>
  </si>
  <si>
    <t>Korrigeringspost från föregående år</t>
  </si>
  <si>
    <t>Arbetslöshetsförsäkringsfondens andel till förvaltningkostnader</t>
  </si>
  <si>
    <t>Arbetslöshetsförsäkringsfondens andel till förvaltningkostnader, på basis av medlemsantal</t>
  </si>
  <si>
    <t>Arbetslöshetsförsäkringsfondens andel till förvaltningkostnader, inkomstrelaterad dagpenningar</t>
  </si>
  <si>
    <t>Arbetslöshetsförsäkringsfondens andel till förvaltningkostnader inkomstrelaterad dagpenningar,på basis av beslut om inkomstrelaterad dagpenning</t>
  </si>
  <si>
    <t>20</t>
  </si>
  <si>
    <t>Arbetslöshetsförsäkringsfondens andel till förvaltningkostnader, alterneringsersättningar</t>
  </si>
  <si>
    <t>35</t>
  </si>
  <si>
    <t>Övriga intäkter av försäkringsverksamheten</t>
  </si>
  <si>
    <t>Andelar till förvaltningskostnaden och intäkter av försäkringsverksamheten sammanlagt</t>
  </si>
  <si>
    <t>Intäkter sammanlagt</t>
  </si>
  <si>
    <t>Ersättningskostnader</t>
  </si>
  <si>
    <t>Utbetalda ersättningar</t>
  </si>
  <si>
    <t>Inkomstrelaterad dagpenning för tillägsdagar</t>
  </si>
  <si>
    <t>Förhöjda förtjänstdelar till inkomstrelaterade dagpenning för tillägsdagar</t>
  </si>
  <si>
    <t>Inkomstrelaterad dagpenning  under permitteringstid</t>
  </si>
  <si>
    <t>Förhöjda förtjänstdelar till inkomstrelaterade dagpenningar under permitteringstid</t>
  </si>
  <si>
    <t>Övriga inkomstrelaterad dagpenningar, löntagare</t>
  </si>
  <si>
    <t>30</t>
  </si>
  <si>
    <t>Förhöjda förtjänstdelar till övriga inkomstrelaterade dagpenningar</t>
  </si>
  <si>
    <t>Kostnadsersättningar</t>
  </si>
  <si>
    <t>40</t>
  </si>
  <si>
    <t>Inkostrelaterad dagpenningar för företagare</t>
  </si>
  <si>
    <t>45</t>
  </si>
  <si>
    <t>Kostnadsersättningar för företagare</t>
  </si>
  <si>
    <t>95</t>
  </si>
  <si>
    <t>Nettoandelar som betalas i Norden (+)</t>
  </si>
  <si>
    <t>Inkomstrelaterade dagpenningar sammanlagt</t>
  </si>
  <si>
    <t>Alterneringsersättningar</t>
  </si>
  <si>
    <t>Inkomstrelaterade dagpenningar och alterneringsersättningarsammanlagt</t>
  </si>
  <si>
    <t>22</t>
  </si>
  <si>
    <t>Företagarkassans andel av företagares efterskyddsförmåner</t>
  </si>
  <si>
    <t>Övriga inkomstrelaterad dagpenningar</t>
  </si>
  <si>
    <t>Utbetalda ersättningar sammanlagt</t>
  </si>
  <si>
    <t>Övrigas andelar av ersättnigarna</t>
  </si>
  <si>
    <t>Staten</t>
  </si>
  <si>
    <t>Statens andel av övriga  inkomstrelaterad dagpenningar</t>
  </si>
  <si>
    <t>Statens andel av inkomstrelaterad dagpenning  för permitteringstid och värdehinder</t>
  </si>
  <si>
    <t>Statens andel av kostnadsersättningar</t>
  </si>
  <si>
    <t>Statens andel av inkostrelaterad dagpenningar för företagare</t>
  </si>
  <si>
    <t>Statens andel av kostnadsersättningar för företagare</t>
  </si>
  <si>
    <t>Statens andel av alterneringsersättningar</t>
  </si>
  <si>
    <t xml:space="preserve">Korrigeringspost från föregående år  </t>
  </si>
  <si>
    <t>Arbetslöshetsförsäkringsfondens</t>
  </si>
  <si>
    <t>AFF:s andel av inkomstrelaterade dagpenningar för tillägsdagar</t>
  </si>
  <si>
    <t>AFF:s andel av förhöjda förtjänstdelar för tillägsdagar</t>
  </si>
  <si>
    <t>AFF:s andel av inkomstrelaterade dagpenningar för permitteringstid och värdehinder</t>
  </si>
  <si>
    <t>Arbetslöshetsförsäkringsfondens andel av förhöjda förtjänstdelar till dagpenningar för permitteringstid</t>
  </si>
  <si>
    <t xml:space="preserve">AFF:s andel av övriga inkomstrelaterade dagpenningar </t>
  </si>
  <si>
    <t>Arbetslöshetsförsäkringsfondens andel av förhöjda förtjänstdelar till övriga inkomstrelaterade dagpenningar</t>
  </si>
  <si>
    <t>AFF:s andel av alterneringsersättningar</t>
  </si>
  <si>
    <t>Statens och arbetslöshetsförsäkringsfondens andel av ersättningarna sammanlagt</t>
  </si>
  <si>
    <t xml:space="preserve">Företagarkassans andel av företagares efterskyddsförmåner </t>
  </si>
  <si>
    <t>Kostnadposter för återkravsfordningar sammanlgt</t>
  </si>
  <si>
    <t>Förändring i ersättningsansvaret</t>
  </si>
  <si>
    <t>Förandring i ersättningsansvaret för obetalda inkomstrelaterade dagpenningar</t>
  </si>
  <si>
    <t>Förändring i ersättningsansvaret för obetalda alterneringsersättningar</t>
  </si>
  <si>
    <t xml:space="preserve">Kostnadposter för återkravsfordningar sammanlgt </t>
  </si>
  <si>
    <t>Ersättningskostnader sammanlagt</t>
  </si>
  <si>
    <t>Förvaltningskostnader</t>
  </si>
  <si>
    <t>50</t>
  </si>
  <si>
    <t>Personalkostnader</t>
  </si>
  <si>
    <t>Löner och arvoden</t>
  </si>
  <si>
    <t>Lönebikostnader</t>
  </si>
  <si>
    <t>Pensionkostnader</t>
  </si>
  <si>
    <t>Övriga lönebikostnader</t>
  </si>
  <si>
    <t>Avskrivningar</t>
  </si>
  <si>
    <t>Kontrollavgiftskostnader</t>
  </si>
  <si>
    <t>Kostnader för medlemsavgifter</t>
  </si>
  <si>
    <t>Medlemsavgift till Arbetslöshetskassornas Stödkassa</t>
  </si>
  <si>
    <t>Medlemsavgift till Arbetslöshetskassornas Samorganisation</t>
  </si>
  <si>
    <t>Övriga förvaltningskostnader</t>
  </si>
  <si>
    <t>Kostnader för utbetalning av förmåner</t>
  </si>
  <si>
    <t>Köpta databehandlingstjänster</t>
  </si>
  <si>
    <t>Personnaltjänst som köpts av förbundet</t>
  </si>
  <si>
    <t>Övriga kostnader som förbundet debiterar</t>
  </si>
  <si>
    <t>Övriga tjänster som köpts av andra</t>
  </si>
  <si>
    <t>Expeditionskostnader</t>
  </si>
  <si>
    <t>Kostnader för kontorslokar</t>
  </si>
  <si>
    <t>Kostnader för kassamöten</t>
  </si>
  <si>
    <t>kostnadet för kassamöten som förbundet debiterar</t>
  </si>
  <si>
    <t>Kostnader för delegationen</t>
  </si>
  <si>
    <t>55</t>
  </si>
  <si>
    <t>Kostnader för delegationen som förbundet debiterar</t>
  </si>
  <si>
    <t>60</t>
  </si>
  <si>
    <t>Kostnader för styrelsen</t>
  </si>
  <si>
    <t>65</t>
  </si>
  <si>
    <t>Kostnader för styrelsen som förbundet debiterar</t>
  </si>
  <si>
    <t>70</t>
  </si>
  <si>
    <t>Informationskostnader</t>
  </si>
  <si>
    <t>75</t>
  </si>
  <si>
    <t>Informationskostnader som förbundet debiterar</t>
  </si>
  <si>
    <t>80</t>
  </si>
  <si>
    <t>Personales resekostnader</t>
  </si>
  <si>
    <t>85</t>
  </si>
  <si>
    <t>Övriga kostnader för personalen</t>
  </si>
  <si>
    <t>90</t>
  </si>
  <si>
    <t>Övriga ospecificerade förvaltningskostnader</t>
  </si>
  <si>
    <t>Förvaltningskostnader sammanlagt</t>
  </si>
  <si>
    <t>Inkomst-/utgiftsrest av försäkringsverksamheten</t>
  </si>
  <si>
    <t>Placerings- och finansieringsverksamhet</t>
  </si>
  <si>
    <t>Avkastining på aktier och andelar</t>
  </si>
  <si>
    <t>Ränteintäkter för placeringar bland bestående aktiva</t>
  </si>
  <si>
    <t>Övriga ränteintäkter</t>
  </si>
  <si>
    <t>Hyresintäkter</t>
  </si>
  <si>
    <t>Övriga placerings- och finansieringsintäkter</t>
  </si>
  <si>
    <t>Återförda nedskrivningar</t>
  </si>
  <si>
    <t>Nedskrivningar på placeringar bland bestående aktiva (-)</t>
  </si>
  <si>
    <t>Nedskrivningar på  financiella värdepapper (-)</t>
  </si>
  <si>
    <t>Räntekostnader och övriga kostnader (-)</t>
  </si>
  <si>
    <t>Övriga placerings- och finansierings kostnader (-)</t>
  </si>
  <si>
    <t>Intäkts-/Utgiftsrest</t>
  </si>
  <si>
    <t>Övriga intäkter och kostnader</t>
  </si>
  <si>
    <t>Bidrag från Arbetslöshetskassornas Stödstiffelse</t>
  </si>
  <si>
    <t>Donationer</t>
  </si>
  <si>
    <t>Stödkassans utjämning</t>
  </si>
  <si>
    <t>Statens tilläggsandel</t>
  </si>
  <si>
    <t>Utjämning av medlemsavgift</t>
  </si>
  <si>
    <t>Övriga extraordinärä intäkter</t>
  </si>
  <si>
    <t>Extraordinärä kostnäder</t>
  </si>
  <si>
    <t>Räkenskapsperiodens resultat</t>
  </si>
  <si>
    <t>Bokslutsdispositioner</t>
  </si>
  <si>
    <t>Minskning av reserver (+)</t>
  </si>
  <si>
    <t xml:space="preserve">Räkenskapsperiodens resultat </t>
  </si>
  <si>
    <t/>
  </si>
  <si>
    <t>Balans, Arbetslöshetkassorna</t>
  </si>
  <si>
    <t>KB02</t>
  </si>
  <si>
    <t>Värde</t>
  </si>
  <si>
    <t>AKTIVA</t>
  </si>
  <si>
    <t>Bestående aktiva</t>
  </si>
  <si>
    <t>Immateriella tillgångar</t>
  </si>
  <si>
    <t xml:space="preserve">Immateriella tillgångar </t>
  </si>
  <si>
    <t>Övriga utgifter med lång verkinkstid</t>
  </si>
  <si>
    <t>Föskotbetalningar</t>
  </si>
  <si>
    <t>Materiella tillgångar</t>
  </si>
  <si>
    <t>Mark- och vattenområden</t>
  </si>
  <si>
    <t>Byggnader och Konstruktioner</t>
  </si>
  <si>
    <t>Maskiner och inventarier</t>
  </si>
  <si>
    <t>Övriga materiella tillgångar</t>
  </si>
  <si>
    <t>Förskottsbetalningar och pågående nyanläggningar</t>
  </si>
  <si>
    <t>Placeringar</t>
  </si>
  <si>
    <t>Fastighets- och bostadsaktier</t>
  </si>
  <si>
    <t>övriga aktier och andelar</t>
  </si>
  <si>
    <t>Placering i masskuldbrev</t>
  </si>
  <si>
    <t>Övriga placeringar</t>
  </si>
  <si>
    <t>Bestående aktiva sammanlagt</t>
  </si>
  <si>
    <t>Rörliga aktiva</t>
  </si>
  <si>
    <t>Fordringar</t>
  </si>
  <si>
    <t>Långfristiga fordningar</t>
  </si>
  <si>
    <t xml:space="preserve">Lånefordringar </t>
  </si>
  <si>
    <t>Övriga fordringar</t>
  </si>
  <si>
    <t>Kortfristiga fordningar</t>
  </si>
  <si>
    <t>Avräkningsfordningar från staten</t>
  </si>
  <si>
    <t>av Statens andel till  inkomstrelaterade dagpenningar för permitteringstid och värdehinder</t>
  </si>
  <si>
    <t>av Statens andel till öviriga inkostrelaterade dagpenningar</t>
  </si>
  <si>
    <t>av Statens andel till kostnadsersättningar</t>
  </si>
  <si>
    <t>av Statens andel till inkostrelaterad dagpenningar för företagare</t>
  </si>
  <si>
    <t>av Statens andel till kostnadsersättningar för företagare</t>
  </si>
  <si>
    <t>av Statens andel till förvaltningskostnader</t>
  </si>
  <si>
    <t xml:space="preserve">av Statens andel till förvaltningskostnader </t>
  </si>
  <si>
    <t>Avräkningsfordringar från arbetslöshetsförsäkringsfonden</t>
  </si>
  <si>
    <t>av AFF:s andel till inkomstrelaterade dagpenningar för tillägsdagar</t>
  </si>
  <si>
    <t>av AFF:s andel till inkomstrelaterade dagpenningar för permitteringstid och värdehinder</t>
  </si>
  <si>
    <t>av AFF:s andel till  övriga inkomstrelaterade dagpenningar</t>
  </si>
  <si>
    <t>av AFF:s andel till alterneringsersättningar</t>
  </si>
  <si>
    <t>av AFF:s andel till förvaltningskostnader</t>
  </si>
  <si>
    <t>Avräkningsfordningar från företagarkassor avseende företagares efterskyddsförmåner</t>
  </si>
  <si>
    <t>Avdel av förtjänstel till övriga inkomstrelaterade dagpenningar</t>
  </si>
  <si>
    <t>Premiefordningar</t>
  </si>
  <si>
    <t>Återkravsfordningar från medlemmar</t>
  </si>
  <si>
    <t>Återkravsfordningar från skatteverket</t>
  </si>
  <si>
    <t>Resultatregleringar</t>
  </si>
  <si>
    <t>Aktiva resultatreglingar från förbundet</t>
  </si>
  <si>
    <t>Övriga aktiva resultareklingar</t>
  </si>
  <si>
    <t>Finansiella värdepapper</t>
  </si>
  <si>
    <t xml:space="preserve">Aktier och andelar </t>
  </si>
  <si>
    <t>Övriga värdepapper</t>
  </si>
  <si>
    <t>Kassa och bank</t>
  </si>
  <si>
    <t xml:space="preserve">Bestående aktiva sammanlagt </t>
  </si>
  <si>
    <t>Aktiva sammanlagt</t>
  </si>
  <si>
    <t>PASSIVA</t>
  </si>
  <si>
    <t>Eget kapital</t>
  </si>
  <si>
    <t>Utjämningsfond</t>
  </si>
  <si>
    <t>Utjämningsfond 1.1</t>
  </si>
  <si>
    <t>Använts för att täcka föregående räkenskapsperioden underskott (-)</t>
  </si>
  <si>
    <t>Överfört från föregående räkenskapsperiods överskott (+)</t>
  </si>
  <si>
    <t>Överskott (underskott) från tidigare räkenskapsperioder</t>
  </si>
  <si>
    <t>1.1.</t>
  </si>
  <si>
    <t xml:space="preserve">Överskott (underskott) från tidigare räkenskapsperioder </t>
  </si>
  <si>
    <t>Täckt med medel från utjämningsfonden (+)</t>
  </si>
  <si>
    <t>Överförts till utjämningsfonden (-)</t>
  </si>
  <si>
    <t>Räkenskapaperiodens överskott/ underskott</t>
  </si>
  <si>
    <t>Ackumulerade bokslutsdispositioner</t>
  </si>
  <si>
    <t>Obligatoriska reserver</t>
  </si>
  <si>
    <t>Pensionsavsättningar</t>
  </si>
  <si>
    <t>Pensionsavsättningar 1.1</t>
  </si>
  <si>
    <t>Ökning (+), minskning (-) under räkenskapsperioden</t>
  </si>
  <si>
    <t>Främmande kapital</t>
  </si>
  <si>
    <t>Långfristig</t>
  </si>
  <si>
    <t>Lån från finansiella institut</t>
  </si>
  <si>
    <t>Pensionslån</t>
  </si>
  <si>
    <t>Övriga skulder</t>
  </si>
  <si>
    <t xml:space="preserve">Kortfristig </t>
  </si>
  <si>
    <t>Erhållna förskott</t>
  </si>
  <si>
    <t>Avräkningsskulder till staten</t>
  </si>
  <si>
    <t>av Statens andel till inkomstrelaterade dagpenningar för permitteringstid och väderhinder</t>
  </si>
  <si>
    <t xml:space="preserve">av Statens andel till inkostrelaterad dagpenningar för företagare för utbildningstid </t>
  </si>
  <si>
    <t>Avräkningsskulder till arbetslöshetsförsäkringsfonden</t>
  </si>
  <si>
    <t xml:space="preserve">av AFF:s andel till inkomstrelaterade dagpenningar för permitteringstid och värdehinder </t>
  </si>
  <si>
    <t>Avräkningsskulder till lönetagarkassa avseende företagares efterskyddsförmåner</t>
  </si>
  <si>
    <t>Andel av förtjänsdelar till inkomstrelaterade dagpenningar för företagare</t>
  </si>
  <si>
    <t>Förskottsinnehållningsskuld för ersättningar</t>
  </si>
  <si>
    <t>Förskottsinnehållningsskuld för inkomstrelaterade dagpenningar</t>
  </si>
  <si>
    <t>Förskottsinnehållningsskuld för alternneringsersättningar</t>
  </si>
  <si>
    <t>Ersättningsansvar</t>
  </si>
  <si>
    <t>Ersättningsansvar för inkomstrelaterade dagpenningar</t>
  </si>
  <si>
    <t>Ersättningsansvar för alterneringsersättningar</t>
  </si>
  <si>
    <t>Lån från förbundet</t>
  </si>
  <si>
    <t>Övriga kortsfristiga skulder</t>
  </si>
  <si>
    <t xml:space="preserve">Resultatregleringar </t>
  </si>
  <si>
    <t>Passiva resultatregleringar till förbundet</t>
  </si>
  <si>
    <t>Övriga passiva resultaregleringat</t>
  </si>
  <si>
    <t>Passiva sammanlagt</t>
  </si>
  <si>
    <t>Arbetslöshetskassans medlemsantal</t>
  </si>
  <si>
    <t>KB03</t>
  </si>
  <si>
    <t>Antal</t>
  </si>
  <si>
    <t>Män</t>
  </si>
  <si>
    <t>Kvinnor</t>
  </si>
  <si>
    <t>Tid punkt</t>
  </si>
  <si>
    <t>1</t>
  </si>
  <si>
    <t>2</t>
  </si>
  <si>
    <t>Av vilka är medlemmar endast i kassan</t>
  </si>
  <si>
    <t>Medlemmar i medeltal</t>
  </si>
  <si>
    <t>2016</t>
  </si>
  <si>
    <t>01.01.2016</t>
  </si>
  <si>
    <t>31.12.2016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</si>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</sst>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\ &quot;mk&quot;;\-#,##0\ &quot;mk&quot;"/>
    <numFmt numFmtId="166" formatCode="&quot;&quot;;&quot;&quot;;&quot;&quot;;&quot;&quot;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0" fontId="2" fillId="0" borderId="0"/>
    <xf numFmtId="0" fontId="7" fillId="0" borderId="0"/>
    <xf numFmtId="165" fontId="3" fillId="0" borderId="0"/>
    <xf numFmtId="164" fontId="3" fillId="0" borderId="0"/>
    <xf numFmtId="0" fontId="1" fillId="0" borderId="0"/>
    <xf numFmtId="0" fontId="6" fillId="0" borderId="0"/>
  </cellStyleXfs>
  <cellXfs count="170">
    <xf numFmtId="0" fontId="0" fillId="0" borderId="0" xfId="0"/>
    <xf numFmtId="164" fontId="4" fillId="0" borderId="0" xfId="1" applyFont="1" applyAlignment="1" applyProtection="1">
      <alignment vertical="top"/>
    </xf>
    <xf numFmtId="0" fontId="5" fillId="0" borderId="0" xfId="2" applyFont="1" applyFill="1" applyAlignment="1" applyProtection="1">
      <alignment vertical="center"/>
    </xf>
    <xf numFmtId="164" fontId="4" fillId="0" borderId="0" xfId="1" applyFont="1" applyProtection="1"/>
    <xf numFmtId="0" fontId="4" fillId="0" borderId="0" xfId="0" applyFont="1" applyProtection="1"/>
    <xf numFmtId="0" fontId="8" fillId="0" borderId="0" xfId="3" applyFont="1" applyFill="1" applyAlignment="1" applyProtection="1">
      <alignment horizontal="left"/>
    </xf>
    <xf numFmtId="0" fontId="8" fillId="0" borderId="0" xfId="3" applyFont="1" applyFill="1" applyAlignment="1" applyProtection="1">
      <alignment horizontal="center"/>
    </xf>
    <xf numFmtId="0" fontId="5" fillId="0" borderId="0" xfId="3" applyFont="1" applyFill="1" applyProtection="1"/>
    <xf numFmtId="164" fontId="9" fillId="0" borderId="0" xfId="4" applyNumberFormat="1" applyFont="1" applyFill="1" applyAlignment="1" applyProtection="1">
      <alignment horizontal="left" vertical="center"/>
    </xf>
    <xf numFmtId="0" fontId="5" fillId="0" borderId="0" xfId="3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left" vertical="center"/>
    </xf>
    <xf numFmtId="14" fontId="5" fillId="0" borderId="1" xfId="2" applyNumberFormat="1" applyFont="1" applyFill="1" applyBorder="1" applyAlignment="1" applyProtection="1">
      <alignment horizontal="center" vertical="center"/>
    </xf>
    <xf numFmtId="164" fontId="4" fillId="0" borderId="0" xfId="4" applyNumberFormat="1" applyFont="1" applyFill="1" applyAlignment="1" applyProtection="1">
      <alignment horizontal="left" vertical="center"/>
    </xf>
    <xf numFmtId="0" fontId="8" fillId="0" borderId="0" xfId="3" applyFont="1" applyFill="1" applyProtection="1"/>
    <xf numFmtId="0" fontId="5" fillId="0" borderId="1" xfId="2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horizontal="left"/>
    </xf>
    <xf numFmtId="0" fontId="10" fillId="0" borderId="0" xfId="3" applyFont="1" applyFill="1" applyAlignment="1" applyProtection="1">
      <alignment horizontal="left"/>
    </xf>
    <xf numFmtId="0" fontId="4" fillId="0" borderId="0" xfId="3" applyFont="1" applyFill="1" applyProtection="1"/>
    <xf numFmtId="4" fontId="8" fillId="0" borderId="0" xfId="2" applyNumberFormat="1" applyFont="1" applyFill="1" applyAlignment="1" applyProtection="1">
      <alignment vertical="center"/>
    </xf>
    <xf numFmtId="164" fontId="4" fillId="0" borderId="0" xfId="5" applyNumberFormat="1" applyFont="1" applyBorder="1" applyAlignment="1" applyProtection="1">
      <alignment vertical="top"/>
    </xf>
    <xf numFmtId="164" fontId="4" fillId="0" borderId="0" xfId="5" applyNumberFormat="1" applyFont="1" applyBorder="1" applyAlignment="1" applyProtection="1">
      <alignment horizontal="left" vertical="top"/>
    </xf>
    <xf numFmtId="164" fontId="13" fillId="0" borderId="0" xfId="5" applyFont="1" applyBorder="1" applyAlignment="1" applyProtection="1">
      <alignment vertical="top"/>
    </xf>
    <xf numFmtId="164" fontId="4" fillId="0" borderId="0" xfId="5" applyFont="1" applyBorder="1" applyAlignment="1" applyProtection="1">
      <alignment vertical="top"/>
    </xf>
    <xf numFmtId="164" fontId="4" fillId="0" borderId="0" xfId="1" applyFont="1" applyBorder="1" applyAlignment="1" applyProtection="1">
      <alignment vertical="top"/>
    </xf>
    <xf numFmtId="164" fontId="4" fillId="0" borderId="0" xfId="1" applyNumberFormat="1" applyFont="1" applyBorder="1" applyAlignment="1" applyProtection="1">
      <alignment vertical="top" wrapText="1"/>
    </xf>
    <xf numFmtId="164" fontId="4" fillId="0" borderId="1" xfId="5" applyNumberFormat="1" applyFont="1" applyBorder="1" applyAlignment="1" applyProtection="1">
      <alignment horizontal="center" vertical="center"/>
    </xf>
    <xf numFmtId="0" fontId="5" fillId="0" borderId="0" xfId="3" applyFont="1" applyAlignment="1" applyProtection="1">
      <alignment horizontal="left"/>
    </xf>
    <xf numFmtId="0" fontId="5" fillId="0" borderId="0" xfId="3" applyFont="1" applyAlignment="1" applyProtection="1">
      <alignment horizontal="center"/>
    </xf>
    <xf numFmtId="164" fontId="13" fillId="0" borderId="0" xfId="1" applyNumberFormat="1" applyFont="1" applyBorder="1" applyAlignment="1" applyProtection="1">
      <alignment horizontal="left" vertical="center" wrapText="1"/>
    </xf>
    <xf numFmtId="164" fontId="14" fillId="2" borderId="2" xfId="1" applyNumberFormat="1" applyFont="1" applyFill="1" applyBorder="1" applyAlignment="1" applyProtection="1">
      <alignment horizontal="center" vertical="center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164" fontId="4" fillId="0" borderId="1" xfId="1" quotePrefix="1" applyNumberFormat="1" applyFont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left" vertical="center"/>
    </xf>
    <xf numFmtId="49" fontId="4" fillId="0" borderId="0" xfId="5" applyNumberFormat="1" applyFont="1" applyAlignment="1" applyProtection="1">
      <alignment horizontal="left"/>
    </xf>
    <xf numFmtId="3" fontId="4" fillId="3" borderId="1" xfId="1" applyNumberFormat="1" applyFont="1" applyFill="1" applyBorder="1" applyAlignment="1" applyProtection="1">
      <alignment horizontal="right" vertical="center"/>
    </xf>
    <xf numFmtId="49" fontId="4" fillId="0" borderId="0" xfId="5" applyNumberFormat="1" applyFont="1" applyAlignment="1" applyProtection="1">
      <alignment horizontal="left" vertical="center" indent="2"/>
    </xf>
    <xf numFmtId="49" fontId="4" fillId="0" borderId="0" xfId="5" applyNumberFormat="1" applyFont="1" applyAlignment="1" applyProtection="1">
      <alignment horizontal="left" indent="2"/>
    </xf>
    <xf numFmtId="3" fontId="4" fillId="2" borderId="4" xfId="1" applyNumberFormat="1" applyFont="1" applyFill="1" applyBorder="1" applyAlignment="1" applyProtection="1">
      <alignment horizontal="right" vertical="center"/>
      <protection locked="0"/>
    </xf>
    <xf numFmtId="164" fontId="14" fillId="2" borderId="0" xfId="1" applyFont="1" applyFill="1" applyProtection="1"/>
    <xf numFmtId="164" fontId="4" fillId="0" borderId="1" xfId="1" applyNumberFormat="1" applyFont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left" indent="4"/>
    </xf>
    <xf numFmtId="49" fontId="4" fillId="0" borderId="0" xfId="5" applyNumberFormat="1" applyFont="1" applyAlignment="1" applyProtection="1">
      <alignment horizontal="left" wrapText="1" indent="4"/>
    </xf>
    <xf numFmtId="164" fontId="4" fillId="0" borderId="1" xfId="1" applyFont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left" vertical="center" wrapText="1" indent="2"/>
    </xf>
    <xf numFmtId="49" fontId="4" fillId="0" borderId="0" xfId="5" applyNumberFormat="1" applyFont="1" applyAlignment="1" applyProtection="1">
      <alignment horizontal="left" wrapText="1" indent="2"/>
    </xf>
    <xf numFmtId="164" fontId="4" fillId="0" borderId="0" xfId="1" applyFont="1" applyBorder="1" applyProtection="1"/>
    <xf numFmtId="49" fontId="13" fillId="0" borderId="0" xfId="5" applyNumberFormat="1" applyFont="1" applyBorder="1" applyAlignment="1" applyProtection="1">
      <alignment horizontal="left" vertical="center"/>
    </xf>
    <xf numFmtId="49" fontId="4" fillId="0" borderId="0" xfId="5" applyNumberFormat="1" applyFont="1" applyBorder="1" applyAlignment="1" applyProtection="1">
      <alignment horizontal="left"/>
    </xf>
    <xf numFmtId="49" fontId="14" fillId="2" borderId="0" xfId="1" quotePrefix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horizontal="center" vertical="center"/>
    </xf>
    <xf numFmtId="49" fontId="4" fillId="0" borderId="0" xfId="5" applyNumberFormat="1" applyFont="1" applyBorder="1" applyAlignment="1" applyProtection="1">
      <alignment horizontal="left" vertical="center"/>
    </xf>
    <xf numFmtId="3" fontId="4" fillId="0" borderId="0" xfId="1" applyNumberFormat="1" applyFont="1" applyBorder="1" applyAlignment="1" applyProtection="1">
      <alignment horizontal="right" vertical="center"/>
    </xf>
    <xf numFmtId="164" fontId="4" fillId="0" borderId="0" xfId="1" applyFont="1" applyAlignment="1" applyProtection="1">
      <alignment horizontal="left" indent="2"/>
    </xf>
    <xf numFmtId="49" fontId="4" fillId="0" borderId="0" xfId="5" applyNumberFormat="1" applyFont="1" applyAlignment="1" applyProtection="1">
      <alignment horizontal="left" vertical="center" indent="1"/>
    </xf>
    <xf numFmtId="49" fontId="13" fillId="0" borderId="0" xfId="5" applyNumberFormat="1" applyFont="1" applyAlignment="1" applyProtection="1">
      <alignment horizontal="left" vertical="center"/>
    </xf>
    <xf numFmtId="49" fontId="14" fillId="2" borderId="0" xfId="1" applyNumberFormat="1" applyFont="1" applyFill="1" applyBorder="1" applyAlignment="1" applyProtection="1">
      <alignment horizontal="center" vertical="center"/>
    </xf>
    <xf numFmtId="164" fontId="4" fillId="0" borderId="0" xfId="1" applyFont="1" applyBorder="1" applyAlignment="1" applyProtection="1">
      <alignment horizontal="center" vertical="center"/>
    </xf>
    <xf numFmtId="164" fontId="13" fillId="0" borderId="0" xfId="1" applyFont="1" applyProtection="1"/>
    <xf numFmtId="49" fontId="4" fillId="0" borderId="0" xfId="5" applyNumberFormat="1" applyFont="1" applyAlignment="1" applyProtection="1">
      <alignment horizontal="left" vertical="center" wrapText="1" indent="4"/>
    </xf>
    <xf numFmtId="49" fontId="4" fillId="0" borderId="0" xfId="5" applyNumberFormat="1" applyFont="1" applyBorder="1" applyAlignment="1" applyProtection="1">
      <alignment horizontal="left" vertical="center" indent="4"/>
    </xf>
    <xf numFmtId="49" fontId="4" fillId="0" borderId="0" xfId="5" applyNumberFormat="1" applyFont="1" applyBorder="1" applyAlignment="1" applyProtection="1">
      <alignment horizontal="left" vertical="center" indent="2"/>
    </xf>
    <xf numFmtId="164" fontId="4" fillId="0" borderId="0" xfId="1" applyFont="1" applyAlignment="1" applyProtection="1">
      <alignment horizontal="left" vertical="center"/>
    </xf>
    <xf numFmtId="164" fontId="13" fillId="0" borderId="0" xfId="1" applyFont="1" applyAlignment="1" applyProtection="1">
      <alignment horizontal="left" vertical="center" wrapText="1"/>
    </xf>
    <xf numFmtId="164" fontId="4" fillId="0" borderId="0" xfId="1" applyFont="1" applyAlignment="1" applyProtection="1">
      <alignment horizontal="left" vertical="center" wrapText="1"/>
    </xf>
    <xf numFmtId="164" fontId="4" fillId="0" borderId="0" xfId="1" applyFont="1" applyAlignment="1" applyProtection="1">
      <alignment horizontal="left" vertical="center" wrapText="1" indent="2"/>
    </xf>
    <xf numFmtId="0" fontId="13" fillId="0" borderId="0" xfId="0" applyFont="1" applyProtection="1"/>
    <xf numFmtId="0" fontId="4" fillId="0" borderId="0" xfId="0" applyFont="1" applyAlignment="1" applyProtection="1">
      <alignment horizontal="left" indent="2"/>
    </xf>
    <xf numFmtId="0" fontId="4" fillId="0" borderId="0" xfId="0" applyFont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right" vertical="center"/>
    </xf>
    <xf numFmtId="0" fontId="15" fillId="0" borderId="0" xfId="0" applyFont="1" applyProtection="1"/>
    <xf numFmtId="0" fontId="4" fillId="0" borderId="0" xfId="0" applyFont="1" applyAlignment="1" applyProtection="1">
      <alignment horizontal="left" indent="1"/>
    </xf>
    <xf numFmtId="0" fontId="4" fillId="4" borderId="0" xfId="3" applyFont="1" applyFill="1" applyProtection="1"/>
    <xf numFmtId="164" fontId="4" fillId="0" borderId="0" xfId="5" applyFont="1" applyAlignment="1" applyProtection="1">
      <alignment vertical="top"/>
    </xf>
    <xf numFmtId="0" fontId="5" fillId="0" borderId="0" xfId="6" applyFont="1" applyFill="1" applyAlignment="1" applyProtection="1">
      <alignment vertical="center"/>
    </xf>
    <xf numFmtId="164" fontId="4" fillId="0" borderId="0" xfId="5" applyFont="1" applyAlignment="1" applyProtection="1">
      <alignment vertical="top" wrapText="1"/>
    </xf>
    <xf numFmtId="164" fontId="4" fillId="0" borderId="0" xfId="5" applyFont="1" applyProtection="1"/>
    <xf numFmtId="0" fontId="4" fillId="0" borderId="0" xfId="7" applyFont="1" applyProtection="1"/>
    <xf numFmtId="0" fontId="5" fillId="0" borderId="0" xfId="6" applyFont="1" applyFill="1" applyAlignment="1" applyProtection="1">
      <alignment horizontal="left" vertical="center"/>
    </xf>
    <xf numFmtId="14" fontId="5" fillId="0" borderId="1" xfId="6" applyNumberFormat="1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horizontal="left" vertical="center"/>
    </xf>
    <xf numFmtId="4" fontId="8" fillId="0" borderId="0" xfId="6" applyNumberFormat="1" applyFont="1" applyFill="1" applyAlignment="1" applyProtection="1">
      <alignment vertical="center"/>
    </xf>
    <xf numFmtId="0" fontId="4" fillId="0" borderId="0" xfId="6" applyFont="1" applyFill="1" applyAlignment="1" applyProtection="1">
      <alignment horizontal="center"/>
    </xf>
    <xf numFmtId="164" fontId="14" fillId="2" borderId="1" xfId="1" applyNumberFormat="1" applyFont="1" applyFill="1" applyBorder="1" applyAlignment="1" applyProtection="1">
      <alignment horizontal="center" vertical="center"/>
    </xf>
    <xf numFmtId="164" fontId="13" fillId="0" borderId="0" xfId="5" applyNumberFormat="1" applyFont="1" applyAlignment="1" applyProtection="1">
      <alignment horizontal="left"/>
    </xf>
    <xf numFmtId="164" fontId="13" fillId="0" borderId="0" xfId="5" applyFont="1" applyAlignment="1" applyProtection="1">
      <alignment horizontal="left" wrapText="1"/>
    </xf>
    <xf numFmtId="49" fontId="14" fillId="2" borderId="1" xfId="5" applyNumberFormat="1" applyFont="1" applyFill="1" applyBorder="1" applyAlignment="1" applyProtection="1">
      <alignment horizontal="center" vertical="center"/>
    </xf>
    <xf numFmtId="49" fontId="14" fillId="2" borderId="1" xfId="5" quotePrefix="1" applyNumberFormat="1" applyFont="1" applyFill="1" applyBorder="1" applyAlignment="1" applyProtection="1">
      <alignment horizontal="center" vertical="center"/>
    </xf>
    <xf numFmtId="49" fontId="4" fillId="0" borderId="0" xfId="7" applyNumberFormat="1" applyFont="1" applyAlignment="1" applyProtection="1">
      <alignment horizontal="center" vertical="center"/>
    </xf>
    <xf numFmtId="3" fontId="4" fillId="3" borderId="1" xfId="5" applyNumberFormat="1" applyFont="1" applyFill="1" applyBorder="1" applyAlignment="1" applyProtection="1">
      <alignment horizontal="right" vertical="center"/>
    </xf>
    <xf numFmtId="49" fontId="4" fillId="0" borderId="0" xfId="5" applyNumberFormat="1" applyFont="1" applyAlignment="1" applyProtection="1">
      <alignment horizontal="left" vertical="center" indent="4"/>
    </xf>
    <xf numFmtId="3" fontId="4" fillId="2" borderId="4" xfId="5" applyNumberFormat="1" applyFont="1" applyFill="1" applyBorder="1" applyAlignment="1" applyProtection="1">
      <alignment horizontal="right" vertical="center"/>
      <protection locked="0"/>
    </xf>
    <xf numFmtId="49" fontId="4" fillId="0" borderId="0" xfId="7" applyNumberFormat="1" applyFont="1" applyBorder="1" applyAlignment="1" applyProtection="1">
      <alignment horizontal="center" vertical="center"/>
    </xf>
    <xf numFmtId="3" fontId="4" fillId="3" borderId="1" xfId="5" applyNumberFormat="1" applyFont="1" applyFill="1" applyBorder="1" applyAlignment="1" applyProtection="1">
      <alignment vertical="center"/>
    </xf>
    <xf numFmtId="164" fontId="6" fillId="0" borderId="1" xfId="5" applyNumberFormat="1" applyFont="1" applyBorder="1" applyAlignment="1" applyProtection="1">
      <alignment horizontal="center" vertical="center"/>
    </xf>
    <xf numFmtId="49" fontId="14" fillId="2" borderId="0" xfId="5" applyNumberFormat="1" applyFont="1" applyFill="1" applyBorder="1" applyAlignment="1" applyProtection="1">
      <alignment horizontal="center" vertical="center"/>
    </xf>
    <xf numFmtId="49" fontId="14" fillId="2" borderId="0" xfId="5" quotePrefix="1" applyNumberFormat="1" applyFont="1" applyFill="1" applyBorder="1" applyAlignment="1" applyProtection="1">
      <alignment horizontal="center" vertical="center"/>
    </xf>
    <xf numFmtId="164" fontId="4" fillId="0" borderId="0" xfId="5" applyNumberFormat="1" applyFont="1" applyBorder="1" applyAlignment="1" applyProtection="1">
      <alignment horizontal="center" vertical="center"/>
    </xf>
    <xf numFmtId="49" fontId="13" fillId="0" borderId="0" xfId="5" applyNumberFormat="1" applyFont="1" applyAlignment="1" applyProtection="1">
      <alignment horizontal="left"/>
    </xf>
    <xf numFmtId="49" fontId="14" fillId="2" borderId="0" xfId="5" applyNumberFormat="1" applyFont="1" applyFill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left" vertical="center" indent="6"/>
    </xf>
    <xf numFmtId="49" fontId="14" fillId="2" borderId="0" xfId="5" applyNumberFormat="1" applyFont="1" applyFill="1" applyAlignment="1" applyProtection="1">
      <alignment horizontal="left"/>
    </xf>
    <xf numFmtId="164" fontId="4" fillId="0" borderId="0" xfId="5" applyFont="1" applyAlignment="1" applyProtection="1">
      <alignment vertical="center"/>
    </xf>
    <xf numFmtId="164" fontId="15" fillId="0" borderId="0" xfId="5" applyFont="1" applyProtection="1"/>
    <xf numFmtId="164" fontId="4" fillId="0" borderId="0" xfId="5" applyFont="1" applyBorder="1" applyProtection="1"/>
    <xf numFmtId="0" fontId="4" fillId="0" borderId="0" xfId="7" applyFont="1" applyBorder="1" applyProtection="1"/>
    <xf numFmtId="3" fontId="4" fillId="0" borderId="0" xfId="5" applyNumberFormat="1" applyFont="1" applyBorder="1" applyAlignment="1" applyProtection="1">
      <alignment vertical="center"/>
    </xf>
    <xf numFmtId="49" fontId="15" fillId="0" borderId="0" xfId="5" applyNumberFormat="1" applyFont="1" applyAlignment="1" applyProtection="1">
      <alignment horizontal="left"/>
    </xf>
    <xf numFmtId="0" fontId="15" fillId="0" borderId="0" xfId="7" applyFont="1" applyProtection="1"/>
    <xf numFmtId="1" fontId="4" fillId="0" borderId="0" xfId="5" applyNumberFormat="1" applyFont="1" applyBorder="1" applyAlignment="1" applyProtection="1">
      <alignment horizontal="right" vertical="center"/>
    </xf>
    <xf numFmtId="49" fontId="4" fillId="0" borderId="0" xfId="5" applyNumberFormat="1" applyFont="1" applyFill="1" applyAlignment="1" applyProtection="1">
      <alignment horizontal="left" vertical="center" indent="2"/>
    </xf>
    <xf numFmtId="49" fontId="4" fillId="0" borderId="0" xfId="5" applyNumberFormat="1" applyFont="1" applyFill="1" applyAlignment="1" applyProtection="1">
      <alignment horizontal="left"/>
    </xf>
    <xf numFmtId="164" fontId="4" fillId="0" borderId="1" xfId="5" applyFont="1" applyBorder="1" applyProtection="1"/>
    <xf numFmtId="49" fontId="4" fillId="0" borderId="0" xfId="5" applyNumberFormat="1" applyFont="1" applyBorder="1" applyAlignment="1" applyProtection="1">
      <alignment horizontal="center" vertical="center"/>
    </xf>
    <xf numFmtId="1" fontId="4" fillId="3" borderId="1" xfId="5" applyNumberFormat="1" applyFont="1" applyFill="1" applyBorder="1" applyAlignment="1" applyProtection="1">
      <alignment horizontal="right" vertical="center"/>
    </xf>
    <xf numFmtId="49" fontId="4" fillId="0" borderId="0" xfId="5" applyNumberFormat="1" applyFont="1" applyFill="1" applyBorder="1" applyAlignment="1" applyProtection="1">
      <alignment horizontal="left"/>
    </xf>
    <xf numFmtId="3" fontId="4" fillId="0" borderId="0" xfId="5" applyNumberFormat="1" applyFont="1" applyFill="1" applyBorder="1" applyAlignment="1" applyProtection="1">
      <alignment horizontal="right" vertical="center"/>
    </xf>
    <xf numFmtId="0" fontId="4" fillId="0" borderId="0" xfId="7" applyFont="1" applyAlignment="1">
      <alignment horizontal="left" vertical="center" indent="5"/>
    </xf>
    <xf numFmtId="0" fontId="4" fillId="0" borderId="0" xfId="7" applyFont="1" applyAlignment="1">
      <alignment horizontal="left" vertical="center" indent="4"/>
    </xf>
    <xf numFmtId="164" fontId="4" fillId="0" borderId="1" xfId="5" quotePrefix="1" applyNumberFormat="1" applyFont="1" applyBorder="1" applyAlignment="1" applyProtection="1">
      <alignment horizontal="center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49" fontId="4" fillId="0" borderId="0" xfId="5" quotePrefix="1" applyNumberFormat="1" applyFont="1" applyBorder="1" applyAlignment="1" applyProtection="1">
      <alignment horizontal="center" vertical="center"/>
    </xf>
    <xf numFmtId="0" fontId="4" fillId="0" borderId="0" xfId="7" applyFont="1" applyBorder="1" applyAlignment="1" applyProtection="1">
      <alignment horizontal="center"/>
    </xf>
    <xf numFmtId="0" fontId="5" fillId="4" borderId="0" xfId="3" applyFont="1" applyFill="1" applyProtection="1"/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Protection="1"/>
    <xf numFmtId="49" fontId="5" fillId="0" borderId="0" xfId="6" applyNumberFormat="1" applyFont="1" applyFill="1" applyProtection="1"/>
    <xf numFmtId="0" fontId="4" fillId="0" borderId="0" xfId="6" applyFont="1" applyFill="1" applyAlignment="1" applyProtection="1">
      <alignment vertical="center"/>
    </xf>
    <xf numFmtId="0" fontId="16" fillId="0" borderId="0" xfId="6" applyFont="1" applyFill="1" applyAlignment="1" applyProtection="1">
      <alignment horizontal="right" vertical="center"/>
    </xf>
    <xf numFmtId="164" fontId="16" fillId="0" borderId="0" xfId="6" applyNumberFormat="1" applyFont="1" applyFill="1" applyAlignment="1" applyProtection="1">
      <alignment horizontal="right" vertical="center"/>
    </xf>
    <xf numFmtId="164" fontId="4" fillId="0" borderId="0" xfId="6" applyNumberFormat="1" applyFont="1" applyFill="1" applyAlignment="1" applyProtection="1">
      <alignment vertical="center"/>
    </xf>
    <xf numFmtId="0" fontId="8" fillId="0" borderId="0" xfId="6" applyFont="1" applyFill="1" applyAlignment="1" applyProtection="1">
      <alignment vertical="center"/>
    </xf>
    <xf numFmtId="0" fontId="10" fillId="0" borderId="0" xfId="6" applyFont="1" applyFill="1" applyAlignment="1" applyProtection="1">
      <alignment vertical="center"/>
    </xf>
    <xf numFmtId="0" fontId="12" fillId="0" borderId="0" xfId="6" applyFont="1" applyFill="1" applyBorder="1" applyAlignment="1" applyProtection="1">
      <alignment vertical="center"/>
    </xf>
    <xf numFmtId="0" fontId="8" fillId="0" borderId="0" xfId="6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vertical="center"/>
    </xf>
    <xf numFmtId="166" fontId="5" fillId="0" borderId="0" xfId="6" applyNumberFormat="1" applyFont="1" applyFill="1" applyAlignment="1" applyProtection="1">
      <alignment vertical="center"/>
    </xf>
    <xf numFmtId="14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vertical="center" wrapText="1"/>
    </xf>
    <xf numFmtId="0" fontId="4" fillId="0" borderId="0" xfId="6" applyFont="1" applyFill="1" applyAlignment="1" applyProtection="1">
      <alignment horizontal="left"/>
    </xf>
    <xf numFmtId="0" fontId="14" fillId="2" borderId="3" xfId="6" quotePrefix="1" applyFont="1" applyFill="1" applyBorder="1" applyAlignment="1" applyProtection="1">
      <alignment horizontal="center" vertical="center"/>
    </xf>
    <xf numFmtId="0" fontId="4" fillId="0" borderId="0" xfId="6" quotePrefix="1" applyFont="1" applyFill="1" applyBorder="1" applyAlignment="1" applyProtection="1">
      <alignment horizontal="center" vertical="center"/>
    </xf>
    <xf numFmtId="49" fontId="14" fillId="2" borderId="1" xfId="6" applyNumberFormat="1" applyFont="1" applyFill="1" applyBorder="1" applyAlignment="1" applyProtection="1">
      <alignment horizontal="center" vertical="center"/>
    </xf>
    <xf numFmtId="49" fontId="4" fillId="0" borderId="1" xfId="6" applyNumberFormat="1" applyFont="1" applyFill="1" applyBorder="1" applyAlignment="1" applyProtection="1">
      <alignment horizontal="center" vertical="center"/>
    </xf>
    <xf numFmtId="0" fontId="4" fillId="0" borderId="0" xfId="6" applyFont="1" applyFill="1" applyAlignment="1" applyProtection="1">
      <alignment horizontal="center" vertical="top"/>
    </xf>
    <xf numFmtId="14" fontId="5" fillId="0" borderId="0" xfId="6" applyNumberFormat="1" applyFont="1" applyFill="1" applyAlignment="1" applyProtection="1">
      <alignment horizontal="left" vertical="center"/>
    </xf>
    <xf numFmtId="0" fontId="15" fillId="0" borderId="0" xfId="6" applyFont="1" applyFill="1" applyAlignment="1" applyProtection="1">
      <alignment horizontal="center" vertical="center"/>
    </xf>
    <xf numFmtId="1" fontId="5" fillId="2" borderId="4" xfId="6" applyNumberFormat="1" applyFont="1" applyFill="1" applyBorder="1" applyAlignment="1" applyProtection="1">
      <alignment horizontal="right" vertical="center"/>
      <protection locked="0"/>
    </xf>
    <xf numFmtId="3" fontId="5" fillId="2" borderId="4" xfId="6" applyNumberFormat="1" applyFont="1" applyFill="1" applyBorder="1" applyAlignment="1" applyProtection="1">
      <alignment horizontal="right" vertical="center"/>
      <protection locked="0"/>
    </xf>
    <xf numFmtId="3" fontId="4" fillId="3" borderId="3" xfId="6" quotePrefix="1" applyNumberFormat="1" applyFont="1" applyFill="1" applyBorder="1" applyAlignment="1" applyProtection="1">
      <alignment horizontal="right" vertical="center"/>
    </xf>
    <xf numFmtId="3" fontId="4" fillId="0" borderId="0" xfId="6" quotePrefix="1" applyNumberFormat="1" applyFont="1" applyFill="1" applyBorder="1" applyAlignment="1" applyProtection="1">
      <alignment horizontal="right" vertical="center"/>
    </xf>
    <xf numFmtId="3" fontId="4" fillId="5" borderId="0" xfId="0" applyNumberFormat="1" applyFont="1" applyFill="1" applyProtection="1"/>
    <xf numFmtId="0" fontId="15" fillId="0" borderId="0" xfId="0" applyFont="1" applyAlignment="1" applyProtection="1">
      <alignment horizontal="center"/>
    </xf>
    <xf numFmtId="3" fontId="4" fillId="0" borderId="0" xfId="6" applyNumberFormat="1" applyFont="1" applyFill="1" applyBorder="1" applyAlignment="1" applyProtection="1">
      <alignment horizontal="right" vertical="center"/>
    </xf>
    <xf numFmtId="0" fontId="11" fillId="2" borderId="2" xfId="3" applyFont="1" applyFill="1" applyBorder="1" applyAlignment="1" applyProtection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horizontal="left" vertical="center" wrapText="1"/>
    </xf>
    <xf numFmtId="0" fontId="5" fillId="6" borderId="5" xfId="6" applyFont="1" applyFill="1" applyBorder="1" applyAlignment="1" applyProtection="1">
      <alignment horizontal="left" vertical="center" wrapText="1" indent="2"/>
    </xf>
    <xf numFmtId="0" fontId="5" fillId="6" borderId="6" xfId="6" applyFont="1" applyFill="1" applyBorder="1" applyAlignment="1" applyProtection="1">
      <alignment horizontal="left" vertical="center" wrapText="1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left" indent="2"/>
    </xf>
    <xf numFmtId="0" fontId="12" fillId="0" borderId="3" xfId="7" applyFont="1" applyBorder="1" applyAlignment="1">
      <alignment horizontal="center" vertical="center"/>
    </xf>
    <xf numFmtId="0" fontId="8" fillId="0" borderId="0" xfId="6" applyFont="1" applyFill="1" applyAlignment="1" applyProtection="1">
      <alignment horizontal="left" vertical="center" wrapText="1"/>
    </xf>
    <xf numFmtId="4" fontId="8" fillId="0" borderId="0" xfId="6" applyNumberFormat="1" applyFont="1" applyFill="1" applyAlignment="1" applyProtection="1">
      <alignment horizontal="left" vertical="center" wrapText="1"/>
    </xf>
    <xf numFmtId="0" fontId="11" fillId="2" borderId="2" xfId="6" applyFont="1" applyFill="1" applyBorder="1" applyAlignment="1" applyProtection="1">
      <alignment horizontal="center" vertical="center"/>
    </xf>
    <xf numFmtId="0" fontId="12" fillId="0" borderId="3" xfId="6" applyFont="1" applyFill="1" applyBorder="1" applyAlignment="1" applyProtection="1">
      <alignment horizontal="center" vertical="center"/>
    </xf>
  </cellXfs>
  <cellStyles count="8">
    <cellStyle name="Normaali_A_L1_s 2" xfId="5"/>
    <cellStyle name="Normaali_A_L1_s 3" xfId="4"/>
    <cellStyle name="Normaali_A_L2b_s" xfId="1"/>
    <cellStyle name="Normal" xfId="0" builtinId="0"/>
    <cellStyle name="Normal 10" xfId="7"/>
    <cellStyle name="Normal 2" xfId="2"/>
    <cellStyle name="Normal 2 2" xfId="6"/>
    <cellStyle name="Normal_M_Tabl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6">
    <pageSetUpPr fitToPage="1"/>
  </sheetPr>
  <dimension ref="A1:GQ168"/>
  <sheetViews>
    <sheetView showGridLines="0" tabSelected="1" workbookViewId="0">
      <selection sqref="A1:J1"/>
    </sheetView>
  </sheetViews>
  <sheetFormatPr defaultColWidth="9" defaultRowHeight="12" x14ac:dyDescent="0.2"/>
  <cols>
    <col min="1" max="1" width="3.140625" style="4" customWidth="1"/>
    <col min="2" max="6" width="3" style="4" customWidth="1"/>
    <col min="7" max="7" width="5.42578125" style="4" customWidth="1"/>
    <col min="8" max="8" width="82.140625" style="4" customWidth="1"/>
    <col min="9" max="9" width="10" style="4" customWidth="1"/>
    <col min="10" max="10" width="15" style="4" customWidth="1"/>
    <col min="11" max="198" width="11.140625" style="4" customWidth="1"/>
    <col min="199" max="199" width="2" style="4" customWidth="1"/>
    <col min="200" max="16384" width="9" style="4"/>
  </cols>
  <sheetData>
    <row r="1" spans="1:199" customFormat="1" ht="50.1" customHeight="1" x14ac:dyDescent="0.2">
      <c r="A1" s="161" t="s">
        <v>267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99" customFormat="1" ht="14.85" customHeight="1" x14ac:dyDescent="0.2"/>
    <row r="3" spans="1:199" ht="16.5" customHeight="1" x14ac:dyDescent="0.2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</row>
    <row r="4" spans="1:199" ht="16.5" customHeight="1" x14ac:dyDescent="0.2">
      <c r="A4" s="8" t="s">
        <v>0</v>
      </c>
      <c r="B4" s="7"/>
      <c r="C4" s="9"/>
      <c r="D4" s="7"/>
      <c r="E4" s="7"/>
      <c r="F4" s="7"/>
      <c r="G4" s="7"/>
      <c r="H4" s="7"/>
      <c r="I4" s="10" t="s">
        <v>1</v>
      </c>
      <c r="J4" s="11">
        <v>40623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</row>
    <row r="5" spans="1:199" ht="16.5" customHeight="1" x14ac:dyDescent="0.2">
      <c r="A5" s="12" t="s">
        <v>155</v>
      </c>
      <c r="B5" s="7"/>
      <c r="C5" s="9"/>
      <c r="D5" s="7"/>
      <c r="E5" s="7"/>
      <c r="F5" s="13"/>
      <c r="G5" s="13"/>
      <c r="H5" s="13"/>
      <c r="I5" s="10" t="s">
        <v>2</v>
      </c>
      <c r="J5" s="1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</row>
    <row r="6" spans="1:199" ht="16.5" customHeight="1" x14ac:dyDescent="0.2">
      <c r="A6" s="5"/>
      <c r="B6" s="5"/>
      <c r="C6" s="6"/>
      <c r="D6" s="7"/>
      <c r="E6" s="7"/>
      <c r="F6" s="13"/>
      <c r="G6" s="13"/>
      <c r="H6" s="7"/>
      <c r="I6" s="10" t="s">
        <v>3</v>
      </c>
      <c r="J6" s="11">
        <v>40634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</row>
    <row r="7" spans="1:199" ht="16.5" customHeight="1" x14ac:dyDescent="0.2">
      <c r="A7" s="5"/>
      <c r="B7" s="5"/>
      <c r="C7" s="6"/>
      <c r="D7" s="7"/>
      <c r="E7" s="7"/>
      <c r="F7" s="13"/>
      <c r="G7" s="13"/>
      <c r="H7" s="15"/>
      <c r="I7" s="7"/>
      <c r="J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</row>
    <row r="8" spans="1:199" ht="16.5" customHeight="1" x14ac:dyDescent="0.25">
      <c r="A8" s="16" t="s">
        <v>4</v>
      </c>
      <c r="B8" s="5"/>
      <c r="C8" s="6"/>
      <c r="D8" s="7"/>
      <c r="E8" s="7"/>
      <c r="F8" s="13"/>
      <c r="G8" s="13"/>
      <c r="H8" s="7"/>
      <c r="J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</row>
    <row r="9" spans="1:199" ht="16.5" customHeight="1" x14ac:dyDescent="0.2">
      <c r="A9" s="13"/>
      <c r="B9" s="15"/>
      <c r="C9" s="9"/>
      <c r="D9" s="7"/>
      <c r="E9" s="7"/>
      <c r="F9" s="13"/>
      <c r="G9" s="13"/>
      <c r="H9" s="17"/>
      <c r="J9" s="157" t="s">
        <v>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</row>
    <row r="10" spans="1:199" ht="33" customHeight="1" x14ac:dyDescent="0.2">
      <c r="A10" s="159" t="s">
        <v>6</v>
      </c>
      <c r="B10" s="159"/>
      <c r="C10" s="159"/>
      <c r="D10" s="159"/>
      <c r="E10" s="159"/>
      <c r="F10" s="159"/>
      <c r="G10" s="159"/>
      <c r="H10" s="10" t="s">
        <v>7</v>
      </c>
      <c r="J10" s="15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</row>
    <row r="11" spans="1:199" ht="33" customHeight="1" x14ac:dyDescent="0.2">
      <c r="A11" s="160" t="s">
        <v>8</v>
      </c>
      <c r="B11" s="160"/>
      <c r="C11" s="160"/>
      <c r="D11" s="160"/>
      <c r="E11" s="160"/>
      <c r="F11" s="160"/>
      <c r="G11" s="160"/>
      <c r="H11" s="10">
        <v>460</v>
      </c>
      <c r="I11" s="7"/>
      <c r="J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</row>
    <row r="12" spans="1:199" ht="16.5" customHeight="1" x14ac:dyDescent="0.2">
      <c r="A12" s="18" t="s">
        <v>9</v>
      </c>
      <c r="B12" s="18"/>
      <c r="C12" s="2"/>
      <c r="D12" s="2"/>
      <c r="E12" s="2"/>
      <c r="F12" s="2"/>
      <c r="G12" s="2"/>
      <c r="H12" s="10" t="s">
        <v>10</v>
      </c>
      <c r="I12" s="7"/>
      <c r="J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</row>
    <row r="13" spans="1:199" ht="16.5" customHeight="1" x14ac:dyDescent="0.2">
      <c r="A13" s="18" t="s">
        <v>11</v>
      </c>
      <c r="B13" s="18"/>
      <c r="C13" s="2"/>
      <c r="D13" s="2"/>
      <c r="E13" s="2"/>
      <c r="F13" s="2"/>
      <c r="G13" s="2"/>
      <c r="H13" s="10" t="s">
        <v>12</v>
      </c>
      <c r="I13" s="7"/>
      <c r="J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</row>
    <row r="14" spans="1:199" ht="16.5" customHeight="1" x14ac:dyDescent="0.2">
      <c r="A14" s="18" t="s">
        <v>13</v>
      </c>
      <c r="B14" s="18"/>
      <c r="C14" s="2"/>
      <c r="D14" s="2"/>
      <c r="E14" s="2"/>
      <c r="F14" s="2"/>
      <c r="G14" s="2"/>
      <c r="H14" s="10" t="s">
        <v>14</v>
      </c>
      <c r="I14" s="7"/>
      <c r="J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</row>
    <row r="15" spans="1:199" ht="16.5" customHeight="1" x14ac:dyDescent="0.2">
      <c r="A15" s="7"/>
      <c r="B15" s="7"/>
      <c r="C15" s="9"/>
      <c r="D15" s="7"/>
      <c r="E15" s="7"/>
      <c r="F15" s="13"/>
      <c r="G15" s="13"/>
      <c r="H15" s="13"/>
      <c r="J15" s="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</row>
    <row r="16" spans="1:199" ht="16.5" customHeight="1" x14ac:dyDescent="0.2">
      <c r="A16" s="7"/>
      <c r="B16" s="7"/>
      <c r="C16" s="9"/>
      <c r="D16" s="7"/>
      <c r="E16" s="7"/>
      <c r="F16" s="13"/>
      <c r="G16" s="13"/>
      <c r="H16" s="13"/>
      <c r="J16" s="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</row>
    <row r="17" spans="1:199" ht="16.5" customHeight="1" x14ac:dyDescent="0.2">
      <c r="A17" s="7"/>
      <c r="B17" s="7"/>
      <c r="C17" s="9"/>
      <c r="D17" s="7"/>
      <c r="E17" s="7"/>
      <c r="F17" s="13"/>
      <c r="G17" s="13"/>
      <c r="H17" s="13"/>
      <c r="J17" s="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</row>
    <row r="18" spans="1:199" ht="16.5" customHeight="1" x14ac:dyDescent="0.2">
      <c r="A18" s="7"/>
      <c r="B18" s="7"/>
      <c r="C18" s="9"/>
      <c r="D18" s="7"/>
      <c r="E18" s="7"/>
      <c r="F18" s="13"/>
      <c r="G18" s="13"/>
      <c r="H18" s="13"/>
      <c r="I18" s="1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</row>
    <row r="19" spans="1:199" ht="16.5" customHeight="1" x14ac:dyDescent="0.2">
      <c r="A19" s="19"/>
      <c r="B19" s="20"/>
      <c r="C19" s="21"/>
      <c r="D19" s="22"/>
      <c r="E19" s="22"/>
      <c r="F19" s="23"/>
      <c r="G19" s="23"/>
      <c r="H19" s="24"/>
      <c r="I19" s="24"/>
      <c r="J19" s="25" t="s">
        <v>15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199" ht="16.5" customHeight="1" x14ac:dyDescent="0.2">
      <c r="A20" s="26" t="s">
        <v>16</v>
      </c>
      <c r="B20" s="26"/>
      <c r="C20" s="1"/>
      <c r="D20" s="26"/>
      <c r="E20" s="1"/>
      <c r="F20" s="27" t="s">
        <v>17</v>
      </c>
      <c r="G20" s="1"/>
      <c r="H20" s="28" t="s">
        <v>18</v>
      </c>
      <c r="I20" s="24"/>
      <c r="J20" s="29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</row>
    <row r="21" spans="1:199" ht="16.5" customHeight="1" x14ac:dyDescent="0.2">
      <c r="A21" s="30" t="s">
        <v>19</v>
      </c>
      <c r="B21" s="31"/>
      <c r="C21" s="31"/>
      <c r="D21" s="31"/>
      <c r="E21" s="32"/>
      <c r="F21" s="33">
        <v>7</v>
      </c>
      <c r="G21" s="3"/>
      <c r="H21" s="34" t="s">
        <v>20</v>
      </c>
      <c r="I21" s="35"/>
      <c r="J21" s="36">
        <f>J22+J23</f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</row>
    <row r="22" spans="1:199" ht="16.5" customHeight="1" x14ac:dyDescent="0.2">
      <c r="A22" s="30" t="s">
        <v>19</v>
      </c>
      <c r="B22" s="30" t="s">
        <v>19</v>
      </c>
      <c r="C22" s="31"/>
      <c r="D22" s="31"/>
      <c r="E22" s="32"/>
      <c r="F22" s="33">
        <v>8</v>
      </c>
      <c r="G22" s="3"/>
      <c r="H22" s="37" t="s">
        <v>21</v>
      </c>
      <c r="I22" s="38"/>
      <c r="J22" s="3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</row>
    <row r="23" spans="1:199" ht="16.5" customHeight="1" x14ac:dyDescent="0.2">
      <c r="A23" s="30" t="s">
        <v>19</v>
      </c>
      <c r="B23" s="31">
        <v>10</v>
      </c>
      <c r="C23" s="31"/>
      <c r="D23" s="31"/>
      <c r="E23" s="32"/>
      <c r="F23" s="33">
        <v>8</v>
      </c>
      <c r="G23" s="3"/>
      <c r="H23" s="37" t="s">
        <v>22</v>
      </c>
      <c r="I23" s="38"/>
      <c r="J23" s="3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</row>
    <row r="24" spans="1:199" ht="16.5" customHeight="1" x14ac:dyDescent="0.2">
      <c r="A24" s="40"/>
      <c r="B24" s="40"/>
      <c r="C24" s="40"/>
      <c r="D24" s="40"/>
      <c r="E24" s="3"/>
      <c r="F24" s="3"/>
      <c r="G24" s="3"/>
      <c r="H24" s="3" t="s">
        <v>23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</row>
    <row r="25" spans="1:199" ht="16.5" customHeight="1" x14ac:dyDescent="0.2">
      <c r="A25" s="30" t="s">
        <v>24</v>
      </c>
      <c r="B25" s="30" t="s">
        <v>19</v>
      </c>
      <c r="C25" s="31"/>
      <c r="D25" s="31"/>
      <c r="E25" s="32"/>
      <c r="F25" s="33">
        <v>8</v>
      </c>
      <c r="G25" s="3"/>
      <c r="H25" s="34" t="s">
        <v>25</v>
      </c>
      <c r="I25" s="38"/>
      <c r="J25" s="36">
        <f>SUM(J26:J29)</f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</row>
    <row r="26" spans="1:199" ht="16.5" customHeight="1" x14ac:dyDescent="0.2">
      <c r="A26" s="30" t="s">
        <v>24</v>
      </c>
      <c r="B26" s="30" t="s">
        <v>19</v>
      </c>
      <c r="C26" s="30" t="s">
        <v>19</v>
      </c>
      <c r="D26" s="31"/>
      <c r="E26" s="32"/>
      <c r="F26" s="33">
        <v>9</v>
      </c>
      <c r="G26" s="3"/>
      <c r="H26" s="37" t="s">
        <v>26</v>
      </c>
      <c r="I26" s="38"/>
      <c r="J26" s="3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</row>
    <row r="27" spans="1:199" ht="16.5" customHeight="1" x14ac:dyDescent="0.2">
      <c r="A27" s="30" t="s">
        <v>24</v>
      </c>
      <c r="B27" s="30" t="s">
        <v>19</v>
      </c>
      <c r="C27" s="30" t="s">
        <v>24</v>
      </c>
      <c r="D27" s="31"/>
      <c r="E27" s="32"/>
      <c r="F27" s="33">
        <v>9</v>
      </c>
      <c r="G27" s="3"/>
      <c r="H27" s="37" t="s">
        <v>27</v>
      </c>
      <c r="I27" s="38"/>
      <c r="J27" s="3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</row>
    <row r="28" spans="1:199" ht="16.5" customHeight="1" x14ac:dyDescent="0.2">
      <c r="A28" s="30" t="s">
        <v>24</v>
      </c>
      <c r="B28" s="30" t="s">
        <v>19</v>
      </c>
      <c r="C28" s="30" t="s">
        <v>28</v>
      </c>
      <c r="D28" s="31"/>
      <c r="E28" s="32"/>
      <c r="F28" s="33">
        <v>0</v>
      </c>
      <c r="G28" s="3"/>
      <c r="H28" s="37" t="s">
        <v>29</v>
      </c>
      <c r="I28" s="35"/>
      <c r="J28" s="3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</row>
    <row r="29" spans="1:199" ht="16.5" customHeight="1" x14ac:dyDescent="0.2">
      <c r="A29" s="30" t="s">
        <v>24</v>
      </c>
      <c r="B29" s="30" t="s">
        <v>19</v>
      </c>
      <c r="C29" s="30" t="s">
        <v>30</v>
      </c>
      <c r="D29" s="31"/>
      <c r="E29" s="32"/>
      <c r="F29" s="41">
        <v>1</v>
      </c>
      <c r="G29" s="3"/>
      <c r="H29" s="37" t="s">
        <v>31</v>
      </c>
      <c r="I29" s="42"/>
      <c r="J29" s="3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</row>
    <row r="30" spans="1:199" ht="16.5" customHeight="1" x14ac:dyDescent="0.2">
      <c r="A30" s="30" t="s">
        <v>24</v>
      </c>
      <c r="B30" s="30" t="s">
        <v>24</v>
      </c>
      <c r="C30" s="31"/>
      <c r="D30" s="31"/>
      <c r="E30" s="32"/>
      <c r="F30" s="41">
        <v>8</v>
      </c>
      <c r="G30" s="3"/>
      <c r="H30" s="34" t="s">
        <v>32</v>
      </c>
      <c r="I30" s="43"/>
      <c r="J30" s="36">
        <f>SUM(J31:J35)</f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</row>
    <row r="31" spans="1:199" ht="16.5" customHeight="1" x14ac:dyDescent="0.2">
      <c r="A31" s="30" t="s">
        <v>24</v>
      </c>
      <c r="B31" s="30" t="s">
        <v>24</v>
      </c>
      <c r="C31" s="30" t="s">
        <v>19</v>
      </c>
      <c r="D31" s="31"/>
      <c r="E31" s="32"/>
      <c r="F31" s="44">
        <v>9</v>
      </c>
      <c r="G31" s="3"/>
      <c r="H31" s="37" t="s">
        <v>33</v>
      </c>
      <c r="I31" s="42"/>
      <c r="J31" s="3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</row>
    <row r="32" spans="1:199" ht="30" customHeight="1" x14ac:dyDescent="0.2">
      <c r="A32" s="30" t="s">
        <v>24</v>
      </c>
      <c r="B32" s="30" t="s">
        <v>24</v>
      </c>
      <c r="C32" s="30" t="s">
        <v>24</v>
      </c>
      <c r="D32" s="31"/>
      <c r="E32" s="32"/>
      <c r="F32" s="44">
        <v>9</v>
      </c>
      <c r="G32" s="3"/>
      <c r="H32" s="45" t="s">
        <v>34</v>
      </c>
      <c r="I32" s="46"/>
      <c r="J32" s="3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</row>
    <row r="33" spans="1:199" ht="33" customHeight="1" x14ac:dyDescent="0.2">
      <c r="A33" s="30" t="s">
        <v>24</v>
      </c>
      <c r="B33" s="30" t="s">
        <v>24</v>
      </c>
      <c r="C33" s="30" t="s">
        <v>28</v>
      </c>
      <c r="D33" s="31"/>
      <c r="E33" s="32"/>
      <c r="F33" s="44">
        <v>0</v>
      </c>
      <c r="G33" s="3"/>
      <c r="H33" s="45" t="s">
        <v>35</v>
      </c>
      <c r="I33" s="46"/>
      <c r="J33" s="3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</row>
    <row r="34" spans="1:199" ht="16.5" customHeight="1" x14ac:dyDescent="0.2">
      <c r="A34" s="30" t="s">
        <v>24</v>
      </c>
      <c r="B34" s="30" t="s">
        <v>24</v>
      </c>
      <c r="C34" s="30" t="s">
        <v>36</v>
      </c>
      <c r="D34" s="31"/>
      <c r="E34" s="32"/>
      <c r="F34" s="44">
        <v>0</v>
      </c>
      <c r="G34" s="3"/>
      <c r="H34" s="37" t="s">
        <v>37</v>
      </c>
      <c r="I34" s="38"/>
      <c r="J34" s="3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</row>
    <row r="35" spans="1:199" ht="16.5" customHeight="1" x14ac:dyDescent="0.2">
      <c r="A35" s="30" t="s">
        <v>24</v>
      </c>
      <c r="B35" s="30" t="s">
        <v>24</v>
      </c>
      <c r="C35" s="30" t="s">
        <v>38</v>
      </c>
      <c r="D35" s="31"/>
      <c r="E35" s="32"/>
      <c r="F35" s="44">
        <v>2</v>
      </c>
      <c r="G35" s="47"/>
      <c r="H35" s="37" t="s">
        <v>31</v>
      </c>
      <c r="I35" s="38"/>
      <c r="J35" s="3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</row>
    <row r="36" spans="1:199" ht="16.5" customHeight="1" x14ac:dyDescent="0.2">
      <c r="A36" s="30" t="s">
        <v>24</v>
      </c>
      <c r="B36" s="30" t="s">
        <v>28</v>
      </c>
      <c r="C36" s="31"/>
      <c r="D36" s="31"/>
      <c r="E36" s="32"/>
      <c r="F36" s="44">
        <v>9</v>
      </c>
      <c r="G36" s="47"/>
      <c r="H36" s="34" t="s">
        <v>39</v>
      </c>
      <c r="I36" s="38"/>
      <c r="J36" s="3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</row>
    <row r="37" spans="1:199" ht="16.5" customHeight="1" x14ac:dyDescent="0.2">
      <c r="A37" s="30" t="s">
        <v>24</v>
      </c>
      <c r="B37" s="31"/>
      <c r="C37" s="31"/>
      <c r="D37" s="31"/>
      <c r="E37" s="32"/>
      <c r="F37" s="44">
        <v>7</v>
      </c>
      <c r="G37" s="47"/>
      <c r="H37" s="34" t="s">
        <v>40</v>
      </c>
      <c r="I37" s="46"/>
      <c r="J37" s="36">
        <f>J25+J30+J36</f>
        <v>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</row>
    <row r="38" spans="1:199" ht="16.5" customHeight="1" x14ac:dyDescent="0.2">
      <c r="A38" s="30" t="s">
        <v>28</v>
      </c>
      <c r="B38" s="31"/>
      <c r="C38" s="31"/>
      <c r="D38" s="31"/>
      <c r="E38" s="32"/>
      <c r="F38" s="41">
        <v>8</v>
      </c>
      <c r="G38" s="47"/>
      <c r="H38" s="48" t="s">
        <v>41</v>
      </c>
      <c r="I38" s="49"/>
      <c r="J38" s="36">
        <f>J21+J37</f>
        <v>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</row>
    <row r="39" spans="1:199" ht="16.5" customHeight="1" x14ac:dyDescent="0.2">
      <c r="A39" s="50"/>
      <c r="B39" s="50"/>
      <c r="C39" s="50"/>
      <c r="D39" s="50"/>
      <c r="E39" s="32"/>
      <c r="F39" s="51"/>
      <c r="G39" s="47"/>
      <c r="H39" s="52"/>
      <c r="I39" s="49"/>
      <c r="J39" s="5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</row>
    <row r="40" spans="1:199" ht="16.5" customHeight="1" x14ac:dyDescent="0.2">
      <c r="A40" s="50"/>
      <c r="B40" s="50"/>
      <c r="C40" s="50"/>
      <c r="D40" s="50"/>
      <c r="E40" s="32"/>
      <c r="F40" s="51"/>
      <c r="G40" s="47"/>
      <c r="H40" s="48" t="s">
        <v>42</v>
      </c>
      <c r="I40" s="49"/>
      <c r="J40" s="5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</row>
    <row r="41" spans="1:199" ht="16.5" customHeight="1" x14ac:dyDescent="0.2">
      <c r="A41" s="50"/>
      <c r="B41" s="50"/>
      <c r="C41" s="50"/>
      <c r="D41" s="50"/>
      <c r="E41" s="32"/>
      <c r="F41" s="51"/>
      <c r="G41" s="47"/>
      <c r="H41" s="52" t="s">
        <v>43</v>
      </c>
      <c r="I41" s="49"/>
      <c r="J41" s="5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</row>
    <row r="42" spans="1:199" ht="16.5" customHeight="1" x14ac:dyDescent="0.2">
      <c r="A42" s="30" t="s">
        <v>36</v>
      </c>
      <c r="B42" s="30" t="s">
        <v>19</v>
      </c>
      <c r="C42" s="30" t="s">
        <v>19</v>
      </c>
      <c r="D42" s="31"/>
      <c r="E42" s="32"/>
      <c r="F42" s="33">
        <v>0</v>
      </c>
      <c r="G42" s="3"/>
      <c r="H42" s="37" t="s">
        <v>44</v>
      </c>
      <c r="I42" s="35"/>
      <c r="J42" s="3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</row>
    <row r="43" spans="1:199" ht="16.5" customHeight="1" x14ac:dyDescent="0.2">
      <c r="A43" s="30" t="s">
        <v>36</v>
      </c>
      <c r="B43" s="30" t="s">
        <v>19</v>
      </c>
      <c r="C43" s="31">
        <v>10</v>
      </c>
      <c r="D43" s="31"/>
      <c r="E43" s="32"/>
      <c r="F43" s="33">
        <v>0</v>
      </c>
      <c r="G43" s="3"/>
      <c r="H43" s="37" t="s">
        <v>45</v>
      </c>
      <c r="I43" s="38"/>
      <c r="J43" s="3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</row>
    <row r="44" spans="1:199" ht="16.5" customHeight="1" x14ac:dyDescent="0.2">
      <c r="A44" s="30" t="s">
        <v>36</v>
      </c>
      <c r="B44" s="30" t="s">
        <v>19</v>
      </c>
      <c r="C44" s="31">
        <v>15</v>
      </c>
      <c r="D44" s="31"/>
      <c r="E44" s="32"/>
      <c r="F44" s="33">
        <v>1</v>
      </c>
      <c r="G44" s="3"/>
      <c r="H44" s="37" t="s">
        <v>46</v>
      </c>
      <c r="I44" s="38"/>
      <c r="J44" s="3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</row>
    <row r="45" spans="1:199" ht="16.5" customHeight="1" x14ac:dyDescent="0.2">
      <c r="A45" s="30" t="s">
        <v>36</v>
      </c>
      <c r="B45" s="30" t="s">
        <v>19</v>
      </c>
      <c r="C45" s="30" t="s">
        <v>36</v>
      </c>
      <c r="D45" s="31"/>
      <c r="E45" s="32"/>
      <c r="F45" s="33">
        <v>1</v>
      </c>
      <c r="G45" s="3"/>
      <c r="H45" s="54" t="s">
        <v>47</v>
      </c>
      <c r="I45" s="3"/>
      <c r="J45" s="3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</row>
    <row r="46" spans="1:199" ht="16.5" customHeight="1" x14ac:dyDescent="0.2">
      <c r="A46" s="30" t="s">
        <v>36</v>
      </c>
      <c r="B46" s="30" t="s">
        <v>19</v>
      </c>
      <c r="C46" s="30" t="s">
        <v>30</v>
      </c>
      <c r="D46" s="31"/>
      <c r="E46" s="32"/>
      <c r="F46" s="33">
        <v>2</v>
      </c>
      <c r="G46" s="3"/>
      <c r="H46" s="37" t="s">
        <v>48</v>
      </c>
      <c r="I46" s="38"/>
      <c r="J46" s="3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</row>
    <row r="47" spans="1:199" ht="16.5" customHeight="1" x14ac:dyDescent="0.2">
      <c r="A47" s="30" t="s">
        <v>36</v>
      </c>
      <c r="B47" s="30" t="s">
        <v>19</v>
      </c>
      <c r="C47" s="30" t="s">
        <v>49</v>
      </c>
      <c r="D47" s="31"/>
      <c r="E47" s="32"/>
      <c r="F47" s="33">
        <v>2</v>
      </c>
      <c r="G47" s="3"/>
      <c r="H47" s="37" t="s">
        <v>50</v>
      </c>
      <c r="I47" s="38"/>
      <c r="J47" s="3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</row>
    <row r="48" spans="1:199" ht="16.5" customHeight="1" x14ac:dyDescent="0.2">
      <c r="A48" s="30" t="s">
        <v>36</v>
      </c>
      <c r="B48" s="30" t="s">
        <v>19</v>
      </c>
      <c r="C48" s="30" t="s">
        <v>38</v>
      </c>
      <c r="D48" s="31"/>
      <c r="E48" s="32"/>
      <c r="F48" s="33">
        <v>3</v>
      </c>
      <c r="G48" s="3"/>
      <c r="H48" s="37" t="s">
        <v>51</v>
      </c>
      <c r="I48" s="38"/>
      <c r="J48" s="3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</row>
    <row r="49" spans="1:199" ht="16.5" customHeight="1" x14ac:dyDescent="0.2">
      <c r="A49" s="30" t="s">
        <v>36</v>
      </c>
      <c r="B49" s="30" t="s">
        <v>19</v>
      </c>
      <c r="C49" s="30" t="s">
        <v>52</v>
      </c>
      <c r="D49" s="31"/>
      <c r="E49" s="32"/>
      <c r="F49" s="33">
        <v>3</v>
      </c>
      <c r="G49" s="3"/>
      <c r="H49" s="37" t="s">
        <v>53</v>
      </c>
      <c r="I49" s="35"/>
      <c r="J49" s="3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</row>
    <row r="50" spans="1:199" ht="16.5" customHeight="1" x14ac:dyDescent="0.2">
      <c r="A50" s="30" t="s">
        <v>36</v>
      </c>
      <c r="B50" s="30" t="s">
        <v>19</v>
      </c>
      <c r="C50" s="30" t="s">
        <v>54</v>
      </c>
      <c r="D50" s="31"/>
      <c r="E50" s="32"/>
      <c r="F50" s="33">
        <v>4</v>
      </c>
      <c r="G50" s="3"/>
      <c r="H50" s="37" t="s">
        <v>55</v>
      </c>
      <c r="I50" s="38"/>
      <c r="J50" s="3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</row>
    <row r="51" spans="1:199" ht="16.5" customHeight="1" x14ac:dyDescent="0.2">
      <c r="A51" s="30" t="s">
        <v>36</v>
      </c>
      <c r="B51" s="30" t="s">
        <v>19</v>
      </c>
      <c r="C51" s="30" t="s">
        <v>56</v>
      </c>
      <c r="D51" s="31"/>
      <c r="E51" s="32"/>
      <c r="F51" s="44">
        <v>9</v>
      </c>
      <c r="G51" s="47"/>
      <c r="H51" s="37" t="s">
        <v>57</v>
      </c>
      <c r="I51" s="38"/>
      <c r="J51" s="39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</row>
    <row r="52" spans="1:199" ht="16.5" customHeight="1" x14ac:dyDescent="0.2">
      <c r="A52" s="30" t="s">
        <v>36</v>
      </c>
      <c r="B52" s="30" t="s">
        <v>19</v>
      </c>
      <c r="C52" s="31"/>
      <c r="D52" s="31"/>
      <c r="E52" s="32"/>
      <c r="F52" s="44">
        <v>9</v>
      </c>
      <c r="G52" s="47"/>
      <c r="H52" s="34" t="s">
        <v>58</v>
      </c>
      <c r="I52" s="38"/>
      <c r="J52" s="36">
        <f>SUM(J42:J51)</f>
        <v>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</row>
    <row r="53" spans="1:199" ht="16.5" customHeight="1" x14ac:dyDescent="0.2">
      <c r="A53" s="30" t="s">
        <v>36</v>
      </c>
      <c r="B53" s="30" t="s">
        <v>24</v>
      </c>
      <c r="C53" s="31"/>
      <c r="D53" s="31"/>
      <c r="E53" s="32"/>
      <c r="F53" s="44">
        <v>9</v>
      </c>
      <c r="G53" s="47"/>
      <c r="H53" s="34" t="s">
        <v>59</v>
      </c>
      <c r="I53" s="38"/>
      <c r="J53" s="3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</row>
    <row r="54" spans="1:199" ht="16.5" customHeight="1" x14ac:dyDescent="0.2">
      <c r="A54" s="30" t="s">
        <v>36</v>
      </c>
      <c r="B54" s="31"/>
      <c r="C54" s="31"/>
      <c r="D54" s="31"/>
      <c r="E54" s="32"/>
      <c r="F54" s="44">
        <v>8</v>
      </c>
      <c r="G54" s="47"/>
      <c r="H54" s="34" t="s">
        <v>60</v>
      </c>
      <c r="I54" s="38"/>
      <c r="J54" s="36">
        <f>J52+J53</f>
        <v>0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</row>
    <row r="55" spans="1:199" ht="16.5" customHeight="1" x14ac:dyDescent="0.2">
      <c r="A55" s="40"/>
      <c r="B55" s="40"/>
      <c r="C55" s="40"/>
      <c r="D55" s="4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</row>
    <row r="56" spans="1:199" ht="16.5" customHeight="1" x14ac:dyDescent="0.2">
      <c r="A56" s="30" t="s">
        <v>61</v>
      </c>
      <c r="B56" s="30"/>
      <c r="C56" s="31"/>
      <c r="D56" s="31"/>
      <c r="E56" s="32"/>
      <c r="F56" s="44">
        <v>2</v>
      </c>
      <c r="G56" s="47"/>
      <c r="H56" s="34" t="s">
        <v>62</v>
      </c>
      <c r="I56" s="38"/>
      <c r="J56" s="36">
        <f>J57</f>
        <v>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</row>
    <row r="57" spans="1:199" ht="16.5" customHeight="1" x14ac:dyDescent="0.2">
      <c r="A57" s="30" t="s">
        <v>61</v>
      </c>
      <c r="B57" s="30" t="s">
        <v>19</v>
      </c>
      <c r="C57" s="30"/>
      <c r="D57" s="31"/>
      <c r="E57" s="32"/>
      <c r="F57" s="44">
        <v>3</v>
      </c>
      <c r="G57" s="47"/>
      <c r="H57" s="37" t="s">
        <v>63</v>
      </c>
      <c r="I57" s="38"/>
      <c r="J57" s="3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</row>
    <row r="58" spans="1:199" ht="16.5" customHeight="1" x14ac:dyDescent="0.2">
      <c r="A58" s="30" t="s">
        <v>30</v>
      </c>
      <c r="B58" s="31"/>
      <c r="C58" s="31"/>
      <c r="D58" s="31"/>
      <c r="E58" s="32"/>
      <c r="F58" s="44">
        <v>9</v>
      </c>
      <c r="G58" s="47"/>
      <c r="H58" s="34" t="s">
        <v>64</v>
      </c>
      <c r="I58" s="38"/>
      <c r="J58" s="36">
        <f>J54+J56</f>
        <v>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</row>
    <row r="59" spans="1:199" ht="16.5" customHeight="1" x14ac:dyDescent="0.2">
      <c r="A59" s="40"/>
      <c r="B59" s="40"/>
      <c r="C59" s="40"/>
      <c r="D59" s="40"/>
      <c r="E59" s="3"/>
      <c r="F59" s="3"/>
      <c r="G59" s="3"/>
      <c r="H59" s="3" t="s">
        <v>65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</row>
    <row r="60" spans="1:199" ht="16.5" customHeight="1" x14ac:dyDescent="0.2">
      <c r="A60" s="30" t="s">
        <v>49</v>
      </c>
      <c r="B60" s="30" t="s">
        <v>19</v>
      </c>
      <c r="C60" s="30" t="s">
        <v>19</v>
      </c>
      <c r="D60" s="31"/>
      <c r="E60" s="32"/>
      <c r="F60" s="44">
        <v>1</v>
      </c>
      <c r="G60" s="47"/>
      <c r="H60" s="55" t="s">
        <v>66</v>
      </c>
      <c r="I60" s="38"/>
      <c r="J60" s="36">
        <f>SUM(J61:J67)</f>
        <v>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</row>
    <row r="61" spans="1:199" ht="16.5" customHeight="1" x14ac:dyDescent="0.2">
      <c r="A61" s="30" t="s">
        <v>49</v>
      </c>
      <c r="B61" s="30" t="s">
        <v>19</v>
      </c>
      <c r="C61" s="30" t="s">
        <v>19</v>
      </c>
      <c r="D61" s="30" t="s">
        <v>19</v>
      </c>
      <c r="E61" s="32"/>
      <c r="F61" s="44">
        <v>2</v>
      </c>
      <c r="G61" s="47"/>
      <c r="H61" s="37" t="s">
        <v>67</v>
      </c>
      <c r="I61" s="38"/>
      <c r="J61" s="3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</row>
    <row r="62" spans="1:199" ht="16.5" customHeight="1" x14ac:dyDescent="0.2">
      <c r="A62" s="30" t="s">
        <v>49</v>
      </c>
      <c r="B62" s="30" t="s">
        <v>19</v>
      </c>
      <c r="C62" s="30" t="s">
        <v>19</v>
      </c>
      <c r="D62" s="30" t="s">
        <v>24</v>
      </c>
      <c r="E62" s="32"/>
      <c r="F62" s="44">
        <v>2</v>
      </c>
      <c r="G62" s="47"/>
      <c r="H62" s="37" t="s">
        <v>68</v>
      </c>
      <c r="I62" s="38"/>
      <c r="J62" s="3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</row>
    <row r="63" spans="1:199" ht="16.5" customHeight="1" x14ac:dyDescent="0.2">
      <c r="A63" s="30" t="s">
        <v>49</v>
      </c>
      <c r="B63" s="30" t="s">
        <v>19</v>
      </c>
      <c r="C63" s="30" t="s">
        <v>19</v>
      </c>
      <c r="D63" s="30" t="s">
        <v>28</v>
      </c>
      <c r="E63" s="32"/>
      <c r="F63" s="44">
        <v>3</v>
      </c>
      <c r="G63" s="47"/>
      <c r="H63" s="37" t="s">
        <v>69</v>
      </c>
      <c r="I63" s="38"/>
      <c r="J63" s="3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</row>
    <row r="64" spans="1:199" ht="16.5" customHeight="1" x14ac:dyDescent="0.2">
      <c r="A64" s="30" t="s">
        <v>49</v>
      </c>
      <c r="B64" s="30" t="s">
        <v>19</v>
      </c>
      <c r="C64" s="30" t="s">
        <v>19</v>
      </c>
      <c r="D64" s="30" t="s">
        <v>36</v>
      </c>
      <c r="E64" s="32"/>
      <c r="F64" s="44">
        <v>3</v>
      </c>
      <c r="G64" s="47"/>
      <c r="H64" s="37" t="s">
        <v>70</v>
      </c>
      <c r="I64" s="38"/>
      <c r="J64" s="3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</row>
    <row r="65" spans="1:199" ht="16.5" customHeight="1" x14ac:dyDescent="0.2">
      <c r="A65" s="30" t="s">
        <v>49</v>
      </c>
      <c r="B65" s="30" t="s">
        <v>19</v>
      </c>
      <c r="C65" s="30" t="s">
        <v>19</v>
      </c>
      <c r="D65" s="30" t="s">
        <v>30</v>
      </c>
      <c r="E65" s="32"/>
      <c r="F65" s="44">
        <v>4</v>
      </c>
      <c r="G65" s="47"/>
      <c r="H65" s="37" t="s">
        <v>71</v>
      </c>
      <c r="I65" s="38"/>
      <c r="J65" s="3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</row>
    <row r="66" spans="1:199" ht="16.5" customHeight="1" x14ac:dyDescent="0.2">
      <c r="A66" s="30" t="s">
        <v>49</v>
      </c>
      <c r="B66" s="30" t="s">
        <v>19</v>
      </c>
      <c r="C66" s="30" t="s">
        <v>19</v>
      </c>
      <c r="D66" s="30" t="s">
        <v>49</v>
      </c>
      <c r="E66" s="32"/>
      <c r="F66" s="44">
        <v>4</v>
      </c>
      <c r="G66" s="47"/>
      <c r="H66" s="37" t="s">
        <v>72</v>
      </c>
      <c r="I66" s="38"/>
      <c r="J66" s="3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</row>
    <row r="67" spans="1:199" ht="16.5" customHeight="1" x14ac:dyDescent="0.2">
      <c r="A67" s="30" t="s">
        <v>49</v>
      </c>
      <c r="B67" s="30" t="s">
        <v>19</v>
      </c>
      <c r="C67" s="30" t="s">
        <v>19</v>
      </c>
      <c r="D67" s="30" t="s">
        <v>38</v>
      </c>
      <c r="E67" s="32"/>
      <c r="F67" s="44">
        <v>5</v>
      </c>
      <c r="G67" s="47"/>
      <c r="H67" s="37" t="s">
        <v>73</v>
      </c>
      <c r="I67" s="38"/>
      <c r="J67" s="3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</row>
    <row r="68" spans="1:199" ht="16.5" customHeight="1" x14ac:dyDescent="0.2">
      <c r="A68" s="30" t="s">
        <v>49</v>
      </c>
      <c r="B68" s="30" t="s">
        <v>19</v>
      </c>
      <c r="C68" s="30" t="s">
        <v>24</v>
      </c>
      <c r="D68" s="31"/>
      <c r="E68" s="32"/>
      <c r="F68" s="44">
        <v>1</v>
      </c>
      <c r="G68" s="47"/>
      <c r="H68" s="55" t="s">
        <v>74</v>
      </c>
      <c r="I68" s="38"/>
      <c r="J68" s="36">
        <f>SUM(J69:J76)</f>
        <v>0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</row>
    <row r="69" spans="1:199" ht="16.5" customHeight="1" x14ac:dyDescent="0.2">
      <c r="A69" s="30" t="s">
        <v>49</v>
      </c>
      <c r="B69" s="30" t="s">
        <v>19</v>
      </c>
      <c r="C69" s="30" t="s">
        <v>24</v>
      </c>
      <c r="D69" s="30" t="s">
        <v>19</v>
      </c>
      <c r="E69" s="32"/>
      <c r="F69" s="44">
        <v>2</v>
      </c>
      <c r="G69" s="47"/>
      <c r="H69" s="37" t="s">
        <v>75</v>
      </c>
      <c r="I69" s="38"/>
      <c r="J69" s="3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</row>
    <row r="70" spans="1:199" ht="16.5" customHeight="1" x14ac:dyDescent="0.2">
      <c r="A70" s="30" t="s">
        <v>49</v>
      </c>
      <c r="B70" s="30" t="s">
        <v>19</v>
      </c>
      <c r="C70" s="30" t="s">
        <v>24</v>
      </c>
      <c r="D70" s="30" t="s">
        <v>24</v>
      </c>
      <c r="E70" s="32"/>
      <c r="F70" s="44">
        <v>2</v>
      </c>
      <c r="G70" s="47"/>
      <c r="H70" s="37" t="s">
        <v>76</v>
      </c>
      <c r="I70" s="38"/>
      <c r="J70" s="3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</row>
    <row r="71" spans="1:199" ht="16.5" customHeight="1" x14ac:dyDescent="0.2">
      <c r="A71" s="30" t="s">
        <v>49</v>
      </c>
      <c r="B71" s="30" t="s">
        <v>19</v>
      </c>
      <c r="C71" s="30" t="s">
        <v>24</v>
      </c>
      <c r="D71" s="30" t="s">
        <v>28</v>
      </c>
      <c r="E71" s="32"/>
      <c r="F71" s="44">
        <v>3</v>
      </c>
      <c r="G71" s="47"/>
      <c r="H71" s="37" t="s">
        <v>77</v>
      </c>
      <c r="I71" s="38"/>
      <c r="J71" s="3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</row>
    <row r="72" spans="1:199" ht="16.5" customHeight="1" x14ac:dyDescent="0.2">
      <c r="A72" s="30" t="s">
        <v>49</v>
      </c>
      <c r="B72" s="30" t="s">
        <v>19</v>
      </c>
      <c r="C72" s="30" t="s">
        <v>24</v>
      </c>
      <c r="D72" s="30" t="s">
        <v>36</v>
      </c>
      <c r="E72" s="32"/>
      <c r="F72" s="44">
        <v>3</v>
      </c>
      <c r="G72" s="47"/>
      <c r="H72" s="37" t="s">
        <v>78</v>
      </c>
      <c r="I72" s="38"/>
      <c r="J72" s="3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</row>
    <row r="73" spans="1:199" ht="16.5" customHeight="1" x14ac:dyDescent="0.2">
      <c r="A73" s="30" t="s">
        <v>49</v>
      </c>
      <c r="B73" s="30" t="s">
        <v>19</v>
      </c>
      <c r="C73" s="30" t="s">
        <v>24</v>
      </c>
      <c r="D73" s="30" t="s">
        <v>30</v>
      </c>
      <c r="E73" s="32"/>
      <c r="F73" s="44">
        <v>4</v>
      </c>
      <c r="G73" s="47"/>
      <c r="H73" s="37" t="s">
        <v>79</v>
      </c>
      <c r="I73" s="38"/>
      <c r="J73" s="3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</row>
    <row r="74" spans="1:199" ht="16.5" customHeight="1" x14ac:dyDescent="0.2">
      <c r="A74" s="30" t="s">
        <v>49</v>
      </c>
      <c r="B74" s="30" t="s">
        <v>19</v>
      </c>
      <c r="C74" s="30" t="s">
        <v>24</v>
      </c>
      <c r="D74" s="30" t="s">
        <v>49</v>
      </c>
      <c r="E74" s="32"/>
      <c r="F74" s="44">
        <v>4</v>
      </c>
      <c r="G74" s="47"/>
      <c r="H74" s="37" t="s">
        <v>80</v>
      </c>
      <c r="I74" s="38"/>
      <c r="J74" s="3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</row>
    <row r="75" spans="1:199" ht="16.5" customHeight="1" x14ac:dyDescent="0.2">
      <c r="A75" s="30" t="s">
        <v>49</v>
      </c>
      <c r="B75" s="30" t="s">
        <v>19</v>
      </c>
      <c r="C75" s="30" t="s">
        <v>24</v>
      </c>
      <c r="D75" s="30" t="s">
        <v>38</v>
      </c>
      <c r="E75" s="32"/>
      <c r="F75" s="44">
        <v>5</v>
      </c>
      <c r="G75" s="47"/>
      <c r="H75" s="37" t="s">
        <v>81</v>
      </c>
      <c r="I75" s="38"/>
      <c r="J75" s="3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</row>
    <row r="76" spans="1:199" ht="16.5" customHeight="1" x14ac:dyDescent="0.2">
      <c r="A76" s="30" t="s">
        <v>49</v>
      </c>
      <c r="B76" s="30" t="s">
        <v>19</v>
      </c>
      <c r="C76" s="30" t="s">
        <v>24</v>
      </c>
      <c r="D76" s="30" t="s">
        <v>52</v>
      </c>
      <c r="E76" s="32"/>
      <c r="F76" s="44">
        <v>5</v>
      </c>
      <c r="G76" s="47"/>
      <c r="H76" s="37" t="s">
        <v>73</v>
      </c>
      <c r="I76" s="38"/>
      <c r="J76" s="3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</row>
    <row r="77" spans="1:199" ht="16.5" customHeight="1" x14ac:dyDescent="0.2">
      <c r="A77" s="30" t="s">
        <v>49</v>
      </c>
      <c r="B77" s="30" t="s">
        <v>19</v>
      </c>
      <c r="C77" s="31"/>
      <c r="D77" s="31"/>
      <c r="E77" s="32"/>
      <c r="F77" s="44">
        <v>0</v>
      </c>
      <c r="G77" s="47"/>
      <c r="H77" s="34" t="s">
        <v>82</v>
      </c>
      <c r="I77" s="38"/>
      <c r="J77" s="36">
        <f>J60+J68</f>
        <v>0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</row>
    <row r="78" spans="1:199" ht="16.5" customHeight="1" x14ac:dyDescent="0.2">
      <c r="A78" s="30" t="s">
        <v>49</v>
      </c>
      <c r="B78" s="30" t="s">
        <v>24</v>
      </c>
      <c r="C78" s="31"/>
      <c r="D78" s="31"/>
      <c r="E78" s="32"/>
      <c r="F78" s="44">
        <v>0</v>
      </c>
      <c r="G78" s="47"/>
      <c r="H78" s="35" t="s">
        <v>83</v>
      </c>
      <c r="I78" s="38"/>
      <c r="J78" s="36">
        <f>SUM(J79:J80)</f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</row>
    <row r="79" spans="1:199" ht="16.5" customHeight="1" x14ac:dyDescent="0.2">
      <c r="A79" s="30" t="s">
        <v>49</v>
      </c>
      <c r="B79" s="30" t="s">
        <v>24</v>
      </c>
      <c r="C79" s="30" t="s">
        <v>19</v>
      </c>
      <c r="D79" s="31"/>
      <c r="E79" s="32"/>
      <c r="F79" s="44">
        <v>1</v>
      </c>
      <c r="G79" s="47"/>
      <c r="H79" s="37" t="s">
        <v>63</v>
      </c>
      <c r="I79" s="38"/>
      <c r="J79" s="3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</row>
    <row r="80" spans="1:199" ht="16.5" customHeight="1" x14ac:dyDescent="0.2">
      <c r="A80" s="30" t="s">
        <v>49</v>
      </c>
      <c r="B80" s="30" t="s">
        <v>24</v>
      </c>
      <c r="C80" s="30" t="s">
        <v>28</v>
      </c>
      <c r="D80" s="31"/>
      <c r="E80" s="32"/>
      <c r="F80" s="44">
        <v>2</v>
      </c>
      <c r="G80" s="47"/>
      <c r="H80" s="37" t="s">
        <v>73</v>
      </c>
      <c r="I80" s="38"/>
      <c r="J80" s="3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</row>
    <row r="81" spans="1:199" ht="16.5" customHeight="1" x14ac:dyDescent="0.2">
      <c r="A81" s="30" t="s">
        <v>49</v>
      </c>
      <c r="B81" s="31"/>
      <c r="C81" s="31"/>
      <c r="D81" s="31"/>
      <c r="E81" s="32"/>
      <c r="F81" s="44">
        <v>9</v>
      </c>
      <c r="G81" s="47"/>
      <c r="H81" s="34" t="s">
        <v>84</v>
      </c>
      <c r="I81" s="38"/>
      <c r="J81" s="36">
        <f>J77+J78</f>
        <v>0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</row>
    <row r="82" spans="1:199" ht="16.5" customHeight="1" x14ac:dyDescent="0.2">
      <c r="A82" s="40"/>
      <c r="B82" s="40"/>
      <c r="C82" s="40"/>
      <c r="D82" s="40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</row>
    <row r="83" spans="1:199" ht="16.5" customHeight="1" x14ac:dyDescent="0.2">
      <c r="A83" s="30" t="s">
        <v>38</v>
      </c>
      <c r="B83" s="31"/>
      <c r="C83" s="31"/>
      <c r="D83" s="31"/>
      <c r="E83" s="32"/>
      <c r="F83" s="44">
        <v>0</v>
      </c>
      <c r="G83" s="47"/>
      <c r="H83" s="34" t="s">
        <v>85</v>
      </c>
      <c r="I83" s="38"/>
      <c r="J83" s="36">
        <f>SUM(J84:J85)</f>
        <v>0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</row>
    <row r="84" spans="1:199" ht="16.5" customHeight="1" x14ac:dyDescent="0.2">
      <c r="A84" s="30" t="s">
        <v>38</v>
      </c>
      <c r="B84" s="30" t="s">
        <v>19</v>
      </c>
      <c r="C84" s="31"/>
      <c r="D84" s="31"/>
      <c r="E84" s="32"/>
      <c r="F84" s="44">
        <v>1</v>
      </c>
      <c r="G84" s="47"/>
      <c r="H84" s="37" t="s">
        <v>86</v>
      </c>
      <c r="I84" s="38"/>
      <c r="J84" s="3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</row>
    <row r="85" spans="1:199" ht="16.5" customHeight="1" x14ac:dyDescent="0.2">
      <c r="A85" s="30" t="s">
        <v>38</v>
      </c>
      <c r="B85" s="30" t="s">
        <v>24</v>
      </c>
      <c r="C85" s="31"/>
      <c r="D85" s="31"/>
      <c r="E85" s="32"/>
      <c r="F85" s="44">
        <v>1</v>
      </c>
      <c r="G85" s="47"/>
      <c r="H85" s="37" t="s">
        <v>87</v>
      </c>
      <c r="I85" s="38"/>
      <c r="J85" s="3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</row>
    <row r="86" spans="1:199" ht="16.5" customHeight="1" x14ac:dyDescent="0.2">
      <c r="A86" s="30" t="s">
        <v>52</v>
      </c>
      <c r="B86" s="31"/>
      <c r="C86" s="31"/>
      <c r="D86" s="31"/>
      <c r="E86" s="32"/>
      <c r="F86" s="44">
        <v>0</v>
      </c>
      <c r="G86" s="47"/>
      <c r="H86" s="34" t="s">
        <v>88</v>
      </c>
      <c r="I86" s="38"/>
      <c r="J86" s="3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</row>
    <row r="87" spans="1:199" ht="16.5" customHeight="1" x14ac:dyDescent="0.2">
      <c r="A87" s="30" t="s">
        <v>54</v>
      </c>
      <c r="B87" s="31"/>
      <c r="C87" s="31"/>
      <c r="D87" s="31"/>
      <c r="E87" s="32"/>
      <c r="F87" s="44">
        <v>1</v>
      </c>
      <c r="G87" s="47"/>
      <c r="H87" s="56" t="s">
        <v>89</v>
      </c>
      <c r="I87" s="38"/>
      <c r="J87" s="36">
        <f>J58+J81+J83+J86</f>
        <v>0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</row>
    <row r="88" spans="1:199" ht="16.5" customHeight="1" x14ac:dyDescent="0.2">
      <c r="A88" s="57"/>
      <c r="B88" s="50"/>
      <c r="C88" s="50"/>
      <c r="D88" s="50"/>
      <c r="E88" s="32"/>
      <c r="F88" s="58"/>
      <c r="G88" s="47"/>
      <c r="H88" s="56"/>
      <c r="I88" s="38"/>
      <c r="J88" s="5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</row>
    <row r="89" spans="1:199" ht="16.5" customHeight="1" x14ac:dyDescent="0.2">
      <c r="A89" s="40"/>
      <c r="B89" s="40"/>
      <c r="C89" s="40"/>
      <c r="D89" s="40"/>
      <c r="E89" s="3"/>
      <c r="F89" s="3"/>
      <c r="G89" s="3"/>
      <c r="H89" s="59" t="s">
        <v>90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</row>
    <row r="90" spans="1:199" ht="16.5" customHeight="1" x14ac:dyDescent="0.2">
      <c r="A90" s="30" t="s">
        <v>91</v>
      </c>
      <c r="B90" s="30" t="s">
        <v>19</v>
      </c>
      <c r="C90" s="31"/>
      <c r="D90" s="31"/>
      <c r="E90" s="32"/>
      <c r="F90" s="44">
        <v>2</v>
      </c>
      <c r="G90" s="47"/>
      <c r="H90" s="34" t="s">
        <v>92</v>
      </c>
      <c r="I90" s="38"/>
      <c r="J90" s="36">
        <f>J91+J92</f>
        <v>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</row>
    <row r="91" spans="1:199" ht="16.5" customHeight="1" x14ac:dyDescent="0.2">
      <c r="A91" s="30" t="s">
        <v>91</v>
      </c>
      <c r="B91" s="30" t="s">
        <v>19</v>
      </c>
      <c r="C91" s="30" t="s">
        <v>19</v>
      </c>
      <c r="D91" s="31"/>
      <c r="E91" s="32"/>
      <c r="F91" s="44">
        <v>3</v>
      </c>
      <c r="G91" s="47"/>
      <c r="H91" s="37" t="s">
        <v>93</v>
      </c>
      <c r="I91" s="38"/>
      <c r="J91" s="3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</row>
    <row r="92" spans="1:199" ht="16.5" customHeight="1" x14ac:dyDescent="0.2">
      <c r="A92" s="30" t="s">
        <v>91</v>
      </c>
      <c r="B92" s="30" t="s">
        <v>19</v>
      </c>
      <c r="C92" s="30" t="s">
        <v>24</v>
      </c>
      <c r="D92" s="31"/>
      <c r="E92" s="32"/>
      <c r="F92" s="44">
        <v>3</v>
      </c>
      <c r="G92" s="47"/>
      <c r="H92" s="37" t="s">
        <v>94</v>
      </c>
      <c r="I92" s="38"/>
      <c r="J92" s="36">
        <f>J93+J94</f>
        <v>0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</row>
    <row r="93" spans="1:199" ht="16.5" customHeight="1" x14ac:dyDescent="0.2">
      <c r="A93" s="30" t="s">
        <v>91</v>
      </c>
      <c r="B93" s="30" t="s">
        <v>19</v>
      </c>
      <c r="C93" s="30" t="s">
        <v>24</v>
      </c>
      <c r="D93" s="30" t="s">
        <v>19</v>
      </c>
      <c r="E93" s="32"/>
      <c r="F93" s="44">
        <v>4</v>
      </c>
      <c r="G93" s="47"/>
      <c r="H93" s="60" t="s">
        <v>95</v>
      </c>
      <c r="I93" s="46"/>
      <c r="J93" s="3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</row>
    <row r="94" spans="1:199" ht="16.5" customHeight="1" x14ac:dyDescent="0.2">
      <c r="A94" s="30" t="s">
        <v>91</v>
      </c>
      <c r="B94" s="30" t="s">
        <v>19</v>
      </c>
      <c r="C94" s="30" t="s">
        <v>24</v>
      </c>
      <c r="D94" s="30" t="s">
        <v>24</v>
      </c>
      <c r="E94" s="32"/>
      <c r="F94" s="41">
        <v>4</v>
      </c>
      <c r="G94" s="47"/>
      <c r="H94" s="61" t="s">
        <v>96</v>
      </c>
      <c r="I94" s="49"/>
      <c r="J94" s="3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</row>
    <row r="95" spans="1:199" ht="16.5" customHeight="1" x14ac:dyDescent="0.2">
      <c r="A95" s="30" t="s">
        <v>91</v>
      </c>
      <c r="B95" s="30" t="s">
        <v>24</v>
      </c>
      <c r="C95" s="31"/>
      <c r="D95" s="31"/>
      <c r="E95" s="32"/>
      <c r="F95" s="41">
        <v>2</v>
      </c>
      <c r="G95" s="47"/>
      <c r="H95" s="52" t="s">
        <v>97</v>
      </c>
      <c r="I95" s="49"/>
      <c r="J95" s="3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</row>
    <row r="96" spans="1:199" ht="16.5" customHeight="1" x14ac:dyDescent="0.2">
      <c r="A96" s="30" t="s">
        <v>91</v>
      </c>
      <c r="B96" s="30" t="s">
        <v>28</v>
      </c>
      <c r="C96" s="31"/>
      <c r="D96" s="31"/>
      <c r="E96" s="32"/>
      <c r="F96" s="41">
        <v>3</v>
      </c>
      <c r="G96" s="47"/>
      <c r="H96" s="52" t="s">
        <v>98</v>
      </c>
      <c r="I96" s="49"/>
      <c r="J96" s="3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</row>
    <row r="97" spans="1:199" ht="16.5" customHeight="1" x14ac:dyDescent="0.2">
      <c r="A97" s="30" t="s">
        <v>91</v>
      </c>
      <c r="B97" s="30" t="s">
        <v>36</v>
      </c>
      <c r="C97" s="31"/>
      <c r="D97" s="31"/>
      <c r="E97" s="32"/>
      <c r="F97" s="41">
        <v>3</v>
      </c>
      <c r="G97" s="47"/>
      <c r="H97" s="52" t="s">
        <v>99</v>
      </c>
      <c r="I97" s="49"/>
      <c r="J97" s="36">
        <f>J98+J99</f>
        <v>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</row>
    <row r="98" spans="1:199" ht="16.5" customHeight="1" x14ac:dyDescent="0.2">
      <c r="A98" s="30" t="s">
        <v>91</v>
      </c>
      <c r="B98" s="30" t="s">
        <v>36</v>
      </c>
      <c r="C98" s="30" t="s">
        <v>19</v>
      </c>
      <c r="D98" s="31"/>
      <c r="E98" s="32"/>
      <c r="F98" s="41">
        <v>4</v>
      </c>
      <c r="G98" s="47"/>
      <c r="H98" s="62" t="s">
        <v>100</v>
      </c>
      <c r="I98" s="49"/>
      <c r="J98" s="3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</row>
    <row r="99" spans="1:199" ht="16.5" customHeight="1" x14ac:dyDescent="0.2">
      <c r="A99" s="30" t="s">
        <v>91</v>
      </c>
      <c r="B99" s="30" t="s">
        <v>36</v>
      </c>
      <c r="C99" s="30" t="s">
        <v>24</v>
      </c>
      <c r="D99" s="31"/>
      <c r="E99" s="32"/>
      <c r="F99" s="41">
        <v>4</v>
      </c>
      <c r="G99" s="47"/>
      <c r="H99" s="62" t="s">
        <v>101</v>
      </c>
      <c r="I99" s="49"/>
      <c r="J99" s="3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</row>
    <row r="100" spans="1:199" ht="16.5" customHeight="1" x14ac:dyDescent="0.2">
      <c r="A100" s="30" t="s">
        <v>91</v>
      </c>
      <c r="B100" s="30" t="s">
        <v>30</v>
      </c>
      <c r="C100" s="31"/>
      <c r="D100" s="31"/>
      <c r="E100" s="32"/>
      <c r="F100" s="41">
        <v>4</v>
      </c>
      <c r="G100" s="47"/>
      <c r="H100" s="52" t="s">
        <v>102</v>
      </c>
      <c r="I100" s="49"/>
      <c r="J100" s="36">
        <f>SUM(J101:J118)</f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</row>
    <row r="101" spans="1:199" ht="16.5" customHeight="1" x14ac:dyDescent="0.2">
      <c r="A101" s="30" t="s">
        <v>91</v>
      </c>
      <c r="B101" s="30" t="s">
        <v>30</v>
      </c>
      <c r="C101" s="30" t="s">
        <v>19</v>
      </c>
      <c r="D101" s="31"/>
      <c r="E101" s="32"/>
      <c r="F101" s="41">
        <v>5</v>
      </c>
      <c r="G101" s="47"/>
      <c r="H101" s="62" t="s">
        <v>103</v>
      </c>
      <c r="I101" s="49"/>
      <c r="J101" s="3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</row>
    <row r="102" spans="1:199" ht="16.5" customHeight="1" x14ac:dyDescent="0.2">
      <c r="A102" s="30" t="s">
        <v>91</v>
      </c>
      <c r="B102" s="30" t="s">
        <v>30</v>
      </c>
      <c r="C102" s="30" t="s">
        <v>24</v>
      </c>
      <c r="D102" s="31"/>
      <c r="E102" s="32"/>
      <c r="F102" s="41">
        <v>5</v>
      </c>
      <c r="G102" s="47"/>
      <c r="H102" s="62" t="s">
        <v>104</v>
      </c>
      <c r="I102" s="49"/>
      <c r="J102" s="3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</row>
    <row r="103" spans="1:199" ht="16.5" customHeight="1" x14ac:dyDescent="0.2">
      <c r="A103" s="30" t="s">
        <v>91</v>
      </c>
      <c r="B103" s="30" t="s">
        <v>30</v>
      </c>
      <c r="C103" s="30" t="s">
        <v>28</v>
      </c>
      <c r="D103" s="31"/>
      <c r="E103" s="32"/>
      <c r="F103" s="41">
        <v>6</v>
      </c>
      <c r="G103" s="47"/>
      <c r="H103" s="62" t="s">
        <v>105</v>
      </c>
      <c r="I103" s="49"/>
      <c r="J103" s="3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</row>
    <row r="104" spans="1:199" ht="16.5" customHeight="1" x14ac:dyDescent="0.2">
      <c r="A104" s="30" t="s">
        <v>91</v>
      </c>
      <c r="B104" s="30" t="s">
        <v>30</v>
      </c>
      <c r="C104" s="30" t="s">
        <v>36</v>
      </c>
      <c r="D104" s="31"/>
      <c r="E104" s="32"/>
      <c r="F104" s="41">
        <v>6</v>
      </c>
      <c r="G104" s="47"/>
      <c r="H104" s="62" t="s">
        <v>106</v>
      </c>
      <c r="I104" s="49"/>
      <c r="J104" s="3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</row>
    <row r="105" spans="1:199" ht="16.5" customHeight="1" x14ac:dyDescent="0.2">
      <c r="A105" s="30" t="s">
        <v>91</v>
      </c>
      <c r="B105" s="30" t="s">
        <v>30</v>
      </c>
      <c r="C105" s="30" t="s">
        <v>30</v>
      </c>
      <c r="D105" s="31"/>
      <c r="E105" s="32"/>
      <c r="F105" s="41">
        <v>7</v>
      </c>
      <c r="G105" s="47"/>
      <c r="H105" s="62" t="s">
        <v>107</v>
      </c>
      <c r="I105" s="49"/>
      <c r="J105" s="3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</row>
    <row r="106" spans="1:199" ht="16.5" customHeight="1" x14ac:dyDescent="0.2">
      <c r="A106" s="30" t="s">
        <v>91</v>
      </c>
      <c r="B106" s="30" t="s">
        <v>30</v>
      </c>
      <c r="C106" s="30" t="s">
        <v>49</v>
      </c>
      <c r="D106" s="31"/>
      <c r="E106" s="32"/>
      <c r="F106" s="41">
        <v>7</v>
      </c>
      <c r="G106" s="47"/>
      <c r="H106" s="62" t="s">
        <v>108</v>
      </c>
      <c r="I106" s="49"/>
      <c r="J106" s="3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</row>
    <row r="107" spans="1:199" ht="16.5" customHeight="1" x14ac:dyDescent="0.2">
      <c r="A107" s="30" t="s">
        <v>91</v>
      </c>
      <c r="B107" s="30" t="s">
        <v>30</v>
      </c>
      <c r="C107" s="30" t="s">
        <v>38</v>
      </c>
      <c r="D107" s="31"/>
      <c r="E107" s="32"/>
      <c r="F107" s="41">
        <v>8</v>
      </c>
      <c r="G107" s="47"/>
      <c r="H107" s="62" t="s">
        <v>109</v>
      </c>
      <c r="I107" s="49"/>
      <c r="J107" s="3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</row>
    <row r="108" spans="1:199" ht="16.5" customHeight="1" x14ac:dyDescent="0.2">
      <c r="A108" s="30" t="s">
        <v>91</v>
      </c>
      <c r="B108" s="30" t="s">
        <v>30</v>
      </c>
      <c r="C108" s="30" t="s">
        <v>52</v>
      </c>
      <c r="D108" s="31"/>
      <c r="E108" s="32"/>
      <c r="F108" s="41">
        <v>8</v>
      </c>
      <c r="G108" s="47"/>
      <c r="H108" s="62" t="s">
        <v>110</v>
      </c>
      <c r="I108" s="49"/>
      <c r="J108" s="3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</row>
    <row r="109" spans="1:199" ht="16.5" customHeight="1" x14ac:dyDescent="0.2">
      <c r="A109" s="30" t="s">
        <v>91</v>
      </c>
      <c r="B109" s="30" t="s">
        <v>30</v>
      </c>
      <c r="C109" s="30" t="s">
        <v>54</v>
      </c>
      <c r="D109" s="31"/>
      <c r="E109" s="32"/>
      <c r="F109" s="41">
        <v>9</v>
      </c>
      <c r="G109" s="47"/>
      <c r="H109" s="62" t="s">
        <v>111</v>
      </c>
      <c r="I109" s="49"/>
      <c r="J109" s="3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</row>
    <row r="110" spans="1:199" ht="16.5" customHeight="1" x14ac:dyDescent="0.2">
      <c r="A110" s="30" t="s">
        <v>91</v>
      </c>
      <c r="B110" s="30" t="s">
        <v>30</v>
      </c>
      <c r="C110" s="30" t="s">
        <v>91</v>
      </c>
      <c r="D110" s="31"/>
      <c r="E110" s="32"/>
      <c r="F110" s="41">
        <v>9</v>
      </c>
      <c r="G110" s="47"/>
      <c r="H110" s="62" t="s">
        <v>112</v>
      </c>
      <c r="I110" s="49"/>
      <c r="J110" s="3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</row>
    <row r="111" spans="1:199" ht="16.5" customHeight="1" x14ac:dyDescent="0.2">
      <c r="A111" s="30" t="s">
        <v>91</v>
      </c>
      <c r="B111" s="30" t="s">
        <v>30</v>
      </c>
      <c r="C111" s="30" t="s">
        <v>113</v>
      </c>
      <c r="D111" s="31"/>
      <c r="E111" s="32"/>
      <c r="F111" s="41">
        <v>0</v>
      </c>
      <c r="G111" s="47"/>
      <c r="H111" s="62" t="s">
        <v>114</v>
      </c>
      <c r="I111" s="49"/>
      <c r="J111" s="3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</row>
    <row r="112" spans="1:199" ht="16.5" customHeight="1" x14ac:dyDescent="0.2">
      <c r="A112" s="30" t="s">
        <v>91</v>
      </c>
      <c r="B112" s="30" t="s">
        <v>30</v>
      </c>
      <c r="C112" s="30" t="s">
        <v>115</v>
      </c>
      <c r="D112" s="31"/>
      <c r="E112" s="32"/>
      <c r="F112" s="41">
        <v>0</v>
      </c>
      <c r="G112" s="47"/>
      <c r="H112" s="62" t="s">
        <v>116</v>
      </c>
      <c r="I112" s="49"/>
      <c r="J112" s="3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</row>
    <row r="113" spans="1:199" ht="16.5" customHeight="1" x14ac:dyDescent="0.2">
      <c r="A113" s="30" t="s">
        <v>91</v>
      </c>
      <c r="B113" s="30" t="s">
        <v>30</v>
      </c>
      <c r="C113" s="30" t="s">
        <v>117</v>
      </c>
      <c r="D113" s="31"/>
      <c r="E113" s="32"/>
      <c r="F113" s="41">
        <v>1</v>
      </c>
      <c r="G113" s="47"/>
      <c r="H113" s="62" t="s">
        <v>118</v>
      </c>
      <c r="I113" s="49"/>
      <c r="J113" s="3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</row>
    <row r="114" spans="1:199" ht="16.5" customHeight="1" x14ac:dyDescent="0.2">
      <c r="A114" s="30" t="s">
        <v>91</v>
      </c>
      <c r="B114" s="30" t="s">
        <v>30</v>
      </c>
      <c r="C114" s="30" t="s">
        <v>119</v>
      </c>
      <c r="D114" s="31"/>
      <c r="E114" s="32"/>
      <c r="F114" s="41">
        <v>1</v>
      </c>
      <c r="G114" s="47"/>
      <c r="H114" s="62" t="s">
        <v>120</v>
      </c>
      <c r="I114" s="49"/>
      <c r="J114" s="3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</row>
    <row r="115" spans="1:199" ht="16.5" customHeight="1" x14ac:dyDescent="0.2">
      <c r="A115" s="30" t="s">
        <v>91</v>
      </c>
      <c r="B115" s="30" t="s">
        <v>30</v>
      </c>
      <c r="C115" s="30" t="s">
        <v>121</v>
      </c>
      <c r="D115" s="31"/>
      <c r="E115" s="32"/>
      <c r="F115" s="41">
        <v>2</v>
      </c>
      <c r="G115" s="47"/>
      <c r="H115" s="62" t="s">
        <v>122</v>
      </c>
      <c r="I115" s="49"/>
      <c r="J115" s="3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</row>
    <row r="116" spans="1:199" ht="16.5" customHeight="1" x14ac:dyDescent="0.2">
      <c r="A116" s="30" t="s">
        <v>91</v>
      </c>
      <c r="B116" s="30" t="s">
        <v>30</v>
      </c>
      <c r="C116" s="30" t="s">
        <v>123</v>
      </c>
      <c r="D116" s="31"/>
      <c r="E116" s="32"/>
      <c r="F116" s="41">
        <v>2</v>
      </c>
      <c r="G116" s="47"/>
      <c r="H116" s="62" t="s">
        <v>124</v>
      </c>
      <c r="I116" s="49"/>
      <c r="J116" s="3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</row>
    <row r="117" spans="1:199" ht="16.5" customHeight="1" x14ac:dyDescent="0.2">
      <c r="A117" s="30" t="s">
        <v>91</v>
      </c>
      <c r="B117" s="30" t="s">
        <v>30</v>
      </c>
      <c r="C117" s="30" t="s">
        <v>125</v>
      </c>
      <c r="D117" s="31"/>
      <c r="E117" s="32"/>
      <c r="F117" s="41">
        <v>3</v>
      </c>
      <c r="G117" s="47"/>
      <c r="H117" s="62" t="s">
        <v>126</v>
      </c>
      <c r="I117" s="49"/>
      <c r="J117" s="3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</row>
    <row r="118" spans="1:199" ht="16.5" customHeight="1" x14ac:dyDescent="0.2">
      <c r="A118" s="30" t="s">
        <v>91</v>
      </c>
      <c r="B118" s="30" t="s">
        <v>30</v>
      </c>
      <c r="C118" s="30" t="s">
        <v>127</v>
      </c>
      <c r="D118" s="31"/>
      <c r="E118" s="32"/>
      <c r="F118" s="41">
        <v>3</v>
      </c>
      <c r="G118" s="47"/>
      <c r="H118" s="62" t="s">
        <v>128</v>
      </c>
      <c r="I118" s="49"/>
      <c r="J118" s="3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</row>
    <row r="119" spans="1:199" ht="16.5" customHeight="1" x14ac:dyDescent="0.2">
      <c r="A119" s="30" t="s">
        <v>91</v>
      </c>
      <c r="B119" s="31"/>
      <c r="C119" s="31"/>
      <c r="D119" s="31"/>
      <c r="E119" s="32"/>
      <c r="F119" s="41">
        <v>1</v>
      </c>
      <c r="G119" s="47"/>
      <c r="H119" s="63" t="s">
        <v>129</v>
      </c>
      <c r="I119" s="49"/>
      <c r="J119" s="36">
        <f>J90+J95+J96+J97+J100</f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</row>
    <row r="120" spans="1:199" ht="16.5" customHeight="1" x14ac:dyDescent="0.2">
      <c r="A120" s="30" t="s">
        <v>113</v>
      </c>
      <c r="B120" s="31"/>
      <c r="C120" s="31"/>
      <c r="D120" s="31"/>
      <c r="E120" s="32"/>
      <c r="F120" s="41">
        <v>2</v>
      </c>
      <c r="G120" s="47"/>
      <c r="H120" s="64" t="s">
        <v>130</v>
      </c>
      <c r="I120" s="49"/>
      <c r="J120" s="36">
        <f>J38+J87+J119</f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</row>
    <row r="121" spans="1:199" ht="16.5" customHeight="1" x14ac:dyDescent="0.2">
      <c r="A121" s="30" t="s">
        <v>115</v>
      </c>
      <c r="B121" s="31"/>
      <c r="C121" s="31"/>
      <c r="D121" s="31"/>
      <c r="E121" s="32"/>
      <c r="F121" s="41">
        <v>2</v>
      </c>
      <c r="G121" s="47"/>
      <c r="H121" s="65" t="s">
        <v>131</v>
      </c>
      <c r="I121" s="49"/>
      <c r="J121" s="36">
        <f>SUM(J122:J131)</f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</row>
    <row r="122" spans="1:199" ht="16.5" customHeight="1" x14ac:dyDescent="0.2">
      <c r="A122" s="30" t="s">
        <v>115</v>
      </c>
      <c r="B122" s="30" t="s">
        <v>19</v>
      </c>
      <c r="C122" s="31"/>
      <c r="D122" s="31"/>
      <c r="E122" s="32"/>
      <c r="F122" s="41">
        <v>3</v>
      </c>
      <c r="G122" s="47"/>
      <c r="H122" s="66" t="s">
        <v>132</v>
      </c>
      <c r="I122" s="49"/>
      <c r="J122" s="39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</row>
    <row r="123" spans="1:199" ht="16.5" customHeight="1" x14ac:dyDescent="0.2">
      <c r="A123" s="30" t="s">
        <v>115</v>
      </c>
      <c r="B123" s="30" t="s">
        <v>24</v>
      </c>
      <c r="C123" s="31"/>
      <c r="D123" s="31"/>
      <c r="E123" s="32"/>
      <c r="F123" s="41">
        <v>3</v>
      </c>
      <c r="G123" s="47"/>
      <c r="H123" s="66" t="s">
        <v>133</v>
      </c>
      <c r="I123" s="49"/>
      <c r="J123" s="39"/>
    </row>
    <row r="124" spans="1:199" ht="16.5" customHeight="1" x14ac:dyDescent="0.2">
      <c r="A124" s="30" t="s">
        <v>115</v>
      </c>
      <c r="B124" s="30" t="s">
        <v>28</v>
      </c>
      <c r="C124" s="31"/>
      <c r="D124" s="31"/>
      <c r="E124" s="32"/>
      <c r="F124" s="41">
        <v>4</v>
      </c>
      <c r="G124" s="47"/>
      <c r="H124" s="66" t="s">
        <v>134</v>
      </c>
      <c r="I124" s="49"/>
      <c r="J124" s="39"/>
    </row>
    <row r="125" spans="1:199" ht="16.5" customHeight="1" x14ac:dyDescent="0.2">
      <c r="A125" s="30" t="s">
        <v>115</v>
      </c>
      <c r="B125" s="30" t="s">
        <v>36</v>
      </c>
      <c r="C125" s="31"/>
      <c r="D125" s="31"/>
      <c r="E125" s="32"/>
      <c r="F125" s="41">
        <v>4</v>
      </c>
      <c r="H125" s="66" t="s">
        <v>135</v>
      </c>
      <c r="J125" s="39"/>
    </row>
    <row r="126" spans="1:199" ht="16.5" customHeight="1" x14ac:dyDescent="0.2">
      <c r="A126" s="30" t="s">
        <v>115</v>
      </c>
      <c r="B126" s="30" t="s">
        <v>30</v>
      </c>
      <c r="C126" s="31"/>
      <c r="D126" s="31"/>
      <c r="E126" s="32"/>
      <c r="F126" s="41">
        <v>5</v>
      </c>
      <c r="H126" s="66" t="s">
        <v>136</v>
      </c>
      <c r="J126" s="39"/>
    </row>
    <row r="127" spans="1:199" ht="16.5" customHeight="1" x14ac:dyDescent="0.2">
      <c r="A127" s="30" t="s">
        <v>115</v>
      </c>
      <c r="B127" s="30" t="s">
        <v>49</v>
      </c>
      <c r="C127" s="31"/>
      <c r="D127" s="31"/>
      <c r="E127" s="32"/>
      <c r="F127" s="41">
        <v>5</v>
      </c>
      <c r="H127" s="66" t="s">
        <v>137</v>
      </c>
      <c r="J127" s="39"/>
    </row>
    <row r="128" spans="1:199" ht="16.5" customHeight="1" x14ac:dyDescent="0.2">
      <c r="A128" s="30" t="s">
        <v>115</v>
      </c>
      <c r="B128" s="30" t="s">
        <v>38</v>
      </c>
      <c r="C128" s="31"/>
      <c r="D128" s="31"/>
      <c r="E128" s="32"/>
      <c r="F128" s="41">
        <v>6</v>
      </c>
      <c r="H128" s="66" t="s">
        <v>138</v>
      </c>
      <c r="J128" s="39"/>
    </row>
    <row r="129" spans="1:11" ht="16.5" customHeight="1" x14ac:dyDescent="0.2">
      <c r="A129" s="30" t="s">
        <v>115</v>
      </c>
      <c r="B129" s="30" t="s">
        <v>52</v>
      </c>
      <c r="C129" s="31"/>
      <c r="D129" s="31"/>
      <c r="E129" s="32"/>
      <c r="F129" s="41">
        <v>6</v>
      </c>
      <c r="H129" s="66" t="s">
        <v>139</v>
      </c>
      <c r="J129" s="39"/>
    </row>
    <row r="130" spans="1:11" ht="16.5" customHeight="1" x14ac:dyDescent="0.2">
      <c r="A130" s="30" t="s">
        <v>115</v>
      </c>
      <c r="B130" s="30" t="s">
        <v>54</v>
      </c>
      <c r="C130" s="31"/>
      <c r="D130" s="31"/>
      <c r="E130" s="32"/>
      <c r="F130" s="41">
        <v>7</v>
      </c>
      <c r="H130" s="66" t="s">
        <v>140</v>
      </c>
      <c r="J130" s="39"/>
    </row>
    <row r="131" spans="1:11" ht="16.5" customHeight="1" x14ac:dyDescent="0.2">
      <c r="A131" s="30" t="s">
        <v>115</v>
      </c>
      <c r="B131" s="30" t="s">
        <v>91</v>
      </c>
      <c r="C131" s="31"/>
      <c r="D131" s="31"/>
      <c r="E131" s="32"/>
      <c r="F131" s="41">
        <v>7</v>
      </c>
      <c r="H131" s="66" t="s">
        <v>141</v>
      </c>
      <c r="J131" s="39"/>
    </row>
    <row r="132" spans="1:11" ht="16.5" customHeight="1" x14ac:dyDescent="0.2">
      <c r="A132" s="30" t="s">
        <v>117</v>
      </c>
      <c r="B132" s="31"/>
      <c r="C132" s="31"/>
      <c r="D132" s="31"/>
      <c r="E132" s="32"/>
      <c r="F132" s="41">
        <v>3</v>
      </c>
      <c r="H132" s="67" t="s">
        <v>142</v>
      </c>
      <c r="J132" s="36">
        <f>J120+J121</f>
        <v>0</v>
      </c>
    </row>
    <row r="133" spans="1:11" ht="16.5" customHeight="1" x14ac:dyDescent="0.2">
      <c r="A133" s="30" t="s">
        <v>119</v>
      </c>
      <c r="B133" s="31"/>
      <c r="C133" s="31"/>
      <c r="D133" s="31"/>
      <c r="E133" s="32"/>
      <c r="F133" s="41">
        <v>3</v>
      </c>
      <c r="H133" s="4" t="s">
        <v>143</v>
      </c>
      <c r="J133" s="36">
        <f>SUM(J134:J140)</f>
        <v>0</v>
      </c>
    </row>
    <row r="134" spans="1:11" ht="16.5" customHeight="1" x14ac:dyDescent="0.2">
      <c r="A134" s="30" t="s">
        <v>119</v>
      </c>
      <c r="B134" s="30" t="s">
        <v>19</v>
      </c>
      <c r="C134" s="31"/>
      <c r="D134" s="31"/>
      <c r="E134" s="32"/>
      <c r="F134" s="41">
        <v>4</v>
      </c>
      <c r="H134" s="68" t="s">
        <v>144</v>
      </c>
      <c r="J134" s="39"/>
    </row>
    <row r="135" spans="1:11" ht="16.5" customHeight="1" x14ac:dyDescent="0.2">
      <c r="A135" s="30" t="s">
        <v>119</v>
      </c>
      <c r="B135" s="30" t="s">
        <v>24</v>
      </c>
      <c r="C135" s="31"/>
      <c r="D135" s="31"/>
      <c r="E135" s="32"/>
      <c r="F135" s="41">
        <v>4</v>
      </c>
      <c r="H135" s="68" t="s">
        <v>145</v>
      </c>
      <c r="J135" s="39"/>
    </row>
    <row r="136" spans="1:11" ht="16.5" customHeight="1" x14ac:dyDescent="0.2">
      <c r="A136" s="30" t="s">
        <v>119</v>
      </c>
      <c r="B136" s="30" t="s">
        <v>28</v>
      </c>
      <c r="C136" s="31"/>
      <c r="D136" s="31"/>
      <c r="E136" s="32"/>
      <c r="F136" s="41">
        <v>5</v>
      </c>
      <c r="H136" s="68" t="s">
        <v>146</v>
      </c>
      <c r="J136" s="39"/>
    </row>
    <row r="137" spans="1:11" ht="16.5" customHeight="1" x14ac:dyDescent="0.2">
      <c r="A137" s="30" t="s">
        <v>119</v>
      </c>
      <c r="B137" s="30" t="s">
        <v>36</v>
      </c>
      <c r="C137" s="31"/>
      <c r="D137" s="31"/>
      <c r="E137" s="32"/>
      <c r="F137" s="41">
        <v>5</v>
      </c>
      <c r="H137" s="68" t="s">
        <v>147</v>
      </c>
      <c r="J137" s="39"/>
    </row>
    <row r="138" spans="1:11" ht="16.5" customHeight="1" x14ac:dyDescent="0.2">
      <c r="A138" s="30" t="s">
        <v>119</v>
      </c>
      <c r="B138" s="30" t="s">
        <v>30</v>
      </c>
      <c r="C138" s="31"/>
      <c r="D138" s="31"/>
      <c r="E138" s="32"/>
      <c r="F138" s="41">
        <v>6</v>
      </c>
      <c r="H138" s="68" t="s">
        <v>148</v>
      </c>
      <c r="J138" s="39"/>
    </row>
    <row r="139" spans="1:11" ht="16.5" customHeight="1" x14ac:dyDescent="0.2">
      <c r="A139" s="30" t="s">
        <v>119</v>
      </c>
      <c r="B139" s="30" t="s">
        <v>49</v>
      </c>
      <c r="C139" s="31"/>
      <c r="D139" s="31"/>
      <c r="E139" s="32"/>
      <c r="F139" s="41">
        <v>6</v>
      </c>
      <c r="H139" s="68" t="s">
        <v>149</v>
      </c>
      <c r="J139" s="39"/>
    </row>
    <row r="140" spans="1:11" ht="16.5" customHeight="1" x14ac:dyDescent="0.2">
      <c r="A140" s="30" t="s">
        <v>119</v>
      </c>
      <c r="B140" s="30" t="s">
        <v>38</v>
      </c>
      <c r="C140" s="31"/>
      <c r="D140" s="31"/>
      <c r="E140" s="32"/>
      <c r="F140" s="41">
        <v>7</v>
      </c>
      <c r="H140" s="68" t="s">
        <v>150</v>
      </c>
      <c r="J140" s="39"/>
    </row>
    <row r="141" spans="1:11" ht="16.5" customHeight="1" x14ac:dyDescent="0.2">
      <c r="A141" s="30" t="s">
        <v>123</v>
      </c>
      <c r="B141" s="31"/>
      <c r="C141" s="31"/>
      <c r="D141" s="31"/>
      <c r="E141" s="32"/>
      <c r="F141" s="41">
        <v>4</v>
      </c>
      <c r="H141" s="67" t="s">
        <v>151</v>
      </c>
      <c r="J141" s="36">
        <f>J132+J133</f>
        <v>0</v>
      </c>
    </row>
    <row r="142" spans="1:11" ht="16.5" customHeight="1" x14ac:dyDescent="0.2">
      <c r="A142" s="57"/>
      <c r="B142" s="50"/>
      <c r="C142" s="50"/>
      <c r="D142" s="50"/>
      <c r="E142" s="69"/>
      <c r="F142" s="51"/>
      <c r="H142" s="4" t="s">
        <v>152</v>
      </c>
      <c r="J142" s="70"/>
      <c r="K142" s="71"/>
    </row>
    <row r="143" spans="1:11" ht="16.5" customHeight="1" x14ac:dyDescent="0.2">
      <c r="A143" s="30" t="s">
        <v>125</v>
      </c>
      <c r="B143" s="31"/>
      <c r="C143" s="31"/>
      <c r="D143" s="31"/>
      <c r="E143" s="32"/>
      <c r="F143" s="41">
        <v>5</v>
      </c>
      <c r="H143" s="72" t="s">
        <v>153</v>
      </c>
      <c r="J143" s="39"/>
    </row>
    <row r="144" spans="1:11" ht="16.5" customHeight="1" x14ac:dyDescent="0.2">
      <c r="A144" s="30" t="s">
        <v>127</v>
      </c>
      <c r="B144" s="31"/>
      <c r="C144" s="31"/>
      <c r="D144" s="31"/>
      <c r="E144" s="32"/>
      <c r="F144" s="41">
        <v>5</v>
      </c>
      <c r="H144" s="4" t="s">
        <v>154</v>
      </c>
      <c r="J144" s="36">
        <f>J141+J143</f>
        <v>0</v>
      </c>
    </row>
    <row r="145" spans="1:10" ht="16.5" customHeight="1" x14ac:dyDescent="0.2"/>
    <row r="146" spans="1:10" ht="6.95" customHeight="1" x14ac:dyDescent="0.2">
      <c r="A146" s="73"/>
      <c r="B146" s="73"/>
      <c r="C146" s="73"/>
      <c r="D146" s="73"/>
      <c r="E146" s="73"/>
      <c r="F146" s="73"/>
      <c r="G146" s="73"/>
      <c r="H146" s="73"/>
      <c r="I146" s="73"/>
      <c r="J146" s="73"/>
    </row>
    <row r="147" spans="1:10" ht="14.85" customHeight="1" x14ac:dyDescent="0.2"/>
    <row r="148" spans="1:10" ht="14.85" customHeight="1" x14ac:dyDescent="0.2"/>
    <row r="149" spans="1:10" ht="14.85" customHeight="1" x14ac:dyDescent="0.2"/>
    <row r="150" spans="1:10" ht="14.85" customHeight="1" x14ac:dyDescent="0.2"/>
    <row r="151" spans="1:10" ht="14.85" customHeight="1" x14ac:dyDescent="0.2"/>
    <row r="152" spans="1:10" ht="14.85" customHeight="1" x14ac:dyDescent="0.2"/>
    <row r="153" spans="1:10" ht="14.85" customHeight="1" x14ac:dyDescent="0.2"/>
    <row r="154" spans="1:10" ht="14.85" customHeight="1" x14ac:dyDescent="0.2"/>
    <row r="155" spans="1:10" ht="14.85" customHeight="1" x14ac:dyDescent="0.2"/>
    <row r="156" spans="1:10" ht="14.85" customHeight="1" x14ac:dyDescent="0.2"/>
    <row r="157" spans="1:10" ht="14.85" customHeight="1" x14ac:dyDescent="0.2"/>
    <row r="158" spans="1:10" ht="14.85" customHeight="1" x14ac:dyDescent="0.2"/>
    <row r="159" spans="1:10" ht="14.85" customHeight="1" x14ac:dyDescent="0.2"/>
    <row r="160" spans="1:10" ht="14.85" customHeight="1" x14ac:dyDescent="0.2"/>
    <row r="161" ht="14.85" customHeight="1" x14ac:dyDescent="0.2"/>
    <row r="162" ht="14.85" customHeight="1" x14ac:dyDescent="0.2"/>
    <row r="163" ht="14.85" customHeight="1" x14ac:dyDescent="0.2"/>
    <row r="164" ht="14.85" customHeight="1" x14ac:dyDescent="0.2"/>
    <row r="165" ht="14.85" customHeight="1" x14ac:dyDescent="0.2"/>
    <row r="166" ht="14.85" customHeight="1" x14ac:dyDescent="0.2"/>
    <row r="167" ht="14.85" customHeight="1" x14ac:dyDescent="0.2"/>
    <row r="168" ht="14.85" customHeight="1" x14ac:dyDescent="0.2"/>
  </sheetData>
  <sheetProtection password="F0A6"/>
  <mergeCells count="4">
    <mergeCell ref="J9:J10"/>
    <mergeCell ref="A10:G10"/>
    <mergeCell ref="A11:G11"/>
    <mergeCell ref="A1:J1"/>
  </mergeCells>
  <pageMargins left="0.78740157480314965" right="0.39370078740157483" top="0.39370078740157483" bottom="0.98425196850393704" header="0.51181102362204722" footer="0.51181102362204722"/>
  <pageSetup paperSize="9" scale="6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>
    <pageSetUpPr fitToPage="1"/>
  </sheetPr>
  <dimension ref="A1:GR133"/>
  <sheetViews>
    <sheetView showGridLines="0" workbookViewId="0">
      <selection sqref="A1:J1"/>
    </sheetView>
  </sheetViews>
  <sheetFormatPr defaultColWidth="9" defaultRowHeight="12" x14ac:dyDescent="0.2"/>
  <cols>
    <col min="1" max="5" width="3.140625" style="78" customWidth="1"/>
    <col min="6" max="6" width="3.42578125" style="78" customWidth="1"/>
    <col min="7" max="7" width="3" style="78" customWidth="1"/>
    <col min="8" max="8" width="71.140625" style="78" customWidth="1"/>
    <col min="9" max="9" width="10.140625" style="78" customWidth="1"/>
    <col min="10" max="10" width="15" style="78" customWidth="1"/>
    <col min="11" max="199" width="11.140625" style="78" customWidth="1"/>
    <col min="200" max="200" width="2" style="78" customWidth="1"/>
    <col min="201" max="16384" width="9" style="78"/>
  </cols>
  <sheetData>
    <row r="1" spans="1:200" customFormat="1" ht="50.1" customHeight="1" x14ac:dyDescent="0.2">
      <c r="A1" s="161" t="s">
        <v>267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200" customFormat="1" ht="14.85" customHeight="1" x14ac:dyDescent="0.2"/>
    <row r="3" spans="1:200" ht="16.5" customHeight="1" x14ac:dyDescent="0.2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</row>
    <row r="4" spans="1:200" ht="16.5" customHeight="1" x14ac:dyDescent="0.2">
      <c r="A4" s="8" t="s">
        <v>0</v>
      </c>
      <c r="B4" s="7"/>
      <c r="C4" s="9"/>
      <c r="D4" s="7"/>
      <c r="E4" s="7"/>
      <c r="F4" s="7"/>
      <c r="G4" s="7"/>
      <c r="H4" s="7"/>
      <c r="I4" s="79" t="s">
        <v>1</v>
      </c>
      <c r="J4" s="80">
        <v>40623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</row>
    <row r="5" spans="1:200" ht="16.5" customHeight="1" x14ac:dyDescent="0.2">
      <c r="A5" s="12" t="s">
        <v>155</v>
      </c>
      <c r="B5" s="7"/>
      <c r="C5" s="9"/>
      <c r="D5" s="7"/>
      <c r="E5" s="7"/>
      <c r="F5" s="13"/>
      <c r="G5" s="13"/>
      <c r="H5" s="13"/>
      <c r="I5" s="79" t="s">
        <v>2</v>
      </c>
      <c r="J5" s="8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</row>
    <row r="6" spans="1:200" ht="16.5" customHeight="1" x14ac:dyDescent="0.2">
      <c r="A6" s="5"/>
      <c r="B6" s="5"/>
      <c r="C6" s="6"/>
      <c r="D6" s="7"/>
      <c r="E6" s="7"/>
      <c r="F6" s="13"/>
      <c r="G6" s="13"/>
      <c r="H6" s="7"/>
      <c r="I6" s="79" t="s">
        <v>3</v>
      </c>
      <c r="J6" s="80">
        <v>40634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</row>
    <row r="7" spans="1:200" ht="16.5" customHeight="1" x14ac:dyDescent="0.2">
      <c r="A7" s="5"/>
      <c r="B7" s="5"/>
      <c r="C7" s="6"/>
      <c r="D7" s="7"/>
      <c r="E7" s="7"/>
      <c r="F7" s="13"/>
      <c r="G7" s="13"/>
      <c r="H7" s="1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</row>
    <row r="8" spans="1:200" ht="16.5" customHeight="1" x14ac:dyDescent="0.25">
      <c r="A8" s="16" t="s">
        <v>156</v>
      </c>
      <c r="B8" s="5"/>
      <c r="C8" s="6"/>
      <c r="D8" s="7"/>
      <c r="E8" s="7"/>
      <c r="F8" s="13"/>
      <c r="G8" s="13"/>
      <c r="H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</row>
    <row r="9" spans="1:200" ht="16.5" customHeight="1" x14ac:dyDescent="0.2">
      <c r="A9" s="13"/>
      <c r="B9" s="15"/>
      <c r="C9" s="9"/>
      <c r="D9" s="7"/>
      <c r="E9" s="7"/>
      <c r="F9" s="13"/>
      <c r="G9" s="13"/>
      <c r="H9" s="17"/>
      <c r="J9" s="157" t="s">
        <v>157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</row>
    <row r="10" spans="1:200" ht="33" customHeight="1" x14ac:dyDescent="0.2">
      <c r="A10" s="166" t="s">
        <v>6</v>
      </c>
      <c r="B10" s="166"/>
      <c r="C10" s="166"/>
      <c r="D10" s="166"/>
      <c r="E10" s="166"/>
      <c r="F10" s="166"/>
      <c r="G10" s="166"/>
      <c r="H10" s="79" t="s">
        <v>7</v>
      </c>
      <c r="J10" s="16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</row>
    <row r="11" spans="1:200" ht="33" customHeight="1" x14ac:dyDescent="0.2">
      <c r="A11" s="167" t="s">
        <v>8</v>
      </c>
      <c r="B11" s="167"/>
      <c r="C11" s="167"/>
      <c r="D11" s="167"/>
      <c r="E11" s="167"/>
      <c r="F11" s="167"/>
      <c r="G11" s="167"/>
      <c r="H11" s="82">
        <v>460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</row>
    <row r="12" spans="1:200" ht="16.5" customHeight="1" x14ac:dyDescent="0.2">
      <c r="A12" s="83" t="s">
        <v>9</v>
      </c>
      <c r="B12" s="83"/>
      <c r="C12" s="75"/>
      <c r="D12" s="75"/>
      <c r="E12" s="75"/>
      <c r="F12" s="75"/>
      <c r="G12" s="75"/>
      <c r="H12" s="79" t="s">
        <v>10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</row>
    <row r="13" spans="1:200" ht="16.5" customHeight="1" x14ac:dyDescent="0.2">
      <c r="A13" s="83" t="s">
        <v>11</v>
      </c>
      <c r="B13" s="83"/>
      <c r="C13" s="75"/>
      <c r="D13" s="75"/>
      <c r="E13" s="75"/>
      <c r="F13" s="75"/>
      <c r="G13" s="75"/>
      <c r="H13" s="79" t="s">
        <v>12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</row>
    <row r="14" spans="1:200" ht="16.5" customHeight="1" x14ac:dyDescent="0.2">
      <c r="A14" s="83" t="s">
        <v>13</v>
      </c>
      <c r="B14" s="83"/>
      <c r="C14" s="75"/>
      <c r="D14" s="75"/>
      <c r="E14" s="75"/>
      <c r="F14" s="75"/>
      <c r="G14" s="75"/>
      <c r="H14" s="79" t="s">
        <v>14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</row>
    <row r="15" spans="1:200" ht="16.5" customHeight="1" x14ac:dyDescent="0.2">
      <c r="A15" s="7"/>
      <c r="B15" s="7"/>
      <c r="C15" s="9"/>
      <c r="D15" s="7"/>
      <c r="E15" s="7"/>
      <c r="F15" s="13"/>
      <c r="G15" s="13"/>
      <c r="H15" s="1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</row>
    <row r="16" spans="1:200" ht="16.5" customHeight="1" x14ac:dyDescent="0.2">
      <c r="A16" s="7"/>
      <c r="B16" s="7"/>
      <c r="C16" s="9"/>
      <c r="D16" s="7"/>
      <c r="E16" s="7"/>
      <c r="F16" s="13"/>
      <c r="G16" s="13"/>
      <c r="H16" s="13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</row>
    <row r="17" spans="1:200" ht="16.5" customHeight="1" x14ac:dyDescent="0.2">
      <c r="A17" s="7"/>
      <c r="B17" s="7"/>
      <c r="C17" s="9"/>
      <c r="D17" s="7"/>
      <c r="E17" s="7"/>
      <c r="F17" s="13"/>
      <c r="G17" s="13"/>
      <c r="H17" s="1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</row>
    <row r="18" spans="1:200" ht="16.5" customHeight="1" x14ac:dyDescent="0.2">
      <c r="A18" s="7"/>
      <c r="B18" s="9"/>
      <c r="C18" s="7"/>
      <c r="D18" s="7"/>
      <c r="E18" s="13"/>
      <c r="F18" s="13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</row>
    <row r="19" spans="1:200" ht="16.5" customHeight="1" x14ac:dyDescent="0.2">
      <c r="A19" s="20"/>
      <c r="B19" s="21"/>
      <c r="C19" s="22"/>
      <c r="D19" s="22"/>
      <c r="E19" s="23"/>
      <c r="F19" s="23"/>
      <c r="G19" s="24"/>
      <c r="H19" s="3"/>
      <c r="I19" s="3"/>
      <c r="J19" s="25" t="s">
        <v>158</v>
      </c>
      <c r="K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</row>
    <row r="20" spans="1:200" ht="16.5" customHeight="1" x14ac:dyDescent="0.2">
      <c r="A20" s="26" t="s">
        <v>16</v>
      </c>
      <c r="B20" s="1"/>
      <c r="C20" s="26"/>
      <c r="D20" s="1"/>
      <c r="E20" s="1"/>
      <c r="F20" s="84" t="s">
        <v>17</v>
      </c>
      <c r="G20" s="3"/>
      <c r="H20" s="3"/>
      <c r="I20" s="3"/>
      <c r="J20" s="85">
        <v>10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</row>
    <row r="21" spans="1:200" ht="16.5" customHeight="1" x14ac:dyDescent="0.2">
      <c r="A21" s="86" t="s">
        <v>159</v>
      </c>
      <c r="B21" s="74"/>
      <c r="C21" s="74"/>
      <c r="D21" s="74"/>
      <c r="E21" s="74"/>
      <c r="F21" s="74"/>
      <c r="G21" s="74"/>
      <c r="H21" s="87" t="s">
        <v>160</v>
      </c>
      <c r="I21" s="7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</row>
    <row r="22" spans="1:200" ht="16.5" customHeight="1" x14ac:dyDescent="0.2">
      <c r="A22" s="88" t="s">
        <v>19</v>
      </c>
      <c r="B22" s="89" t="s">
        <v>155</v>
      </c>
      <c r="C22" s="89" t="s">
        <v>155</v>
      </c>
      <c r="D22" s="89" t="s">
        <v>155</v>
      </c>
      <c r="E22" s="90"/>
      <c r="F22" s="25">
        <v>9</v>
      </c>
      <c r="G22" s="74"/>
      <c r="H22" s="34" t="s">
        <v>161</v>
      </c>
      <c r="I22" s="35"/>
      <c r="J22" s="91">
        <f>SUM(J23:J25)</f>
        <v>0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</row>
    <row r="23" spans="1:200" ht="16.5" customHeight="1" x14ac:dyDescent="0.2">
      <c r="A23" s="88" t="s">
        <v>19</v>
      </c>
      <c r="B23" s="88" t="s">
        <v>19</v>
      </c>
      <c r="C23" s="89"/>
      <c r="D23" s="89"/>
      <c r="E23" s="90"/>
      <c r="F23" s="25">
        <v>0</v>
      </c>
      <c r="G23" s="74"/>
      <c r="H23" s="92" t="s">
        <v>162</v>
      </c>
      <c r="I23" s="35"/>
      <c r="J23" s="9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</row>
    <row r="24" spans="1:200" ht="16.5" customHeight="1" x14ac:dyDescent="0.2">
      <c r="A24" s="88" t="s">
        <v>19</v>
      </c>
      <c r="B24" s="88" t="s">
        <v>24</v>
      </c>
      <c r="C24" s="89"/>
      <c r="D24" s="89"/>
      <c r="E24" s="90"/>
      <c r="F24" s="25">
        <v>0</v>
      </c>
      <c r="G24" s="74"/>
      <c r="H24" s="92" t="s">
        <v>163</v>
      </c>
      <c r="I24" s="35"/>
      <c r="J24" s="9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</row>
    <row r="25" spans="1:200" ht="16.5" customHeight="1" x14ac:dyDescent="0.2">
      <c r="A25" s="88" t="s">
        <v>19</v>
      </c>
      <c r="B25" s="88" t="s">
        <v>28</v>
      </c>
      <c r="C25" s="89"/>
      <c r="D25" s="89"/>
      <c r="E25" s="90"/>
      <c r="F25" s="25">
        <v>1</v>
      </c>
      <c r="G25" s="74"/>
      <c r="H25" s="92" t="s">
        <v>164</v>
      </c>
      <c r="I25" s="35"/>
      <c r="J25" s="9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</row>
    <row r="26" spans="1:200" ht="16.5" customHeight="1" x14ac:dyDescent="0.2">
      <c r="A26" s="88" t="s">
        <v>24</v>
      </c>
      <c r="B26" s="88"/>
      <c r="C26" s="89"/>
      <c r="D26" s="89"/>
      <c r="E26" s="90"/>
      <c r="F26" s="25">
        <v>9</v>
      </c>
      <c r="G26" s="74"/>
      <c r="H26" s="34" t="s">
        <v>165</v>
      </c>
      <c r="I26" s="35"/>
      <c r="J26" s="91">
        <f>SUM(J27:J31)</f>
        <v>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</row>
    <row r="27" spans="1:200" ht="16.5" customHeight="1" x14ac:dyDescent="0.2">
      <c r="A27" s="88" t="s">
        <v>24</v>
      </c>
      <c r="B27" s="88" t="s">
        <v>19</v>
      </c>
      <c r="C27" s="89"/>
      <c r="D27" s="89"/>
      <c r="E27" s="90"/>
      <c r="F27" s="25">
        <v>0</v>
      </c>
      <c r="G27" s="74"/>
      <c r="H27" s="92" t="s">
        <v>166</v>
      </c>
      <c r="I27" s="35"/>
      <c r="J27" s="9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</row>
    <row r="28" spans="1:200" ht="16.5" customHeight="1" x14ac:dyDescent="0.2">
      <c r="A28" s="88" t="s">
        <v>24</v>
      </c>
      <c r="B28" s="88" t="s">
        <v>24</v>
      </c>
      <c r="C28" s="89"/>
      <c r="D28" s="89"/>
      <c r="E28" s="90"/>
      <c r="F28" s="25">
        <v>0</v>
      </c>
      <c r="G28" s="74"/>
      <c r="H28" s="92" t="s">
        <v>167</v>
      </c>
      <c r="I28" s="35"/>
      <c r="J28" s="9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</row>
    <row r="29" spans="1:200" ht="16.5" customHeight="1" x14ac:dyDescent="0.2">
      <c r="A29" s="88" t="s">
        <v>24</v>
      </c>
      <c r="B29" s="88" t="s">
        <v>28</v>
      </c>
      <c r="C29" s="89"/>
      <c r="D29" s="89"/>
      <c r="E29" s="90"/>
      <c r="F29" s="25">
        <v>1</v>
      </c>
      <c r="G29" s="74"/>
      <c r="H29" s="92" t="s">
        <v>168</v>
      </c>
      <c r="I29" s="35"/>
      <c r="J29" s="9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</row>
    <row r="30" spans="1:200" ht="16.5" customHeight="1" x14ac:dyDescent="0.2">
      <c r="A30" s="88" t="s">
        <v>24</v>
      </c>
      <c r="B30" s="88" t="s">
        <v>36</v>
      </c>
      <c r="C30" s="89"/>
      <c r="D30" s="89"/>
      <c r="E30" s="90"/>
      <c r="F30" s="25">
        <v>1</v>
      </c>
      <c r="G30" s="74"/>
      <c r="H30" s="92" t="s">
        <v>169</v>
      </c>
      <c r="I30" s="35"/>
      <c r="J30" s="9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</row>
    <row r="31" spans="1:200" ht="16.5" customHeight="1" x14ac:dyDescent="0.2">
      <c r="A31" s="88" t="s">
        <v>24</v>
      </c>
      <c r="B31" s="88" t="s">
        <v>30</v>
      </c>
      <c r="C31" s="89"/>
      <c r="D31" s="89"/>
      <c r="E31" s="90"/>
      <c r="F31" s="25">
        <v>2</v>
      </c>
      <c r="G31" s="74"/>
      <c r="H31" s="92" t="s">
        <v>170</v>
      </c>
      <c r="I31" s="35"/>
      <c r="J31" s="9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</row>
    <row r="32" spans="1:200" ht="16.5" customHeight="1" x14ac:dyDescent="0.2">
      <c r="A32" s="88" t="s">
        <v>28</v>
      </c>
      <c r="B32" s="88"/>
      <c r="C32" s="89" t="s">
        <v>155</v>
      </c>
      <c r="D32" s="89" t="s">
        <v>155</v>
      </c>
      <c r="E32" s="94"/>
      <c r="F32" s="25">
        <v>0</v>
      </c>
      <c r="G32" s="74"/>
      <c r="H32" s="34" t="s">
        <v>171</v>
      </c>
      <c r="I32" s="35"/>
      <c r="J32" s="95">
        <f>SUM(J33:J36)</f>
        <v>0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</row>
    <row r="33" spans="1:200" ht="16.5" customHeight="1" x14ac:dyDescent="0.2">
      <c r="A33" s="88" t="s">
        <v>28</v>
      </c>
      <c r="B33" s="88" t="s">
        <v>19</v>
      </c>
      <c r="C33" s="88"/>
      <c r="D33" s="89"/>
      <c r="E33" s="94"/>
      <c r="F33" s="25">
        <v>1</v>
      </c>
      <c r="G33" s="74"/>
      <c r="H33" s="92" t="s">
        <v>172</v>
      </c>
      <c r="I33" s="35"/>
      <c r="J33" s="9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</row>
    <row r="34" spans="1:200" ht="16.5" customHeight="1" x14ac:dyDescent="0.2">
      <c r="A34" s="88" t="s">
        <v>28</v>
      </c>
      <c r="B34" s="88" t="s">
        <v>24</v>
      </c>
      <c r="C34" s="88"/>
      <c r="D34" s="89" t="s">
        <v>155</v>
      </c>
      <c r="E34" s="94"/>
      <c r="F34" s="25">
        <v>1</v>
      </c>
      <c r="G34" s="74"/>
      <c r="H34" s="92" t="s">
        <v>173</v>
      </c>
      <c r="I34" s="35"/>
      <c r="J34" s="9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</row>
    <row r="35" spans="1:200" ht="16.5" customHeight="1" x14ac:dyDescent="0.2">
      <c r="A35" s="88" t="s">
        <v>28</v>
      </c>
      <c r="B35" s="88" t="s">
        <v>28</v>
      </c>
      <c r="C35" s="88"/>
      <c r="D35" s="89" t="s">
        <v>155</v>
      </c>
      <c r="E35" s="94"/>
      <c r="F35" s="25">
        <v>2</v>
      </c>
      <c r="G35" s="74"/>
      <c r="H35" s="92" t="s">
        <v>174</v>
      </c>
      <c r="I35" s="35"/>
      <c r="J35" s="9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</row>
    <row r="36" spans="1:200" ht="16.5" customHeight="1" x14ac:dyDescent="0.2">
      <c r="A36" s="88" t="s">
        <v>28</v>
      </c>
      <c r="B36" s="88" t="s">
        <v>36</v>
      </c>
      <c r="C36" s="88"/>
      <c r="D36" s="89" t="s">
        <v>155</v>
      </c>
      <c r="E36" s="94"/>
      <c r="F36" s="25">
        <v>2</v>
      </c>
      <c r="G36" s="74"/>
      <c r="H36" s="92" t="s">
        <v>175</v>
      </c>
      <c r="I36" s="35"/>
      <c r="J36" s="9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</row>
    <row r="37" spans="1:200" ht="16.5" customHeight="1" x14ac:dyDescent="0.2">
      <c r="A37" s="88" t="s">
        <v>36</v>
      </c>
      <c r="B37" s="88"/>
      <c r="C37" s="88"/>
      <c r="D37" s="89"/>
      <c r="E37" s="94"/>
      <c r="F37" s="96">
        <v>0</v>
      </c>
      <c r="G37" s="74"/>
      <c r="H37" s="56" t="s">
        <v>176</v>
      </c>
      <c r="I37" s="35"/>
      <c r="J37" s="91">
        <f>J22+J26+J32</f>
        <v>0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</row>
    <row r="38" spans="1:200" ht="16.5" customHeight="1" x14ac:dyDescent="0.2">
      <c r="A38" s="97"/>
      <c r="B38" s="97"/>
      <c r="C38" s="97"/>
      <c r="D38" s="98"/>
      <c r="E38" s="94"/>
      <c r="F38" s="99"/>
      <c r="G38" s="74"/>
      <c r="H38" s="100" t="s">
        <v>177</v>
      </c>
      <c r="I38" s="35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</row>
    <row r="39" spans="1:200" ht="16.5" customHeight="1" x14ac:dyDescent="0.2">
      <c r="A39" s="101"/>
      <c r="B39" s="101"/>
      <c r="C39" s="101"/>
      <c r="D39" s="101"/>
      <c r="E39" s="102"/>
      <c r="F39" s="35"/>
      <c r="G39" s="74"/>
      <c r="H39" s="34" t="s">
        <v>178</v>
      </c>
      <c r="I39" s="35"/>
      <c r="J39" s="35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</row>
    <row r="40" spans="1:200" ht="16.5" customHeight="1" x14ac:dyDescent="0.2">
      <c r="A40" s="88" t="s">
        <v>49</v>
      </c>
      <c r="B40" s="88"/>
      <c r="C40" s="89" t="s">
        <v>155</v>
      </c>
      <c r="D40" s="89" t="s">
        <v>155</v>
      </c>
      <c r="E40" s="94"/>
      <c r="F40" s="25">
        <v>1</v>
      </c>
      <c r="G40" s="74"/>
      <c r="H40" s="37" t="s">
        <v>179</v>
      </c>
      <c r="I40" s="35"/>
      <c r="J40" s="91">
        <f>SUM(J41:J42)</f>
        <v>0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</row>
    <row r="41" spans="1:200" ht="16.5" customHeight="1" x14ac:dyDescent="0.2">
      <c r="A41" s="88" t="s">
        <v>49</v>
      </c>
      <c r="B41" s="88" t="s">
        <v>19</v>
      </c>
      <c r="C41" s="88"/>
      <c r="D41" s="89" t="s">
        <v>155</v>
      </c>
      <c r="E41" s="94"/>
      <c r="F41" s="25">
        <v>2</v>
      </c>
      <c r="G41" s="74"/>
      <c r="H41" s="92" t="s">
        <v>180</v>
      </c>
      <c r="I41" s="35"/>
      <c r="J41" s="9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</row>
    <row r="42" spans="1:200" ht="16.5" customHeight="1" x14ac:dyDescent="0.2">
      <c r="A42" s="88" t="s">
        <v>49</v>
      </c>
      <c r="B42" s="88" t="s">
        <v>24</v>
      </c>
      <c r="C42" s="89"/>
      <c r="D42" s="89" t="s">
        <v>155</v>
      </c>
      <c r="E42" s="94"/>
      <c r="F42" s="25">
        <v>2</v>
      </c>
      <c r="G42" s="74"/>
      <c r="H42" s="92" t="s">
        <v>181</v>
      </c>
      <c r="I42" s="35"/>
      <c r="J42" s="9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</row>
    <row r="43" spans="1:200" ht="16.5" customHeight="1" x14ac:dyDescent="0.2">
      <c r="A43" s="88" t="s">
        <v>38</v>
      </c>
      <c r="B43" s="88"/>
      <c r="C43" s="89"/>
      <c r="D43" s="89"/>
      <c r="E43" s="94"/>
      <c r="F43" s="25">
        <v>2</v>
      </c>
      <c r="G43" s="74"/>
      <c r="H43" s="37" t="s">
        <v>182</v>
      </c>
      <c r="I43" s="35"/>
      <c r="J43" s="91">
        <f>J66+J62+J61+J59+J53+J45+J44</f>
        <v>0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</row>
    <row r="44" spans="1:200" ht="16.5" customHeight="1" x14ac:dyDescent="0.2">
      <c r="A44" s="88" t="s">
        <v>38</v>
      </c>
      <c r="B44" s="88" t="s">
        <v>19</v>
      </c>
      <c r="C44" s="88"/>
      <c r="D44" s="89"/>
      <c r="E44" s="94"/>
      <c r="F44" s="25">
        <v>3</v>
      </c>
      <c r="G44" s="74"/>
      <c r="H44" s="92" t="s">
        <v>180</v>
      </c>
      <c r="I44" s="35"/>
      <c r="J44" s="9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</row>
    <row r="45" spans="1:200" ht="16.5" customHeight="1" x14ac:dyDescent="0.2">
      <c r="A45" s="88" t="s">
        <v>38</v>
      </c>
      <c r="B45" s="88" t="s">
        <v>24</v>
      </c>
      <c r="C45" s="88"/>
      <c r="D45" s="89"/>
      <c r="E45" s="94"/>
      <c r="F45" s="25">
        <v>3</v>
      </c>
      <c r="G45" s="74"/>
      <c r="H45" s="92" t="s">
        <v>183</v>
      </c>
      <c r="I45" s="35"/>
      <c r="J45" s="91">
        <f>SUM(J46:J52)</f>
        <v>0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</row>
    <row r="46" spans="1:200" ht="16.5" customHeight="1" x14ac:dyDescent="0.2">
      <c r="A46" s="88" t="s">
        <v>38</v>
      </c>
      <c r="B46" s="88" t="s">
        <v>24</v>
      </c>
      <c r="C46" s="88" t="s">
        <v>19</v>
      </c>
      <c r="D46" s="89"/>
      <c r="E46" s="94"/>
      <c r="F46" s="25">
        <v>4</v>
      </c>
      <c r="G46" s="74"/>
      <c r="H46" s="103" t="s">
        <v>184</v>
      </c>
      <c r="I46" s="35"/>
      <c r="J46" s="9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</row>
    <row r="47" spans="1:200" ht="16.5" customHeight="1" x14ac:dyDescent="0.2">
      <c r="A47" s="88" t="s">
        <v>38</v>
      </c>
      <c r="B47" s="88" t="s">
        <v>24</v>
      </c>
      <c r="C47" s="88" t="s">
        <v>24</v>
      </c>
      <c r="D47" s="89"/>
      <c r="E47" s="94"/>
      <c r="F47" s="25">
        <v>4</v>
      </c>
      <c r="G47" s="74"/>
      <c r="H47" s="103" t="s">
        <v>185</v>
      </c>
      <c r="I47" s="35"/>
      <c r="J47" s="9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</row>
    <row r="48" spans="1:200" ht="16.5" customHeight="1" x14ac:dyDescent="0.2">
      <c r="A48" s="88" t="s">
        <v>38</v>
      </c>
      <c r="B48" s="88" t="s">
        <v>24</v>
      </c>
      <c r="C48" s="88" t="s">
        <v>28</v>
      </c>
      <c r="D48" s="89"/>
      <c r="E48" s="94"/>
      <c r="F48" s="25">
        <v>5</v>
      </c>
      <c r="G48" s="74"/>
      <c r="H48" s="103" t="s">
        <v>186</v>
      </c>
      <c r="I48" s="35"/>
      <c r="J48" s="9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</row>
    <row r="49" spans="1:200" ht="16.5" customHeight="1" x14ac:dyDescent="0.2">
      <c r="A49" s="88" t="s">
        <v>38</v>
      </c>
      <c r="B49" s="88" t="s">
        <v>24</v>
      </c>
      <c r="C49" s="88" t="s">
        <v>36</v>
      </c>
      <c r="D49" s="89"/>
      <c r="E49" s="94"/>
      <c r="F49" s="25">
        <v>5</v>
      </c>
      <c r="G49" s="74"/>
      <c r="H49" s="103" t="s">
        <v>187</v>
      </c>
      <c r="I49" s="35"/>
      <c r="J49" s="9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</row>
    <row r="50" spans="1:200" ht="16.5" customHeight="1" x14ac:dyDescent="0.2">
      <c r="A50" s="88" t="s">
        <v>38</v>
      </c>
      <c r="B50" s="88" t="s">
        <v>24</v>
      </c>
      <c r="C50" s="88" t="s">
        <v>30</v>
      </c>
      <c r="D50" s="89"/>
      <c r="E50" s="94"/>
      <c r="F50" s="25">
        <v>6</v>
      </c>
      <c r="G50" s="74"/>
      <c r="H50" s="103" t="s">
        <v>188</v>
      </c>
      <c r="I50" s="35"/>
      <c r="J50" s="9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</row>
    <row r="51" spans="1:200" ht="16.5" customHeight="1" x14ac:dyDescent="0.2">
      <c r="A51" s="88" t="s">
        <v>38</v>
      </c>
      <c r="B51" s="88" t="s">
        <v>24</v>
      </c>
      <c r="C51" s="88" t="s">
        <v>49</v>
      </c>
      <c r="D51" s="89"/>
      <c r="E51" s="94"/>
      <c r="F51" s="25">
        <v>6</v>
      </c>
      <c r="G51" s="74"/>
      <c r="H51" s="103" t="s">
        <v>189</v>
      </c>
      <c r="I51" s="35"/>
      <c r="J51" s="9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</row>
    <row r="52" spans="1:200" ht="16.5" customHeight="1" x14ac:dyDescent="0.2">
      <c r="A52" s="88" t="s">
        <v>38</v>
      </c>
      <c r="B52" s="88" t="s">
        <v>24</v>
      </c>
      <c r="C52" s="88" t="s">
        <v>115</v>
      </c>
      <c r="D52" s="89"/>
      <c r="E52" s="94"/>
      <c r="F52" s="25">
        <v>9</v>
      </c>
      <c r="G52" s="74"/>
      <c r="H52" s="103" t="s">
        <v>190</v>
      </c>
      <c r="I52" s="35"/>
      <c r="J52" s="9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</row>
    <row r="53" spans="1:200" ht="16.5" customHeight="1" x14ac:dyDescent="0.2">
      <c r="A53" s="88" t="s">
        <v>38</v>
      </c>
      <c r="B53" s="88" t="s">
        <v>28</v>
      </c>
      <c r="C53" s="89"/>
      <c r="D53" s="89"/>
      <c r="E53" s="94"/>
      <c r="F53" s="25">
        <v>4</v>
      </c>
      <c r="G53" s="74"/>
      <c r="H53" s="92" t="s">
        <v>191</v>
      </c>
      <c r="I53" s="35"/>
      <c r="J53" s="91">
        <f>SUM(J54:J58)</f>
        <v>0</v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</row>
    <row r="54" spans="1:200" ht="16.5" customHeight="1" x14ac:dyDescent="0.2">
      <c r="A54" s="88" t="s">
        <v>38</v>
      </c>
      <c r="B54" s="88" t="s">
        <v>28</v>
      </c>
      <c r="C54" s="88" t="s">
        <v>19</v>
      </c>
      <c r="D54" s="89"/>
      <c r="E54" s="94"/>
      <c r="F54" s="25">
        <v>5</v>
      </c>
      <c r="G54" s="74"/>
      <c r="H54" s="103" t="s">
        <v>192</v>
      </c>
      <c r="I54" s="35"/>
      <c r="J54" s="9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</row>
    <row r="55" spans="1:200" ht="16.5" customHeight="1" x14ac:dyDescent="0.2">
      <c r="A55" s="88" t="s">
        <v>38</v>
      </c>
      <c r="B55" s="88" t="s">
        <v>28</v>
      </c>
      <c r="C55" s="88" t="s">
        <v>24</v>
      </c>
      <c r="D55" s="89"/>
      <c r="E55" s="94"/>
      <c r="F55" s="25">
        <v>5</v>
      </c>
      <c r="G55" s="74"/>
      <c r="H55" s="103" t="s">
        <v>193</v>
      </c>
      <c r="I55" s="35"/>
      <c r="J55" s="9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</row>
    <row r="56" spans="1:200" ht="16.5" customHeight="1" x14ac:dyDescent="0.2">
      <c r="A56" s="88" t="s">
        <v>38</v>
      </c>
      <c r="B56" s="88" t="s">
        <v>28</v>
      </c>
      <c r="C56" s="88" t="s">
        <v>28</v>
      </c>
      <c r="D56" s="89"/>
      <c r="E56" s="94"/>
      <c r="F56" s="25">
        <v>6</v>
      </c>
      <c r="G56" s="74"/>
      <c r="H56" s="103" t="s">
        <v>194</v>
      </c>
      <c r="I56" s="35"/>
      <c r="J56" s="9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</row>
    <row r="57" spans="1:200" ht="16.5" customHeight="1" x14ac:dyDescent="0.2">
      <c r="A57" s="88" t="s">
        <v>38</v>
      </c>
      <c r="B57" s="88" t="s">
        <v>28</v>
      </c>
      <c r="C57" s="88" t="s">
        <v>36</v>
      </c>
      <c r="D57" s="89"/>
      <c r="E57" s="94"/>
      <c r="F57" s="25">
        <v>6</v>
      </c>
      <c r="G57" s="74"/>
      <c r="H57" s="103" t="s">
        <v>195</v>
      </c>
      <c r="I57" s="35"/>
      <c r="J57" s="9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</row>
    <row r="58" spans="1:200" ht="16.5" customHeight="1" x14ac:dyDescent="0.2">
      <c r="A58" s="88" t="s">
        <v>38</v>
      </c>
      <c r="B58" s="88" t="s">
        <v>28</v>
      </c>
      <c r="C58" s="88" t="s">
        <v>52</v>
      </c>
      <c r="D58" s="89"/>
      <c r="E58" s="94"/>
      <c r="F58" s="25">
        <v>8</v>
      </c>
      <c r="G58" s="74"/>
      <c r="H58" s="103" t="s">
        <v>196</v>
      </c>
      <c r="I58" s="35"/>
      <c r="J58" s="9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</row>
    <row r="59" spans="1:200" ht="16.5" customHeight="1" x14ac:dyDescent="0.2">
      <c r="A59" s="88" t="s">
        <v>38</v>
      </c>
      <c r="B59" s="88" t="s">
        <v>36</v>
      </c>
      <c r="C59" s="89"/>
      <c r="D59" s="89"/>
      <c r="E59" s="94"/>
      <c r="F59" s="25">
        <v>4</v>
      </c>
      <c r="G59" s="74"/>
      <c r="H59" s="92" t="s">
        <v>197</v>
      </c>
      <c r="I59" s="35"/>
      <c r="J59" s="91">
        <f>J60</f>
        <v>0</v>
      </c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</row>
    <row r="60" spans="1:200" ht="16.5" customHeight="1" x14ac:dyDescent="0.2">
      <c r="A60" s="88" t="s">
        <v>38</v>
      </c>
      <c r="B60" s="88" t="s">
        <v>36</v>
      </c>
      <c r="C60" s="88" t="s">
        <v>19</v>
      </c>
      <c r="D60" s="89"/>
      <c r="E60" s="94"/>
      <c r="F60" s="25">
        <v>5</v>
      </c>
      <c r="G60" s="74"/>
      <c r="H60" s="103" t="s">
        <v>198</v>
      </c>
      <c r="I60" s="35"/>
      <c r="J60" s="9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</row>
    <row r="61" spans="1:200" ht="16.5" customHeight="1" x14ac:dyDescent="0.2">
      <c r="A61" s="88" t="s">
        <v>38</v>
      </c>
      <c r="B61" s="88" t="s">
        <v>30</v>
      </c>
      <c r="C61" s="89"/>
      <c r="D61" s="89"/>
      <c r="E61" s="94"/>
      <c r="F61" s="25">
        <v>5</v>
      </c>
      <c r="G61" s="74"/>
      <c r="H61" s="92" t="s">
        <v>199</v>
      </c>
      <c r="I61" s="35"/>
      <c r="J61" s="9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</row>
    <row r="62" spans="1:200" ht="16.5" customHeight="1" x14ac:dyDescent="0.2">
      <c r="A62" s="88" t="s">
        <v>38</v>
      </c>
      <c r="B62" s="88" t="s">
        <v>49</v>
      </c>
      <c r="C62" s="89"/>
      <c r="D62" s="89"/>
      <c r="E62" s="94"/>
      <c r="F62" s="25">
        <v>5</v>
      </c>
      <c r="G62" s="74"/>
      <c r="H62" s="92" t="s">
        <v>181</v>
      </c>
      <c r="I62" s="35"/>
      <c r="J62" s="91">
        <f>SUM(J63:J65)</f>
        <v>0</v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</row>
    <row r="63" spans="1:200" ht="16.5" customHeight="1" x14ac:dyDescent="0.2">
      <c r="A63" s="88" t="s">
        <v>38</v>
      </c>
      <c r="B63" s="88" t="s">
        <v>49</v>
      </c>
      <c r="C63" s="88" t="s">
        <v>19</v>
      </c>
      <c r="D63" s="89"/>
      <c r="E63" s="94"/>
      <c r="F63" s="25">
        <v>6</v>
      </c>
      <c r="G63" s="74"/>
      <c r="H63" s="103" t="s">
        <v>200</v>
      </c>
      <c r="I63" s="35"/>
      <c r="J63" s="9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</row>
    <row r="64" spans="1:200" ht="16.5" customHeight="1" x14ac:dyDescent="0.2">
      <c r="A64" s="88" t="s">
        <v>38</v>
      </c>
      <c r="B64" s="88" t="s">
        <v>49</v>
      </c>
      <c r="C64" s="88" t="s">
        <v>24</v>
      </c>
      <c r="D64" s="89"/>
      <c r="E64" s="94"/>
      <c r="F64" s="25">
        <v>6</v>
      </c>
      <c r="G64" s="74"/>
      <c r="H64" s="103" t="s">
        <v>201</v>
      </c>
      <c r="I64" s="35"/>
      <c r="J64" s="9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</row>
    <row r="65" spans="1:200" ht="16.5" customHeight="1" x14ac:dyDescent="0.2">
      <c r="A65" s="88" t="s">
        <v>38</v>
      </c>
      <c r="B65" s="88" t="s">
        <v>49</v>
      </c>
      <c r="C65" s="88" t="s">
        <v>28</v>
      </c>
      <c r="D65" s="89"/>
      <c r="E65" s="94"/>
      <c r="F65" s="25">
        <v>7</v>
      </c>
      <c r="G65" s="74"/>
      <c r="H65" s="103" t="s">
        <v>181</v>
      </c>
      <c r="I65" s="35"/>
      <c r="J65" s="9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</row>
    <row r="66" spans="1:200" ht="16.5" customHeight="1" x14ac:dyDescent="0.2">
      <c r="A66" s="88" t="s">
        <v>38</v>
      </c>
      <c r="B66" s="88" t="s">
        <v>38</v>
      </c>
      <c r="C66" s="89"/>
      <c r="D66" s="89"/>
      <c r="E66" s="94"/>
      <c r="F66" s="25">
        <v>6</v>
      </c>
      <c r="G66" s="74"/>
      <c r="H66" s="92" t="s">
        <v>202</v>
      </c>
      <c r="I66" s="35"/>
      <c r="J66" s="91">
        <f>SUM(J67:J68)</f>
        <v>0</v>
      </c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</row>
    <row r="67" spans="1:200" ht="16.5" customHeight="1" x14ac:dyDescent="0.2">
      <c r="A67" s="88" t="s">
        <v>38</v>
      </c>
      <c r="B67" s="88" t="s">
        <v>38</v>
      </c>
      <c r="C67" s="88" t="s">
        <v>19</v>
      </c>
      <c r="D67" s="89"/>
      <c r="E67" s="94"/>
      <c r="F67" s="25">
        <v>7</v>
      </c>
      <c r="G67" s="74"/>
      <c r="H67" s="103" t="s">
        <v>203</v>
      </c>
      <c r="I67" s="35"/>
      <c r="J67" s="9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</row>
    <row r="68" spans="1:200" ht="16.5" customHeight="1" x14ac:dyDescent="0.2">
      <c r="A68" s="88" t="s">
        <v>38</v>
      </c>
      <c r="B68" s="88" t="s">
        <v>38</v>
      </c>
      <c r="C68" s="88" t="s">
        <v>24</v>
      </c>
      <c r="D68" s="89"/>
      <c r="E68" s="94"/>
      <c r="F68" s="25">
        <v>7</v>
      </c>
      <c r="G68" s="74"/>
      <c r="H68" s="103" t="s">
        <v>204</v>
      </c>
      <c r="I68" s="35"/>
      <c r="J68" s="9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</row>
    <row r="69" spans="1:200" ht="16.5" customHeight="1" x14ac:dyDescent="0.2">
      <c r="A69" s="88" t="s">
        <v>52</v>
      </c>
      <c r="B69" s="88"/>
      <c r="C69" s="89"/>
      <c r="D69" s="89"/>
      <c r="E69" s="94"/>
      <c r="F69" s="25">
        <v>2</v>
      </c>
      <c r="G69" s="74"/>
      <c r="H69" s="37" t="s">
        <v>205</v>
      </c>
      <c r="I69" s="35"/>
      <c r="J69" s="91">
        <f>SUM(J70:J71)</f>
        <v>0</v>
      </c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</row>
    <row r="70" spans="1:200" ht="16.5" customHeight="1" x14ac:dyDescent="0.2">
      <c r="A70" s="88" t="s">
        <v>52</v>
      </c>
      <c r="B70" s="88" t="s">
        <v>19</v>
      </c>
      <c r="C70" s="89"/>
      <c r="D70" s="89"/>
      <c r="E70" s="94"/>
      <c r="F70" s="25">
        <v>3</v>
      </c>
      <c r="G70" s="74"/>
      <c r="H70" s="92" t="s">
        <v>206</v>
      </c>
      <c r="I70" s="35"/>
      <c r="J70" s="9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</row>
    <row r="71" spans="1:200" ht="16.5" customHeight="1" x14ac:dyDescent="0.2">
      <c r="A71" s="88" t="s">
        <v>52</v>
      </c>
      <c r="B71" s="88" t="s">
        <v>24</v>
      </c>
      <c r="C71" s="89"/>
      <c r="D71" s="89"/>
      <c r="E71" s="94"/>
      <c r="F71" s="25">
        <v>3</v>
      </c>
      <c r="G71" s="74"/>
      <c r="H71" s="92" t="s">
        <v>207</v>
      </c>
      <c r="I71" s="35"/>
      <c r="J71" s="9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</row>
    <row r="72" spans="1:200" ht="16.5" customHeight="1" x14ac:dyDescent="0.2">
      <c r="A72" s="88" t="s">
        <v>54</v>
      </c>
      <c r="B72" s="88"/>
      <c r="C72" s="89"/>
      <c r="D72" s="89" t="s">
        <v>155</v>
      </c>
      <c r="E72" s="94"/>
      <c r="F72" s="25">
        <v>3</v>
      </c>
      <c r="G72" s="74"/>
      <c r="H72" s="37" t="s">
        <v>208</v>
      </c>
      <c r="I72" s="35"/>
      <c r="J72" s="9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</row>
    <row r="73" spans="1:200" ht="16.5" customHeight="1" x14ac:dyDescent="0.2">
      <c r="A73" s="88" t="s">
        <v>91</v>
      </c>
      <c r="B73" s="89"/>
      <c r="C73" s="89" t="s">
        <v>155</v>
      </c>
      <c r="D73" s="89" t="s">
        <v>155</v>
      </c>
      <c r="E73" s="94"/>
      <c r="F73" s="25">
        <v>3</v>
      </c>
      <c r="G73" s="74"/>
      <c r="H73" s="56" t="s">
        <v>209</v>
      </c>
      <c r="I73" s="35"/>
      <c r="J73" s="91">
        <f>J40+J43+J69+J72</f>
        <v>0</v>
      </c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</row>
    <row r="74" spans="1:200" ht="16.5" customHeight="1" x14ac:dyDescent="0.2">
      <c r="A74" s="88" t="s">
        <v>113</v>
      </c>
      <c r="B74" s="89"/>
      <c r="C74" s="88"/>
      <c r="D74" s="89" t="s">
        <v>155</v>
      </c>
      <c r="E74" s="94"/>
      <c r="F74" s="25">
        <v>4</v>
      </c>
      <c r="G74" s="74"/>
      <c r="H74" s="56" t="s">
        <v>210</v>
      </c>
      <c r="I74" s="35"/>
      <c r="J74" s="95">
        <f>J37+J73</f>
        <v>0</v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</row>
    <row r="75" spans="1:200" ht="33" customHeight="1" x14ac:dyDescent="0.2">
      <c r="A75" s="104" t="s">
        <v>211</v>
      </c>
      <c r="B75" s="101"/>
      <c r="C75" s="101"/>
      <c r="D75" s="101"/>
      <c r="E75" s="102"/>
      <c r="F75" s="77"/>
      <c r="G75" s="74"/>
      <c r="J75" s="105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</row>
    <row r="76" spans="1:200" ht="16.5" customHeight="1" x14ac:dyDescent="0.2">
      <c r="A76" s="88" t="s">
        <v>115</v>
      </c>
      <c r="B76" s="89" t="s">
        <v>155</v>
      </c>
      <c r="C76" s="89" t="s">
        <v>155</v>
      </c>
      <c r="D76" s="89" t="s">
        <v>155</v>
      </c>
      <c r="E76" s="94"/>
      <c r="F76" s="25">
        <v>4</v>
      </c>
      <c r="G76" s="74"/>
      <c r="H76" s="56" t="s">
        <v>212</v>
      </c>
      <c r="I76" s="35"/>
      <c r="J76" s="91">
        <f>J77+J86</f>
        <v>0</v>
      </c>
      <c r="K76" s="106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</row>
    <row r="77" spans="1:200" s="108" customFormat="1" ht="16.5" customHeight="1" x14ac:dyDescent="0.2">
      <c r="A77" s="88" t="s">
        <v>115</v>
      </c>
      <c r="B77" s="88" t="s">
        <v>19</v>
      </c>
      <c r="C77" s="89"/>
      <c r="D77" s="89"/>
      <c r="E77" s="94"/>
      <c r="F77" s="25">
        <v>5</v>
      </c>
      <c r="G77" s="22"/>
      <c r="H77" s="37" t="s">
        <v>213</v>
      </c>
      <c r="I77" s="49"/>
      <c r="J77" s="91">
        <f>SUM(J78:J80)</f>
        <v>0</v>
      </c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</row>
    <row r="78" spans="1:200" ht="16.5" customHeight="1" x14ac:dyDescent="0.2">
      <c r="A78" s="88" t="s">
        <v>115</v>
      </c>
      <c r="B78" s="88" t="s">
        <v>19</v>
      </c>
      <c r="C78" s="88" t="s">
        <v>19</v>
      </c>
      <c r="D78" s="89" t="s">
        <v>155</v>
      </c>
      <c r="E78" s="94"/>
      <c r="F78" s="25">
        <v>6</v>
      </c>
      <c r="G78" s="74"/>
      <c r="H78" s="92" t="s">
        <v>214</v>
      </c>
      <c r="I78" s="35"/>
      <c r="J78" s="9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</row>
    <row r="79" spans="1:200" ht="16.5" customHeight="1" x14ac:dyDescent="0.2">
      <c r="A79" s="88" t="s">
        <v>115</v>
      </c>
      <c r="B79" s="88" t="s">
        <v>19</v>
      </c>
      <c r="C79" s="88" t="s">
        <v>24</v>
      </c>
      <c r="D79" s="89" t="s">
        <v>155</v>
      </c>
      <c r="E79" s="94"/>
      <c r="F79" s="25">
        <v>6</v>
      </c>
      <c r="G79" s="74"/>
      <c r="H79" s="92" t="s">
        <v>215</v>
      </c>
      <c r="I79" s="35"/>
      <c r="J79" s="9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</row>
    <row r="80" spans="1:200" ht="16.5" customHeight="1" x14ac:dyDescent="0.2">
      <c r="A80" s="88" t="s">
        <v>115</v>
      </c>
      <c r="B80" s="88" t="s">
        <v>19</v>
      </c>
      <c r="C80" s="88" t="s">
        <v>28</v>
      </c>
      <c r="D80" s="89" t="s">
        <v>155</v>
      </c>
      <c r="E80" s="94"/>
      <c r="F80" s="25">
        <v>7</v>
      </c>
      <c r="G80" s="74"/>
      <c r="H80" s="92" t="s">
        <v>216</v>
      </c>
      <c r="I80" s="35"/>
      <c r="J80" s="9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</row>
    <row r="81" spans="1:200" ht="16.5" customHeight="1" x14ac:dyDescent="0.2">
      <c r="A81" s="97"/>
      <c r="B81" s="97"/>
      <c r="C81" s="98"/>
      <c r="D81" s="98"/>
      <c r="E81" s="94"/>
      <c r="F81" s="99"/>
      <c r="G81" s="35"/>
      <c r="H81" s="37" t="s">
        <v>217</v>
      </c>
      <c r="I81" s="35"/>
      <c r="J81" s="109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</row>
    <row r="82" spans="1:200" s="111" customFormat="1" ht="16.5" customHeight="1" x14ac:dyDescent="0.2">
      <c r="A82" s="88" t="s">
        <v>115</v>
      </c>
      <c r="B82" s="88" t="s">
        <v>24</v>
      </c>
      <c r="C82" s="88" t="s">
        <v>19</v>
      </c>
      <c r="D82" s="89" t="s">
        <v>155</v>
      </c>
      <c r="E82" s="94"/>
      <c r="F82" s="25">
        <v>6</v>
      </c>
      <c r="G82" s="74"/>
      <c r="H82" s="92" t="s">
        <v>218</v>
      </c>
      <c r="I82" s="110"/>
      <c r="J82" s="93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06"/>
      <c r="FS82" s="106"/>
      <c r="FT82" s="106"/>
      <c r="FU82" s="106"/>
      <c r="FV82" s="106"/>
      <c r="FW82" s="106"/>
      <c r="FX82" s="106"/>
      <c r="FY82" s="106"/>
      <c r="FZ82" s="106"/>
      <c r="GA82" s="106"/>
      <c r="GB82" s="106"/>
      <c r="GC82" s="106"/>
      <c r="GD82" s="106"/>
      <c r="GE82" s="106"/>
      <c r="GF82" s="106"/>
      <c r="GG82" s="106"/>
      <c r="GH82" s="106"/>
      <c r="GI82" s="106"/>
      <c r="GJ82" s="106"/>
      <c r="GK82" s="106"/>
      <c r="GL82" s="106"/>
      <c r="GM82" s="106"/>
      <c r="GN82" s="106"/>
      <c r="GO82" s="106"/>
      <c r="GP82" s="106"/>
      <c r="GQ82" s="106"/>
      <c r="GR82" s="106"/>
    </row>
    <row r="83" spans="1:200" s="111" customFormat="1" ht="16.5" customHeight="1" x14ac:dyDescent="0.2">
      <c r="A83" s="88" t="s">
        <v>115</v>
      </c>
      <c r="B83" s="88" t="s">
        <v>24</v>
      </c>
      <c r="C83" s="88" t="s">
        <v>24</v>
      </c>
      <c r="D83" s="89" t="s">
        <v>155</v>
      </c>
      <c r="E83" s="94"/>
      <c r="F83" s="25">
        <v>6</v>
      </c>
      <c r="G83" s="74"/>
      <c r="H83" s="92" t="s">
        <v>219</v>
      </c>
      <c r="I83" s="110"/>
      <c r="J83" s="93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S83" s="106"/>
      <c r="FT83" s="106"/>
      <c r="FU83" s="106"/>
      <c r="FV83" s="106"/>
      <c r="FW83" s="106"/>
      <c r="FX83" s="106"/>
      <c r="FY83" s="106"/>
      <c r="FZ83" s="106"/>
      <c r="GA83" s="106"/>
      <c r="GB83" s="106"/>
      <c r="GC83" s="106"/>
      <c r="GD83" s="106"/>
      <c r="GE83" s="106"/>
      <c r="GF83" s="106"/>
      <c r="GG83" s="106"/>
      <c r="GH83" s="106"/>
      <c r="GI83" s="106"/>
      <c r="GJ83" s="106"/>
      <c r="GK83" s="106"/>
      <c r="GL83" s="106"/>
      <c r="GM83" s="106"/>
      <c r="GN83" s="106"/>
      <c r="GO83" s="106"/>
      <c r="GP83" s="106"/>
      <c r="GQ83" s="106"/>
      <c r="GR83" s="106"/>
    </row>
    <row r="84" spans="1:200" s="111" customFormat="1" ht="16.5" customHeight="1" x14ac:dyDescent="0.2">
      <c r="A84" s="88" t="s">
        <v>115</v>
      </c>
      <c r="B84" s="88" t="s">
        <v>24</v>
      </c>
      <c r="C84" s="88" t="s">
        <v>28</v>
      </c>
      <c r="D84" s="89"/>
      <c r="E84" s="94"/>
      <c r="F84" s="25">
        <v>7</v>
      </c>
      <c r="G84" s="74"/>
      <c r="H84" s="92" t="s">
        <v>220</v>
      </c>
      <c r="I84" s="110"/>
      <c r="J84" s="93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06"/>
      <c r="GB84" s="106"/>
      <c r="GC84" s="106"/>
      <c r="GD84" s="106"/>
      <c r="GE84" s="106"/>
      <c r="GF84" s="106"/>
      <c r="GG84" s="106"/>
      <c r="GH84" s="106"/>
      <c r="GI84" s="106"/>
      <c r="GJ84" s="106"/>
      <c r="GK84" s="106"/>
      <c r="GL84" s="106"/>
      <c r="GM84" s="106"/>
      <c r="GN84" s="106"/>
      <c r="GO84" s="106"/>
      <c r="GP84" s="106"/>
      <c r="GQ84" s="106"/>
      <c r="GR84" s="106"/>
    </row>
    <row r="85" spans="1:200" s="111" customFormat="1" ht="16.5" customHeight="1" x14ac:dyDescent="0.2">
      <c r="A85" s="88" t="s">
        <v>115</v>
      </c>
      <c r="B85" s="88" t="s">
        <v>24</v>
      </c>
      <c r="C85" s="88" t="s">
        <v>36</v>
      </c>
      <c r="D85" s="89"/>
      <c r="E85" s="94"/>
      <c r="F85" s="25">
        <v>7</v>
      </c>
      <c r="G85" s="74"/>
      <c r="H85" s="92" t="s">
        <v>221</v>
      </c>
      <c r="I85" s="110"/>
      <c r="J85" s="93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06"/>
      <c r="EG85" s="106"/>
      <c r="EH85" s="106"/>
      <c r="EI85" s="106"/>
      <c r="EJ85" s="106"/>
      <c r="EK85" s="106"/>
      <c r="EL85" s="106"/>
      <c r="EM85" s="106"/>
      <c r="EN85" s="106"/>
      <c r="EO85" s="106"/>
      <c r="EP85" s="106"/>
      <c r="EQ85" s="106"/>
      <c r="ER85" s="106"/>
      <c r="ES85" s="106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K85" s="106"/>
      <c r="FL85" s="106"/>
      <c r="FM85" s="106"/>
      <c r="FN85" s="106"/>
      <c r="FO85" s="106"/>
      <c r="FP85" s="106"/>
      <c r="FQ85" s="106"/>
      <c r="FR85" s="106"/>
      <c r="FS85" s="106"/>
      <c r="FT85" s="106"/>
      <c r="FU85" s="106"/>
      <c r="FV85" s="106"/>
      <c r="FW85" s="106"/>
      <c r="FX85" s="106"/>
      <c r="FY85" s="106"/>
      <c r="FZ85" s="106"/>
      <c r="GA85" s="106"/>
      <c r="GB85" s="106"/>
      <c r="GC85" s="106"/>
      <c r="GD85" s="106"/>
      <c r="GE85" s="106"/>
      <c r="GF85" s="106"/>
      <c r="GG85" s="106"/>
      <c r="GH85" s="106"/>
      <c r="GI85" s="106"/>
      <c r="GJ85" s="106"/>
      <c r="GK85" s="106"/>
      <c r="GL85" s="106"/>
      <c r="GM85" s="106"/>
      <c r="GN85" s="106"/>
      <c r="GO85" s="106"/>
      <c r="GP85" s="106"/>
      <c r="GQ85" s="106"/>
      <c r="GR85" s="106"/>
    </row>
    <row r="86" spans="1:200" ht="16.5" customHeight="1" x14ac:dyDescent="0.2">
      <c r="A86" s="88" t="s">
        <v>115</v>
      </c>
      <c r="B86" s="88" t="s">
        <v>28</v>
      </c>
      <c r="C86" s="89"/>
      <c r="D86" s="89" t="s">
        <v>155</v>
      </c>
      <c r="E86" s="94"/>
      <c r="F86" s="25">
        <v>6</v>
      </c>
      <c r="G86" s="74"/>
      <c r="H86" s="37" t="s">
        <v>222</v>
      </c>
      <c r="I86" s="35"/>
      <c r="J86" s="91">
        <f>'KB01'!J144</f>
        <v>0</v>
      </c>
      <c r="K86" s="106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  <c r="FO86" s="77"/>
      <c r="FP86" s="77"/>
      <c r="FQ86" s="77"/>
      <c r="FR86" s="77"/>
      <c r="FS86" s="77"/>
      <c r="FT86" s="77"/>
      <c r="FU86" s="77"/>
      <c r="FV86" s="77"/>
      <c r="FW86" s="77"/>
      <c r="FX86" s="77"/>
      <c r="FY86" s="77"/>
      <c r="FZ86" s="77"/>
      <c r="GA86" s="77"/>
      <c r="GB86" s="77"/>
      <c r="GC86" s="77"/>
      <c r="GD86" s="77"/>
      <c r="GE86" s="77"/>
      <c r="GF86" s="77"/>
      <c r="GG86" s="77"/>
      <c r="GH86" s="77"/>
      <c r="GI86" s="77"/>
      <c r="GJ86" s="77"/>
      <c r="GK86" s="77"/>
      <c r="GL86" s="77"/>
      <c r="GM86" s="77"/>
      <c r="GN86" s="77"/>
      <c r="GO86" s="77"/>
      <c r="GP86" s="77"/>
      <c r="GQ86" s="77"/>
      <c r="GR86" s="77"/>
    </row>
    <row r="87" spans="1:200" ht="16.5" customHeight="1" x14ac:dyDescent="0.2">
      <c r="A87" s="97"/>
      <c r="B87" s="97"/>
      <c r="C87" s="98"/>
      <c r="D87" s="98"/>
      <c r="E87" s="94"/>
      <c r="F87" s="99"/>
      <c r="G87" s="74"/>
      <c r="H87" s="100" t="s">
        <v>223</v>
      </c>
      <c r="I87" s="35"/>
      <c r="J87" s="112"/>
      <c r="K87" s="106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  <c r="FV87" s="77"/>
      <c r="FW87" s="77"/>
      <c r="FX87" s="77"/>
      <c r="FY87" s="77"/>
      <c r="FZ87" s="77"/>
      <c r="GA87" s="77"/>
      <c r="GB87" s="77"/>
      <c r="GC87" s="77"/>
      <c r="GD87" s="77"/>
      <c r="GE87" s="77"/>
      <c r="GF87" s="77"/>
      <c r="GG87" s="77"/>
      <c r="GH87" s="77"/>
      <c r="GI87" s="77"/>
      <c r="GJ87" s="77"/>
      <c r="GK87" s="77"/>
      <c r="GL87" s="77"/>
      <c r="GM87" s="77"/>
      <c r="GN87" s="77"/>
      <c r="GO87" s="77"/>
      <c r="GP87" s="77"/>
      <c r="GQ87" s="77"/>
      <c r="GR87" s="77"/>
    </row>
    <row r="88" spans="1:200" ht="16.5" customHeight="1" x14ac:dyDescent="0.2">
      <c r="A88" s="101"/>
      <c r="B88" s="101"/>
      <c r="C88" s="101"/>
      <c r="D88" s="101"/>
      <c r="E88" s="102"/>
      <c r="F88" s="35"/>
      <c r="G88" s="74"/>
      <c r="H88" s="56" t="s">
        <v>224</v>
      </c>
      <c r="I88" s="35"/>
      <c r="J88" s="35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  <c r="FV88" s="77"/>
      <c r="FW88" s="77"/>
      <c r="FX88" s="77"/>
      <c r="FY88" s="77"/>
      <c r="FZ88" s="77"/>
      <c r="GA88" s="77"/>
      <c r="GB88" s="77"/>
      <c r="GC88" s="77"/>
      <c r="GD88" s="77"/>
      <c r="GE88" s="77"/>
      <c r="GF88" s="77"/>
      <c r="GG88" s="77"/>
      <c r="GH88" s="77"/>
      <c r="GI88" s="77"/>
      <c r="GJ88" s="77"/>
      <c r="GK88" s="77"/>
      <c r="GL88" s="77"/>
      <c r="GM88" s="77"/>
      <c r="GN88" s="77"/>
      <c r="GO88" s="77"/>
      <c r="GP88" s="77"/>
      <c r="GQ88" s="77"/>
      <c r="GR88" s="77"/>
    </row>
    <row r="89" spans="1:200" ht="16.5" customHeight="1" x14ac:dyDescent="0.2">
      <c r="A89" s="88" t="s">
        <v>117</v>
      </c>
      <c r="B89" s="88" t="s">
        <v>19</v>
      </c>
      <c r="C89" s="89"/>
      <c r="D89" s="89"/>
      <c r="E89" s="94"/>
      <c r="F89" s="25">
        <v>6</v>
      </c>
      <c r="G89" s="74"/>
      <c r="H89" s="113" t="s">
        <v>225</v>
      </c>
      <c r="I89" s="114"/>
      <c r="J89" s="91">
        <f>J90+J91</f>
        <v>0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  <c r="FV89" s="77"/>
      <c r="FW89" s="77"/>
      <c r="FX89" s="77"/>
      <c r="FY89" s="77"/>
      <c r="FZ89" s="77"/>
      <c r="GA89" s="77"/>
      <c r="GB89" s="77"/>
      <c r="GC89" s="77"/>
      <c r="GD89" s="77"/>
      <c r="GE89" s="77"/>
      <c r="GF89" s="77"/>
      <c r="GG89" s="77"/>
      <c r="GH89" s="77"/>
      <c r="GI89" s="77"/>
      <c r="GJ89" s="77"/>
      <c r="GK89" s="77"/>
      <c r="GL89" s="77"/>
      <c r="GM89" s="77"/>
      <c r="GN89" s="77"/>
      <c r="GO89" s="77"/>
      <c r="GP89" s="77"/>
      <c r="GQ89" s="77"/>
      <c r="GR89" s="77"/>
    </row>
    <row r="90" spans="1:200" ht="16.5" customHeight="1" x14ac:dyDescent="0.2">
      <c r="A90" s="88" t="s">
        <v>117</v>
      </c>
      <c r="B90" s="88" t="s">
        <v>19</v>
      </c>
      <c r="C90" s="88" t="s">
        <v>24</v>
      </c>
      <c r="D90" s="89"/>
      <c r="E90" s="94"/>
      <c r="F90" s="25">
        <v>7</v>
      </c>
      <c r="G90" s="74"/>
      <c r="H90" s="92" t="s">
        <v>226</v>
      </c>
      <c r="I90" s="114"/>
      <c r="J90" s="9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  <c r="FV90" s="77"/>
      <c r="FW90" s="77"/>
      <c r="FX90" s="77"/>
      <c r="FY90" s="77"/>
      <c r="FZ90" s="77"/>
      <c r="GA90" s="77"/>
      <c r="GB90" s="77"/>
      <c r="GC90" s="77"/>
      <c r="GD90" s="77"/>
      <c r="GE90" s="77"/>
      <c r="GF90" s="77"/>
      <c r="GG90" s="77"/>
      <c r="GH90" s="77"/>
      <c r="GI90" s="77"/>
      <c r="GJ90" s="77"/>
      <c r="GK90" s="77"/>
      <c r="GL90" s="77"/>
      <c r="GM90" s="77"/>
      <c r="GN90" s="77"/>
      <c r="GO90" s="77"/>
      <c r="GP90" s="77"/>
      <c r="GQ90" s="77"/>
      <c r="GR90" s="77"/>
    </row>
    <row r="91" spans="1:200" ht="16.5" customHeight="1" x14ac:dyDescent="0.2">
      <c r="A91" s="88" t="s">
        <v>117</v>
      </c>
      <c r="B91" s="88" t="s">
        <v>24</v>
      </c>
      <c r="C91" s="88">
        <v>10</v>
      </c>
      <c r="D91" s="88"/>
      <c r="E91" s="102"/>
      <c r="F91" s="115">
        <v>7</v>
      </c>
      <c r="G91" s="74"/>
      <c r="H91" s="92" t="s">
        <v>227</v>
      </c>
      <c r="I91" s="35"/>
      <c r="J91" s="9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  <c r="FV91" s="77"/>
      <c r="FW91" s="77"/>
      <c r="FX91" s="77"/>
      <c r="FY91" s="77"/>
      <c r="FZ91" s="77"/>
      <c r="GA91" s="77"/>
      <c r="GB91" s="77"/>
      <c r="GC91" s="77"/>
      <c r="GD91" s="77"/>
      <c r="GE91" s="77"/>
      <c r="GF91" s="77"/>
      <c r="GG91" s="77"/>
      <c r="GH91" s="77"/>
      <c r="GI91" s="77"/>
      <c r="GJ91" s="77"/>
      <c r="GK91" s="77"/>
      <c r="GL91" s="77"/>
      <c r="GM91" s="77"/>
      <c r="GN91" s="77"/>
      <c r="GO91" s="77"/>
      <c r="GP91" s="77"/>
      <c r="GQ91" s="77"/>
      <c r="GR91" s="77"/>
    </row>
    <row r="92" spans="1:200" s="108" customFormat="1" ht="16.5" customHeight="1" x14ac:dyDescent="0.2">
      <c r="A92" s="97"/>
      <c r="B92" s="97"/>
      <c r="C92" s="97"/>
      <c r="D92" s="97"/>
      <c r="E92" s="116"/>
      <c r="F92" s="107"/>
      <c r="G92" s="22"/>
      <c r="H92" s="61"/>
      <c r="I92" s="49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</row>
    <row r="93" spans="1:200" ht="16.5" customHeight="1" x14ac:dyDescent="0.2">
      <c r="A93" s="88">
        <v>70</v>
      </c>
      <c r="B93" s="88"/>
      <c r="C93" s="88"/>
      <c r="D93" s="88"/>
      <c r="E93" s="102"/>
      <c r="F93" s="115">
        <v>5</v>
      </c>
      <c r="G93" s="74"/>
      <c r="H93" s="56" t="s">
        <v>228</v>
      </c>
      <c r="I93" s="35"/>
      <c r="J93" s="117">
        <f>J94+J99</f>
        <v>0</v>
      </c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  <c r="FV93" s="77"/>
      <c r="FW93" s="77"/>
      <c r="FX93" s="77"/>
      <c r="FY93" s="77"/>
      <c r="FZ93" s="77"/>
      <c r="GA93" s="77"/>
      <c r="GB93" s="77"/>
      <c r="GC93" s="77"/>
      <c r="GD93" s="77"/>
      <c r="GE93" s="77"/>
      <c r="GF93" s="77"/>
      <c r="GG93" s="77"/>
      <c r="GH93" s="77"/>
      <c r="GI93" s="77"/>
      <c r="GJ93" s="77"/>
      <c r="GK93" s="77"/>
      <c r="GL93" s="77"/>
      <c r="GM93" s="77"/>
      <c r="GN93" s="77"/>
      <c r="GO93" s="77"/>
      <c r="GP93" s="77"/>
      <c r="GQ93" s="77"/>
      <c r="GR93" s="77"/>
    </row>
    <row r="94" spans="1:200" ht="16.5" customHeight="1" x14ac:dyDescent="0.2">
      <c r="A94" s="88">
        <v>70</v>
      </c>
      <c r="B94" s="88" t="s">
        <v>19</v>
      </c>
      <c r="C94" s="89"/>
      <c r="D94" s="89"/>
      <c r="E94" s="94"/>
      <c r="F94" s="25">
        <v>6</v>
      </c>
      <c r="G94" s="74"/>
      <c r="H94" s="113" t="s">
        <v>229</v>
      </c>
      <c r="I94" s="114"/>
      <c r="J94" s="91">
        <f>SUM(J95:J97)</f>
        <v>0</v>
      </c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  <c r="FT94" s="77"/>
      <c r="FU94" s="77"/>
      <c r="FV94" s="77"/>
      <c r="FW94" s="77"/>
      <c r="FX94" s="77"/>
      <c r="FY94" s="77"/>
      <c r="FZ94" s="77"/>
      <c r="GA94" s="77"/>
      <c r="GB94" s="77"/>
      <c r="GC94" s="77"/>
      <c r="GD94" s="77"/>
      <c r="GE94" s="77"/>
      <c r="GF94" s="77"/>
      <c r="GG94" s="77"/>
      <c r="GH94" s="77"/>
      <c r="GI94" s="77"/>
      <c r="GJ94" s="77"/>
      <c r="GK94" s="77"/>
      <c r="GL94" s="77"/>
      <c r="GM94" s="77"/>
      <c r="GN94" s="77"/>
      <c r="GO94" s="77"/>
      <c r="GP94" s="77"/>
      <c r="GQ94" s="77"/>
      <c r="GR94" s="77"/>
    </row>
    <row r="95" spans="1:200" ht="16.5" customHeight="1" x14ac:dyDescent="0.2">
      <c r="A95" s="88">
        <v>70</v>
      </c>
      <c r="B95" s="88" t="s">
        <v>19</v>
      </c>
      <c r="C95" s="88" t="s">
        <v>19</v>
      </c>
      <c r="D95" s="89"/>
      <c r="E95" s="94"/>
      <c r="F95" s="25">
        <v>7</v>
      </c>
      <c r="G95" s="74"/>
      <c r="H95" s="92" t="s">
        <v>230</v>
      </c>
      <c r="I95" s="114"/>
      <c r="J95" s="9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</row>
    <row r="96" spans="1:200" ht="16.5" customHeight="1" x14ac:dyDescent="0.2">
      <c r="A96" s="88">
        <v>70</v>
      </c>
      <c r="B96" s="88" t="s">
        <v>19</v>
      </c>
      <c r="C96" s="88" t="s">
        <v>24</v>
      </c>
      <c r="D96" s="89"/>
      <c r="E96" s="94"/>
      <c r="F96" s="25">
        <v>7</v>
      </c>
      <c r="G96" s="74"/>
      <c r="H96" s="92" t="s">
        <v>231</v>
      </c>
      <c r="I96" s="114"/>
      <c r="J96" s="9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</row>
    <row r="97" spans="1:200" ht="16.5" customHeight="1" x14ac:dyDescent="0.2">
      <c r="A97" s="88">
        <v>70</v>
      </c>
      <c r="B97" s="88" t="s">
        <v>19</v>
      </c>
      <c r="C97" s="88" t="s">
        <v>28</v>
      </c>
      <c r="D97" s="89"/>
      <c r="E97" s="94"/>
      <c r="F97" s="25">
        <v>8</v>
      </c>
      <c r="G97" s="74"/>
      <c r="H97" s="92" t="s">
        <v>232</v>
      </c>
      <c r="I97" s="114"/>
      <c r="J97" s="9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</row>
    <row r="98" spans="1:200" s="108" customFormat="1" ht="16.5" customHeight="1" x14ac:dyDescent="0.2">
      <c r="A98" s="97"/>
      <c r="B98" s="97"/>
      <c r="C98" s="98"/>
      <c r="D98" s="98"/>
      <c r="E98" s="94"/>
      <c r="F98" s="99"/>
      <c r="G98" s="22"/>
      <c r="H98" s="52"/>
      <c r="I98" s="118"/>
      <c r="J98" s="119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</row>
    <row r="99" spans="1:200" ht="16.5" customHeight="1" x14ac:dyDescent="0.2">
      <c r="A99" s="88">
        <v>70</v>
      </c>
      <c r="B99" s="88" t="s">
        <v>24</v>
      </c>
      <c r="C99" s="89"/>
      <c r="D99" s="89"/>
      <c r="E99" s="94"/>
      <c r="F99" s="25">
        <v>6</v>
      </c>
      <c r="G99" s="74"/>
      <c r="H99" s="113" t="s">
        <v>233</v>
      </c>
      <c r="I99" s="114"/>
      <c r="J99" s="91">
        <f>J100+J101+J102+J103+J111+J117+J119+J122+J125+J128</f>
        <v>0</v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</row>
    <row r="100" spans="1:200" ht="16.5" customHeight="1" x14ac:dyDescent="0.2">
      <c r="A100" s="88">
        <v>70</v>
      </c>
      <c r="B100" s="88" t="s">
        <v>24</v>
      </c>
      <c r="C100" s="88" t="s">
        <v>19</v>
      </c>
      <c r="D100" s="89"/>
      <c r="E100" s="94"/>
      <c r="F100" s="25">
        <v>7</v>
      </c>
      <c r="G100" s="74"/>
      <c r="H100" s="92" t="s">
        <v>230</v>
      </c>
      <c r="I100" s="114"/>
      <c r="J100" s="9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</row>
    <row r="101" spans="1:200" ht="16.5" customHeight="1" x14ac:dyDescent="0.2">
      <c r="A101" s="88">
        <v>70</v>
      </c>
      <c r="B101" s="88" t="s">
        <v>24</v>
      </c>
      <c r="C101" s="88" t="s">
        <v>24</v>
      </c>
      <c r="D101" s="89"/>
      <c r="E101" s="94"/>
      <c r="F101" s="25">
        <v>7</v>
      </c>
      <c r="G101" s="74"/>
      <c r="H101" s="92" t="s">
        <v>231</v>
      </c>
      <c r="I101" s="114"/>
      <c r="J101" s="9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</row>
    <row r="102" spans="1:200" ht="16.5" customHeight="1" x14ac:dyDescent="0.2">
      <c r="A102" s="88">
        <v>70</v>
      </c>
      <c r="B102" s="88" t="s">
        <v>24</v>
      </c>
      <c r="C102" s="88" t="s">
        <v>28</v>
      </c>
      <c r="D102" s="89"/>
      <c r="E102" s="94"/>
      <c r="F102" s="25">
        <v>8</v>
      </c>
      <c r="G102" s="74"/>
      <c r="H102" s="92" t="s">
        <v>234</v>
      </c>
      <c r="I102" s="114"/>
      <c r="J102" s="9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  <c r="FV102" s="77"/>
      <c r="FW102" s="77"/>
      <c r="FX102" s="77"/>
      <c r="FY102" s="77"/>
      <c r="FZ102" s="77"/>
      <c r="GA102" s="77"/>
      <c r="GB102" s="77"/>
      <c r="GC102" s="77"/>
      <c r="GD102" s="77"/>
      <c r="GE102" s="77"/>
      <c r="GF102" s="77"/>
      <c r="GG102" s="77"/>
      <c r="GH102" s="77"/>
      <c r="GI102" s="77"/>
      <c r="GJ102" s="77"/>
      <c r="GK102" s="77"/>
      <c r="GL102" s="77"/>
      <c r="GM102" s="77"/>
      <c r="GN102" s="77"/>
      <c r="GO102" s="77"/>
      <c r="GP102" s="77"/>
      <c r="GQ102" s="77"/>
      <c r="GR102" s="77"/>
    </row>
    <row r="103" spans="1:200" ht="16.5" customHeight="1" x14ac:dyDescent="0.2">
      <c r="A103" s="88">
        <v>70</v>
      </c>
      <c r="B103" s="88" t="s">
        <v>24</v>
      </c>
      <c r="C103" s="88" t="s">
        <v>36</v>
      </c>
      <c r="D103" s="89"/>
      <c r="E103" s="94"/>
      <c r="F103" s="25">
        <v>8</v>
      </c>
      <c r="G103" s="74"/>
      <c r="H103" s="92" t="s">
        <v>235</v>
      </c>
      <c r="I103" s="114"/>
      <c r="J103" s="91">
        <f>SUM(J104:J110)</f>
        <v>0</v>
      </c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77"/>
      <c r="GG103" s="77"/>
      <c r="GH103" s="77"/>
      <c r="GI103" s="77"/>
      <c r="GJ103" s="77"/>
      <c r="GK103" s="77"/>
      <c r="GL103" s="77"/>
      <c r="GM103" s="77"/>
      <c r="GN103" s="77"/>
      <c r="GO103" s="77"/>
      <c r="GP103" s="77"/>
      <c r="GQ103" s="77"/>
      <c r="GR103" s="77"/>
    </row>
    <row r="104" spans="1:200" ht="16.5" customHeight="1" x14ac:dyDescent="0.2">
      <c r="A104" s="88">
        <v>70</v>
      </c>
      <c r="B104" s="88" t="s">
        <v>24</v>
      </c>
      <c r="C104" s="88" t="s">
        <v>36</v>
      </c>
      <c r="D104" s="88" t="s">
        <v>19</v>
      </c>
      <c r="E104" s="94"/>
      <c r="F104" s="25">
        <v>9</v>
      </c>
      <c r="G104" s="74"/>
      <c r="H104" s="120" t="s">
        <v>236</v>
      </c>
      <c r="I104" s="114"/>
      <c r="J104" s="9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  <c r="FV104" s="77"/>
      <c r="FW104" s="77"/>
      <c r="FX104" s="77"/>
      <c r="FY104" s="77"/>
      <c r="FZ104" s="77"/>
      <c r="GA104" s="77"/>
      <c r="GB104" s="77"/>
      <c r="GC104" s="77"/>
      <c r="GD104" s="77"/>
      <c r="GE104" s="77"/>
      <c r="GF104" s="77"/>
      <c r="GG104" s="77"/>
      <c r="GH104" s="77"/>
      <c r="GI104" s="77"/>
      <c r="GJ104" s="77"/>
      <c r="GK104" s="77"/>
      <c r="GL104" s="77"/>
      <c r="GM104" s="77"/>
      <c r="GN104" s="77"/>
      <c r="GO104" s="77"/>
      <c r="GP104" s="77"/>
      <c r="GQ104" s="77"/>
      <c r="GR104" s="77"/>
    </row>
    <row r="105" spans="1:200" ht="16.5" customHeight="1" x14ac:dyDescent="0.2">
      <c r="A105" s="88">
        <v>70</v>
      </c>
      <c r="B105" s="88" t="s">
        <v>24</v>
      </c>
      <c r="C105" s="88" t="s">
        <v>36</v>
      </c>
      <c r="D105" s="88" t="s">
        <v>24</v>
      </c>
      <c r="E105" s="94"/>
      <c r="F105" s="25">
        <v>9</v>
      </c>
      <c r="G105" s="74"/>
      <c r="H105" s="120" t="s">
        <v>185</v>
      </c>
      <c r="I105" s="114"/>
      <c r="J105" s="9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  <c r="FO105" s="77"/>
      <c r="FP105" s="77"/>
      <c r="FQ105" s="77"/>
      <c r="FR105" s="77"/>
      <c r="FS105" s="77"/>
      <c r="FT105" s="77"/>
      <c r="FU105" s="77"/>
      <c r="FV105" s="77"/>
      <c r="FW105" s="77"/>
      <c r="FX105" s="77"/>
      <c r="FY105" s="77"/>
      <c r="FZ105" s="77"/>
      <c r="GA105" s="77"/>
      <c r="GB105" s="77"/>
      <c r="GC105" s="77"/>
      <c r="GD105" s="77"/>
      <c r="GE105" s="77"/>
      <c r="GF105" s="77"/>
      <c r="GG105" s="77"/>
      <c r="GH105" s="77"/>
      <c r="GI105" s="77"/>
      <c r="GJ105" s="77"/>
      <c r="GK105" s="77"/>
      <c r="GL105" s="77"/>
      <c r="GM105" s="77"/>
      <c r="GN105" s="77"/>
      <c r="GO105" s="77"/>
      <c r="GP105" s="77"/>
      <c r="GQ105" s="77"/>
      <c r="GR105" s="77"/>
    </row>
    <row r="106" spans="1:200" ht="16.5" customHeight="1" x14ac:dyDescent="0.2">
      <c r="A106" s="88">
        <v>70</v>
      </c>
      <c r="B106" s="88" t="s">
        <v>24</v>
      </c>
      <c r="C106" s="88" t="s">
        <v>36</v>
      </c>
      <c r="D106" s="88" t="s">
        <v>28</v>
      </c>
      <c r="E106" s="94"/>
      <c r="F106" s="25">
        <v>0</v>
      </c>
      <c r="G106" s="74"/>
      <c r="H106" s="120" t="s">
        <v>186</v>
      </c>
      <c r="I106" s="114"/>
      <c r="J106" s="9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  <c r="FV106" s="77"/>
      <c r="FW106" s="77"/>
      <c r="FX106" s="77"/>
      <c r="FY106" s="77"/>
      <c r="FZ106" s="77"/>
      <c r="GA106" s="77"/>
      <c r="GB106" s="77"/>
      <c r="GC106" s="77"/>
      <c r="GD106" s="77"/>
      <c r="GE106" s="77"/>
      <c r="GF106" s="77"/>
      <c r="GG106" s="77"/>
      <c r="GH106" s="77"/>
      <c r="GI106" s="77"/>
      <c r="GJ106" s="77"/>
      <c r="GK106" s="77"/>
      <c r="GL106" s="77"/>
      <c r="GM106" s="77"/>
      <c r="GN106" s="77"/>
      <c r="GO106" s="77"/>
      <c r="GP106" s="77"/>
      <c r="GQ106" s="77"/>
      <c r="GR106" s="77"/>
    </row>
    <row r="107" spans="1:200" ht="16.5" customHeight="1" x14ac:dyDescent="0.2">
      <c r="A107" s="88">
        <v>70</v>
      </c>
      <c r="B107" s="88" t="s">
        <v>24</v>
      </c>
      <c r="C107" s="88" t="s">
        <v>36</v>
      </c>
      <c r="D107" s="88" t="s">
        <v>36</v>
      </c>
      <c r="E107" s="94"/>
      <c r="F107" s="25">
        <v>0</v>
      </c>
      <c r="G107" s="74"/>
      <c r="H107" s="120" t="s">
        <v>237</v>
      </c>
      <c r="I107" s="114"/>
      <c r="J107" s="9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</row>
    <row r="108" spans="1:200" ht="16.5" customHeight="1" x14ac:dyDescent="0.2">
      <c r="A108" s="88">
        <v>70</v>
      </c>
      <c r="B108" s="88" t="s">
        <v>24</v>
      </c>
      <c r="C108" s="88" t="s">
        <v>36</v>
      </c>
      <c r="D108" s="88" t="s">
        <v>30</v>
      </c>
      <c r="E108" s="94"/>
      <c r="F108" s="25">
        <v>1</v>
      </c>
      <c r="G108" s="74"/>
      <c r="H108" s="120" t="s">
        <v>188</v>
      </c>
      <c r="I108" s="114"/>
      <c r="J108" s="9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</row>
    <row r="109" spans="1:200" ht="16.5" customHeight="1" x14ac:dyDescent="0.2">
      <c r="A109" s="88">
        <v>70</v>
      </c>
      <c r="B109" s="88" t="s">
        <v>24</v>
      </c>
      <c r="C109" s="88" t="s">
        <v>36</v>
      </c>
      <c r="D109" s="88" t="s">
        <v>49</v>
      </c>
      <c r="E109" s="94"/>
      <c r="F109" s="25">
        <v>1</v>
      </c>
      <c r="G109" s="74"/>
      <c r="H109" s="120" t="s">
        <v>189</v>
      </c>
      <c r="I109" s="114"/>
      <c r="J109" s="9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  <c r="FV109" s="77"/>
      <c r="FW109" s="77"/>
      <c r="FX109" s="77"/>
      <c r="FY109" s="77"/>
      <c r="FZ109" s="77"/>
      <c r="GA109" s="77"/>
      <c r="GB109" s="77"/>
      <c r="GC109" s="77"/>
      <c r="GD109" s="77"/>
      <c r="GE109" s="77"/>
      <c r="GF109" s="77"/>
      <c r="GG109" s="77"/>
      <c r="GH109" s="77"/>
      <c r="GI109" s="77"/>
      <c r="GJ109" s="77"/>
      <c r="GK109" s="77"/>
      <c r="GL109" s="77"/>
      <c r="GM109" s="77"/>
      <c r="GN109" s="77"/>
      <c r="GO109" s="77"/>
      <c r="GP109" s="77"/>
      <c r="GQ109" s="77"/>
      <c r="GR109" s="77"/>
    </row>
    <row r="110" spans="1:200" ht="16.5" customHeight="1" x14ac:dyDescent="0.2">
      <c r="A110" s="88">
        <v>70</v>
      </c>
      <c r="B110" s="88" t="s">
        <v>24</v>
      </c>
      <c r="C110" s="88" t="s">
        <v>36</v>
      </c>
      <c r="D110" s="88" t="s">
        <v>115</v>
      </c>
      <c r="E110" s="94"/>
      <c r="F110" s="25">
        <v>4</v>
      </c>
      <c r="G110" s="74"/>
      <c r="H110" s="120" t="s">
        <v>190</v>
      </c>
      <c r="I110" s="114"/>
      <c r="J110" s="9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  <c r="FV110" s="77"/>
      <c r="FW110" s="77"/>
      <c r="FX110" s="77"/>
      <c r="FY110" s="77"/>
      <c r="FZ110" s="77"/>
      <c r="GA110" s="77"/>
      <c r="GB110" s="77"/>
      <c r="GC110" s="77"/>
      <c r="GD110" s="77"/>
      <c r="GE110" s="77"/>
      <c r="GF110" s="77"/>
      <c r="GG110" s="77"/>
      <c r="GH110" s="77"/>
      <c r="GI110" s="77"/>
      <c r="GJ110" s="77"/>
      <c r="GK110" s="77"/>
      <c r="GL110" s="77"/>
      <c r="GM110" s="77"/>
      <c r="GN110" s="77"/>
      <c r="GO110" s="77"/>
      <c r="GP110" s="77"/>
      <c r="GQ110" s="77"/>
      <c r="GR110" s="77"/>
    </row>
    <row r="111" spans="1:200" ht="16.5" customHeight="1" x14ac:dyDescent="0.2">
      <c r="A111" s="88">
        <v>70</v>
      </c>
      <c r="B111" s="88" t="s">
        <v>24</v>
      </c>
      <c r="C111" s="88" t="s">
        <v>30</v>
      </c>
      <c r="D111" s="89"/>
      <c r="E111" s="94"/>
      <c r="F111" s="25">
        <v>9</v>
      </c>
      <c r="G111" s="74"/>
      <c r="H111" s="121" t="s">
        <v>238</v>
      </c>
      <c r="I111" s="114"/>
      <c r="J111" s="91">
        <f>SUM(J112:J116)</f>
        <v>0</v>
      </c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77"/>
      <c r="GG111" s="77"/>
      <c r="GH111" s="77"/>
      <c r="GI111" s="77"/>
      <c r="GJ111" s="77"/>
      <c r="GK111" s="77"/>
      <c r="GL111" s="77"/>
      <c r="GM111" s="77"/>
      <c r="GN111" s="77"/>
      <c r="GO111" s="77"/>
      <c r="GP111" s="77"/>
      <c r="GQ111" s="77"/>
      <c r="GR111" s="77"/>
    </row>
    <row r="112" spans="1:200" ht="16.5" customHeight="1" x14ac:dyDescent="0.2">
      <c r="A112" s="88">
        <v>70</v>
      </c>
      <c r="B112" s="88" t="s">
        <v>24</v>
      </c>
      <c r="C112" s="88" t="s">
        <v>30</v>
      </c>
      <c r="D112" s="88" t="s">
        <v>19</v>
      </c>
      <c r="E112" s="94"/>
      <c r="F112" s="25">
        <v>0</v>
      </c>
      <c r="G112" s="74"/>
      <c r="H112" s="120" t="s">
        <v>192</v>
      </c>
      <c r="I112" s="114"/>
      <c r="J112" s="9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  <c r="FO112" s="77"/>
      <c r="FP112" s="77"/>
      <c r="FQ112" s="77"/>
      <c r="FR112" s="77"/>
      <c r="FS112" s="77"/>
      <c r="FT112" s="77"/>
      <c r="FU112" s="77"/>
      <c r="FV112" s="77"/>
      <c r="FW112" s="77"/>
      <c r="FX112" s="77"/>
      <c r="FY112" s="77"/>
      <c r="FZ112" s="77"/>
      <c r="GA112" s="77"/>
      <c r="GB112" s="77"/>
      <c r="GC112" s="77"/>
      <c r="GD112" s="77"/>
      <c r="GE112" s="77"/>
      <c r="GF112" s="77"/>
      <c r="GG112" s="77"/>
      <c r="GH112" s="77"/>
      <c r="GI112" s="77"/>
      <c r="GJ112" s="77"/>
      <c r="GK112" s="77"/>
      <c r="GL112" s="77"/>
      <c r="GM112" s="77"/>
      <c r="GN112" s="77"/>
      <c r="GO112" s="77"/>
      <c r="GP112" s="77"/>
      <c r="GQ112" s="77"/>
      <c r="GR112" s="77"/>
    </row>
    <row r="113" spans="1:200" ht="16.5" customHeight="1" x14ac:dyDescent="0.2">
      <c r="A113" s="88">
        <v>70</v>
      </c>
      <c r="B113" s="88" t="s">
        <v>24</v>
      </c>
      <c r="C113" s="88" t="s">
        <v>30</v>
      </c>
      <c r="D113" s="88" t="s">
        <v>24</v>
      </c>
      <c r="E113" s="94"/>
      <c r="F113" s="25">
        <v>0</v>
      </c>
      <c r="G113" s="74"/>
      <c r="H113" s="120" t="s">
        <v>239</v>
      </c>
      <c r="I113" s="114"/>
      <c r="J113" s="9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  <c r="FO113" s="77"/>
      <c r="FP113" s="77"/>
      <c r="FQ113" s="77"/>
      <c r="FR113" s="77"/>
      <c r="FS113" s="77"/>
      <c r="FT113" s="77"/>
      <c r="FU113" s="77"/>
      <c r="FV113" s="77"/>
      <c r="FW113" s="77"/>
      <c r="FX113" s="77"/>
      <c r="FY113" s="77"/>
      <c r="FZ113" s="77"/>
      <c r="GA113" s="77"/>
      <c r="GB113" s="77"/>
      <c r="GC113" s="77"/>
      <c r="GD113" s="77"/>
      <c r="GE113" s="77"/>
      <c r="GF113" s="77"/>
      <c r="GG113" s="77"/>
      <c r="GH113" s="77"/>
      <c r="GI113" s="77"/>
      <c r="GJ113" s="77"/>
      <c r="GK113" s="77"/>
      <c r="GL113" s="77"/>
      <c r="GM113" s="77"/>
      <c r="GN113" s="77"/>
      <c r="GO113" s="77"/>
      <c r="GP113" s="77"/>
      <c r="GQ113" s="77"/>
      <c r="GR113" s="77"/>
    </row>
    <row r="114" spans="1:200" ht="16.5" customHeight="1" x14ac:dyDescent="0.2">
      <c r="A114" s="88">
        <v>70</v>
      </c>
      <c r="B114" s="88" t="s">
        <v>24</v>
      </c>
      <c r="C114" s="88" t="s">
        <v>30</v>
      </c>
      <c r="D114" s="88" t="s">
        <v>28</v>
      </c>
      <c r="E114" s="94"/>
      <c r="F114" s="25">
        <v>1</v>
      </c>
      <c r="G114" s="74"/>
      <c r="H114" s="120" t="s">
        <v>194</v>
      </c>
      <c r="I114" s="114"/>
      <c r="J114" s="9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  <c r="FO114" s="77"/>
      <c r="FP114" s="77"/>
      <c r="FQ114" s="77"/>
      <c r="FR114" s="77"/>
      <c r="FS114" s="77"/>
      <c r="FT114" s="77"/>
      <c r="FU114" s="77"/>
      <c r="FV114" s="77"/>
      <c r="FW114" s="77"/>
      <c r="FX114" s="77"/>
      <c r="FY114" s="77"/>
      <c r="FZ114" s="77"/>
      <c r="GA114" s="77"/>
      <c r="GB114" s="77"/>
      <c r="GC114" s="77"/>
      <c r="GD114" s="77"/>
      <c r="GE114" s="77"/>
      <c r="GF114" s="77"/>
      <c r="GG114" s="77"/>
      <c r="GH114" s="77"/>
      <c r="GI114" s="77"/>
      <c r="GJ114" s="77"/>
      <c r="GK114" s="77"/>
      <c r="GL114" s="77"/>
      <c r="GM114" s="77"/>
      <c r="GN114" s="77"/>
      <c r="GO114" s="77"/>
      <c r="GP114" s="77"/>
      <c r="GQ114" s="77"/>
      <c r="GR114" s="77"/>
    </row>
    <row r="115" spans="1:200" ht="16.5" customHeight="1" x14ac:dyDescent="0.2">
      <c r="A115" s="88">
        <v>70</v>
      </c>
      <c r="B115" s="88" t="s">
        <v>24</v>
      </c>
      <c r="C115" s="88" t="s">
        <v>30</v>
      </c>
      <c r="D115" s="88" t="s">
        <v>36</v>
      </c>
      <c r="E115" s="94"/>
      <c r="F115" s="25">
        <v>1</v>
      </c>
      <c r="G115" s="74"/>
      <c r="H115" s="120" t="s">
        <v>195</v>
      </c>
      <c r="I115" s="114"/>
      <c r="J115" s="9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  <c r="FO115" s="77"/>
      <c r="FP115" s="77"/>
      <c r="FQ115" s="77"/>
      <c r="FR115" s="77"/>
      <c r="FS115" s="77"/>
      <c r="FT115" s="77"/>
      <c r="FU115" s="77"/>
      <c r="FV115" s="77"/>
      <c r="FW115" s="77"/>
      <c r="FX115" s="77"/>
      <c r="FY115" s="77"/>
      <c r="FZ115" s="77"/>
      <c r="GA115" s="77"/>
      <c r="GB115" s="77"/>
      <c r="GC115" s="77"/>
      <c r="GD115" s="77"/>
      <c r="GE115" s="77"/>
      <c r="GF115" s="77"/>
      <c r="GG115" s="77"/>
      <c r="GH115" s="77"/>
      <c r="GI115" s="77"/>
      <c r="GJ115" s="77"/>
      <c r="GK115" s="77"/>
      <c r="GL115" s="77"/>
      <c r="GM115" s="77"/>
      <c r="GN115" s="77"/>
      <c r="GO115" s="77"/>
      <c r="GP115" s="77"/>
      <c r="GQ115" s="77"/>
      <c r="GR115" s="77"/>
    </row>
    <row r="116" spans="1:200" ht="16.5" customHeight="1" x14ac:dyDescent="0.2">
      <c r="A116" s="88">
        <v>70</v>
      </c>
      <c r="B116" s="88" t="s">
        <v>24</v>
      </c>
      <c r="C116" s="88" t="s">
        <v>30</v>
      </c>
      <c r="D116" s="88" t="s">
        <v>52</v>
      </c>
      <c r="E116" s="94"/>
      <c r="F116" s="122">
        <v>3</v>
      </c>
      <c r="G116" s="74"/>
      <c r="H116" s="120" t="s">
        <v>196</v>
      </c>
      <c r="I116" s="114"/>
      <c r="J116" s="9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  <c r="FO116" s="77"/>
      <c r="FP116" s="77"/>
      <c r="FQ116" s="77"/>
      <c r="FR116" s="77"/>
      <c r="FS116" s="77"/>
      <c r="FT116" s="77"/>
      <c r="FU116" s="77"/>
      <c r="FV116" s="77"/>
      <c r="FW116" s="77"/>
      <c r="FX116" s="77"/>
      <c r="FY116" s="77"/>
      <c r="FZ116" s="77"/>
      <c r="GA116" s="77"/>
      <c r="GB116" s="77"/>
      <c r="GC116" s="77"/>
      <c r="GD116" s="77"/>
      <c r="GE116" s="77"/>
      <c r="GF116" s="77"/>
      <c r="GG116" s="77"/>
      <c r="GH116" s="77"/>
      <c r="GI116" s="77"/>
      <c r="GJ116" s="77"/>
      <c r="GK116" s="77"/>
      <c r="GL116" s="77"/>
      <c r="GM116" s="77"/>
      <c r="GN116" s="77"/>
      <c r="GO116" s="77"/>
      <c r="GP116" s="77"/>
      <c r="GQ116" s="77"/>
      <c r="GR116" s="77"/>
    </row>
    <row r="117" spans="1:200" ht="16.5" customHeight="1" x14ac:dyDescent="0.2">
      <c r="A117" s="88">
        <v>70</v>
      </c>
      <c r="B117" s="88" t="s">
        <v>24</v>
      </c>
      <c r="C117" s="88" t="s">
        <v>49</v>
      </c>
      <c r="D117" s="88"/>
      <c r="E117" s="94"/>
      <c r="F117" s="122">
        <v>9</v>
      </c>
      <c r="G117" s="74"/>
      <c r="H117" s="121" t="s">
        <v>240</v>
      </c>
      <c r="I117" s="114"/>
      <c r="J117" s="91">
        <f>J118</f>
        <v>0</v>
      </c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  <c r="FO117" s="77"/>
      <c r="FP117" s="77"/>
      <c r="FQ117" s="77"/>
      <c r="FR117" s="77"/>
      <c r="FS117" s="77"/>
      <c r="FT117" s="77"/>
      <c r="FU117" s="77"/>
      <c r="FV117" s="77"/>
      <c r="FW117" s="77"/>
      <c r="FX117" s="77"/>
      <c r="FY117" s="77"/>
      <c r="FZ117" s="77"/>
      <c r="GA117" s="77"/>
      <c r="GB117" s="77"/>
      <c r="GC117" s="77"/>
      <c r="GD117" s="77"/>
      <c r="GE117" s="77"/>
      <c r="GF117" s="77"/>
      <c r="GG117" s="77"/>
      <c r="GH117" s="77"/>
      <c r="GI117" s="77"/>
      <c r="GJ117" s="77"/>
      <c r="GK117" s="77"/>
      <c r="GL117" s="77"/>
      <c r="GM117" s="77"/>
      <c r="GN117" s="77"/>
      <c r="GO117" s="77"/>
      <c r="GP117" s="77"/>
      <c r="GQ117" s="77"/>
      <c r="GR117" s="77"/>
    </row>
    <row r="118" spans="1:200" ht="16.5" customHeight="1" x14ac:dyDescent="0.2">
      <c r="A118" s="88">
        <v>70</v>
      </c>
      <c r="B118" s="88" t="s">
        <v>24</v>
      </c>
      <c r="C118" s="88" t="s">
        <v>49</v>
      </c>
      <c r="D118" s="88" t="s">
        <v>19</v>
      </c>
      <c r="E118" s="94"/>
      <c r="F118" s="122">
        <v>0</v>
      </c>
      <c r="G118" s="74"/>
      <c r="H118" s="120" t="s">
        <v>241</v>
      </c>
      <c r="I118" s="114"/>
      <c r="J118" s="9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  <c r="FO118" s="77"/>
      <c r="FP118" s="77"/>
      <c r="FQ118" s="77"/>
      <c r="FR118" s="77"/>
      <c r="FS118" s="77"/>
      <c r="FT118" s="77"/>
      <c r="FU118" s="77"/>
      <c r="FV118" s="77"/>
      <c r="FW118" s="77"/>
      <c r="FX118" s="77"/>
      <c r="FY118" s="77"/>
      <c r="FZ118" s="77"/>
      <c r="GA118" s="77"/>
      <c r="GB118" s="77"/>
      <c r="GC118" s="77"/>
      <c r="GD118" s="77"/>
      <c r="GE118" s="77"/>
      <c r="GF118" s="77"/>
      <c r="GG118" s="77"/>
      <c r="GH118" s="77"/>
      <c r="GI118" s="77"/>
      <c r="GJ118" s="77"/>
      <c r="GK118" s="77"/>
      <c r="GL118" s="77"/>
      <c r="GM118" s="77"/>
      <c r="GN118" s="77"/>
      <c r="GO118" s="77"/>
      <c r="GP118" s="77"/>
      <c r="GQ118" s="77"/>
      <c r="GR118" s="77"/>
    </row>
    <row r="119" spans="1:200" ht="16.5" customHeight="1" x14ac:dyDescent="0.2">
      <c r="A119" s="88">
        <v>70</v>
      </c>
      <c r="B119" s="88" t="s">
        <v>24</v>
      </c>
      <c r="C119" s="88" t="s">
        <v>38</v>
      </c>
      <c r="D119" s="88"/>
      <c r="E119" s="94"/>
      <c r="F119" s="122">
        <v>0</v>
      </c>
      <c r="G119" s="74"/>
      <c r="H119" s="121" t="s">
        <v>242</v>
      </c>
      <c r="I119" s="114"/>
      <c r="J119" s="91">
        <f>SUM(J120:J121)</f>
        <v>0</v>
      </c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  <c r="FV119" s="77"/>
      <c r="FW119" s="77"/>
      <c r="FX119" s="77"/>
      <c r="FY119" s="77"/>
      <c r="FZ119" s="77"/>
      <c r="GA119" s="77"/>
      <c r="GB119" s="77"/>
      <c r="GC119" s="77"/>
      <c r="GD119" s="77"/>
      <c r="GE119" s="77"/>
      <c r="GF119" s="77"/>
      <c r="GG119" s="77"/>
      <c r="GH119" s="77"/>
      <c r="GI119" s="77"/>
      <c r="GJ119" s="77"/>
      <c r="GK119" s="77"/>
      <c r="GL119" s="77"/>
      <c r="GM119" s="77"/>
      <c r="GN119" s="77"/>
      <c r="GO119" s="77"/>
      <c r="GP119" s="77"/>
      <c r="GQ119" s="77"/>
      <c r="GR119" s="77"/>
    </row>
    <row r="120" spans="1:200" ht="16.5" customHeight="1" x14ac:dyDescent="0.2">
      <c r="A120" s="88">
        <v>70</v>
      </c>
      <c r="B120" s="88" t="s">
        <v>24</v>
      </c>
      <c r="C120" s="88" t="s">
        <v>38</v>
      </c>
      <c r="D120" s="88" t="s">
        <v>19</v>
      </c>
      <c r="E120" s="94"/>
      <c r="F120" s="122">
        <v>1</v>
      </c>
      <c r="G120" s="74"/>
      <c r="H120" s="120" t="s">
        <v>243</v>
      </c>
      <c r="I120" s="114"/>
      <c r="J120" s="9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  <c r="FV120" s="77"/>
      <c r="FW120" s="77"/>
      <c r="FX120" s="77"/>
      <c r="FY120" s="77"/>
      <c r="FZ120" s="77"/>
      <c r="GA120" s="77"/>
      <c r="GB120" s="77"/>
      <c r="GC120" s="77"/>
      <c r="GD120" s="77"/>
      <c r="GE120" s="77"/>
      <c r="GF120" s="77"/>
      <c r="GG120" s="77"/>
      <c r="GH120" s="77"/>
      <c r="GI120" s="77"/>
      <c r="GJ120" s="77"/>
      <c r="GK120" s="77"/>
      <c r="GL120" s="77"/>
      <c r="GM120" s="77"/>
      <c r="GN120" s="77"/>
      <c r="GO120" s="77"/>
      <c r="GP120" s="77"/>
      <c r="GQ120" s="77"/>
      <c r="GR120" s="77"/>
    </row>
    <row r="121" spans="1:200" ht="16.5" customHeight="1" x14ac:dyDescent="0.2">
      <c r="A121" s="88">
        <v>70</v>
      </c>
      <c r="B121" s="88" t="s">
        <v>24</v>
      </c>
      <c r="C121" s="88" t="s">
        <v>38</v>
      </c>
      <c r="D121" s="88" t="s">
        <v>24</v>
      </c>
      <c r="E121" s="94"/>
      <c r="F121" s="122">
        <v>1</v>
      </c>
      <c r="G121" s="74"/>
      <c r="H121" s="120" t="s">
        <v>244</v>
      </c>
      <c r="I121" s="114"/>
      <c r="J121" s="9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  <c r="FV121" s="77"/>
      <c r="FW121" s="77"/>
      <c r="FX121" s="77"/>
      <c r="FY121" s="77"/>
      <c r="FZ121" s="77"/>
      <c r="GA121" s="77"/>
      <c r="GB121" s="77"/>
      <c r="GC121" s="77"/>
      <c r="GD121" s="77"/>
      <c r="GE121" s="77"/>
      <c r="GF121" s="77"/>
      <c r="GG121" s="77"/>
      <c r="GH121" s="77"/>
      <c r="GI121" s="77"/>
      <c r="GJ121" s="77"/>
      <c r="GK121" s="77"/>
      <c r="GL121" s="77"/>
      <c r="GM121" s="77"/>
      <c r="GN121" s="77"/>
      <c r="GO121" s="77"/>
      <c r="GP121" s="77"/>
      <c r="GQ121" s="77"/>
      <c r="GR121" s="77"/>
    </row>
    <row r="122" spans="1:200" ht="16.5" customHeight="1" x14ac:dyDescent="0.2">
      <c r="A122" s="88">
        <v>70</v>
      </c>
      <c r="B122" s="88" t="s">
        <v>24</v>
      </c>
      <c r="C122" s="88" t="s">
        <v>52</v>
      </c>
      <c r="D122" s="89"/>
      <c r="E122" s="94"/>
      <c r="F122" s="122">
        <v>0</v>
      </c>
      <c r="G122" s="74"/>
      <c r="H122" s="121" t="s">
        <v>245</v>
      </c>
      <c r="I122" s="114"/>
      <c r="J122" s="91">
        <f>SUM(J123:J124)</f>
        <v>0</v>
      </c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  <c r="FV122" s="77"/>
      <c r="FW122" s="77"/>
      <c r="FX122" s="77"/>
      <c r="FY122" s="77"/>
      <c r="FZ122" s="77"/>
      <c r="GA122" s="77"/>
      <c r="GB122" s="77"/>
      <c r="GC122" s="77"/>
      <c r="GD122" s="77"/>
      <c r="GE122" s="77"/>
      <c r="GF122" s="77"/>
      <c r="GG122" s="77"/>
      <c r="GH122" s="77"/>
      <c r="GI122" s="77"/>
      <c r="GJ122" s="77"/>
      <c r="GK122" s="77"/>
      <c r="GL122" s="77"/>
      <c r="GM122" s="77"/>
      <c r="GN122" s="77"/>
      <c r="GO122" s="77"/>
      <c r="GP122" s="77"/>
      <c r="GQ122" s="77"/>
      <c r="GR122" s="77"/>
    </row>
    <row r="123" spans="1:200" ht="16.5" customHeight="1" x14ac:dyDescent="0.2">
      <c r="A123" s="88">
        <v>70</v>
      </c>
      <c r="B123" s="88" t="s">
        <v>24</v>
      </c>
      <c r="C123" s="88" t="s">
        <v>52</v>
      </c>
      <c r="D123" s="88" t="s">
        <v>19</v>
      </c>
      <c r="E123" s="94"/>
      <c r="F123" s="122">
        <v>1</v>
      </c>
      <c r="G123" s="74"/>
      <c r="H123" s="120" t="s">
        <v>246</v>
      </c>
      <c r="I123" s="114"/>
      <c r="J123" s="9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  <c r="FV123" s="77"/>
      <c r="FW123" s="77"/>
      <c r="FX123" s="77"/>
      <c r="FY123" s="77"/>
      <c r="FZ123" s="77"/>
      <c r="GA123" s="77"/>
      <c r="GB123" s="77"/>
      <c r="GC123" s="77"/>
      <c r="GD123" s="77"/>
      <c r="GE123" s="77"/>
      <c r="GF123" s="77"/>
      <c r="GG123" s="77"/>
      <c r="GH123" s="77"/>
      <c r="GI123" s="77"/>
      <c r="GJ123" s="77"/>
      <c r="GK123" s="77"/>
      <c r="GL123" s="77"/>
      <c r="GM123" s="77"/>
      <c r="GN123" s="77"/>
      <c r="GO123" s="77"/>
      <c r="GP123" s="77"/>
      <c r="GQ123" s="77"/>
      <c r="GR123" s="77"/>
    </row>
    <row r="124" spans="1:200" ht="16.5" customHeight="1" x14ac:dyDescent="0.2">
      <c r="A124" s="88">
        <v>70</v>
      </c>
      <c r="B124" s="88" t="s">
        <v>24</v>
      </c>
      <c r="C124" s="88" t="s">
        <v>52</v>
      </c>
      <c r="D124" s="88" t="s">
        <v>24</v>
      </c>
      <c r="E124" s="94"/>
      <c r="F124" s="122">
        <v>1</v>
      </c>
      <c r="G124" s="74"/>
      <c r="H124" s="120" t="s">
        <v>247</v>
      </c>
      <c r="I124" s="114"/>
      <c r="J124" s="9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  <c r="FO124" s="77"/>
      <c r="FP124" s="77"/>
      <c r="FQ124" s="77"/>
      <c r="FR124" s="77"/>
      <c r="FS124" s="77"/>
      <c r="FT124" s="77"/>
      <c r="FU124" s="77"/>
      <c r="FV124" s="77"/>
      <c r="FW124" s="77"/>
      <c r="FX124" s="77"/>
      <c r="FY124" s="77"/>
      <c r="FZ124" s="77"/>
      <c r="GA124" s="77"/>
      <c r="GB124" s="77"/>
      <c r="GC124" s="77"/>
      <c r="GD124" s="77"/>
      <c r="GE124" s="77"/>
      <c r="GF124" s="77"/>
      <c r="GG124" s="77"/>
      <c r="GH124" s="77"/>
      <c r="GI124" s="77"/>
      <c r="GJ124" s="77"/>
      <c r="GK124" s="77"/>
      <c r="GL124" s="77"/>
      <c r="GM124" s="77"/>
      <c r="GN124" s="77"/>
      <c r="GO124" s="77"/>
      <c r="GP124" s="77"/>
      <c r="GQ124" s="77"/>
      <c r="GR124" s="77"/>
    </row>
    <row r="125" spans="1:200" ht="16.5" customHeight="1" x14ac:dyDescent="0.2">
      <c r="A125" s="88">
        <v>70</v>
      </c>
      <c r="B125" s="88" t="s">
        <v>24</v>
      </c>
      <c r="C125" s="88" t="s">
        <v>54</v>
      </c>
      <c r="D125" s="89"/>
      <c r="E125" s="94"/>
      <c r="F125" s="122">
        <v>1</v>
      </c>
      <c r="G125" s="74"/>
      <c r="H125" s="121" t="s">
        <v>232</v>
      </c>
      <c r="I125" s="114"/>
      <c r="J125" s="91">
        <f>SUM(J126:J127)</f>
        <v>0</v>
      </c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  <c r="FO125" s="77"/>
      <c r="FP125" s="77"/>
      <c r="FQ125" s="77"/>
      <c r="FR125" s="77"/>
      <c r="FS125" s="77"/>
      <c r="FT125" s="77"/>
      <c r="FU125" s="77"/>
      <c r="FV125" s="77"/>
      <c r="FW125" s="77"/>
      <c r="FX125" s="77"/>
      <c r="FY125" s="77"/>
      <c r="FZ125" s="77"/>
      <c r="GA125" s="77"/>
      <c r="GB125" s="77"/>
      <c r="GC125" s="77"/>
      <c r="GD125" s="77"/>
      <c r="GE125" s="77"/>
      <c r="GF125" s="77"/>
      <c r="GG125" s="77"/>
      <c r="GH125" s="77"/>
      <c r="GI125" s="77"/>
      <c r="GJ125" s="77"/>
      <c r="GK125" s="77"/>
      <c r="GL125" s="77"/>
      <c r="GM125" s="77"/>
      <c r="GN125" s="77"/>
      <c r="GO125" s="77"/>
      <c r="GP125" s="77"/>
      <c r="GQ125" s="77"/>
      <c r="GR125" s="77"/>
    </row>
    <row r="126" spans="1:200" ht="16.5" customHeight="1" x14ac:dyDescent="0.2">
      <c r="A126" s="88">
        <v>70</v>
      </c>
      <c r="B126" s="88" t="s">
        <v>24</v>
      </c>
      <c r="C126" s="88" t="s">
        <v>54</v>
      </c>
      <c r="D126" s="88" t="s">
        <v>19</v>
      </c>
      <c r="E126" s="94"/>
      <c r="F126" s="122">
        <v>2</v>
      </c>
      <c r="G126" s="74"/>
      <c r="H126" s="120" t="s">
        <v>248</v>
      </c>
      <c r="I126" s="114"/>
      <c r="J126" s="9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  <c r="FO126" s="77"/>
      <c r="FP126" s="77"/>
      <c r="FQ126" s="77"/>
      <c r="FR126" s="77"/>
      <c r="FS126" s="77"/>
      <c r="FT126" s="77"/>
      <c r="FU126" s="77"/>
      <c r="FV126" s="77"/>
      <c r="FW126" s="77"/>
      <c r="FX126" s="77"/>
      <c r="FY126" s="77"/>
      <c r="FZ126" s="77"/>
      <c r="GA126" s="77"/>
      <c r="GB126" s="77"/>
      <c r="GC126" s="77"/>
      <c r="GD126" s="77"/>
      <c r="GE126" s="77"/>
      <c r="GF126" s="77"/>
      <c r="GG126" s="77"/>
      <c r="GH126" s="77"/>
      <c r="GI126" s="77"/>
      <c r="GJ126" s="77"/>
      <c r="GK126" s="77"/>
      <c r="GL126" s="77"/>
      <c r="GM126" s="77"/>
      <c r="GN126" s="77"/>
      <c r="GO126" s="77"/>
      <c r="GP126" s="77"/>
      <c r="GQ126" s="77"/>
      <c r="GR126" s="77"/>
    </row>
    <row r="127" spans="1:200" ht="16.5" customHeight="1" x14ac:dyDescent="0.2">
      <c r="A127" s="88">
        <v>70</v>
      </c>
      <c r="B127" s="88" t="s">
        <v>24</v>
      </c>
      <c r="C127" s="88" t="s">
        <v>54</v>
      </c>
      <c r="D127" s="88" t="s">
        <v>24</v>
      </c>
      <c r="E127" s="94"/>
      <c r="F127" s="122">
        <v>2</v>
      </c>
      <c r="G127" s="74"/>
      <c r="H127" s="120" t="s">
        <v>249</v>
      </c>
      <c r="I127" s="114"/>
      <c r="J127" s="9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  <c r="FO127" s="77"/>
      <c r="FP127" s="77"/>
      <c r="FQ127" s="77"/>
      <c r="FR127" s="77"/>
      <c r="FS127" s="77"/>
      <c r="FT127" s="77"/>
      <c r="FU127" s="77"/>
      <c r="FV127" s="77"/>
      <c r="FW127" s="77"/>
      <c r="FX127" s="77"/>
      <c r="FY127" s="77"/>
      <c r="FZ127" s="77"/>
      <c r="GA127" s="77"/>
      <c r="GB127" s="77"/>
      <c r="GC127" s="77"/>
      <c r="GD127" s="77"/>
      <c r="GE127" s="77"/>
      <c r="GF127" s="77"/>
      <c r="GG127" s="77"/>
      <c r="GH127" s="77"/>
      <c r="GI127" s="77"/>
      <c r="GJ127" s="77"/>
      <c r="GK127" s="77"/>
      <c r="GL127" s="77"/>
      <c r="GM127" s="77"/>
      <c r="GN127" s="77"/>
      <c r="GO127" s="77"/>
      <c r="GP127" s="77"/>
      <c r="GQ127" s="77"/>
      <c r="GR127" s="77"/>
    </row>
    <row r="128" spans="1:200" ht="16.5" customHeight="1" x14ac:dyDescent="0.2">
      <c r="A128" s="88">
        <v>70</v>
      </c>
      <c r="B128" s="88" t="s">
        <v>24</v>
      </c>
      <c r="C128" s="88" t="s">
        <v>91</v>
      </c>
      <c r="D128" s="89"/>
      <c r="E128" s="94"/>
      <c r="F128" s="122">
        <v>1</v>
      </c>
      <c r="G128" s="74"/>
      <c r="H128" s="121" t="s">
        <v>250</v>
      </c>
      <c r="I128" s="114"/>
      <c r="J128" s="123">
        <f>SUM(J129:J130)</f>
        <v>0</v>
      </c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</row>
    <row r="129" spans="1:200" ht="16.5" customHeight="1" x14ac:dyDescent="0.2">
      <c r="A129" s="88">
        <v>70</v>
      </c>
      <c r="B129" s="88" t="s">
        <v>24</v>
      </c>
      <c r="C129" s="88" t="s">
        <v>91</v>
      </c>
      <c r="D129" s="88" t="s">
        <v>19</v>
      </c>
      <c r="E129" s="94"/>
      <c r="F129" s="122">
        <v>2</v>
      </c>
      <c r="G129" s="74"/>
      <c r="H129" s="120" t="s">
        <v>251</v>
      </c>
      <c r="I129" s="114"/>
      <c r="J129" s="9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  <c r="FO129" s="77"/>
      <c r="FP129" s="77"/>
      <c r="FQ129" s="77"/>
      <c r="FR129" s="77"/>
      <c r="FS129" s="77"/>
      <c r="FT129" s="77"/>
      <c r="FU129" s="77"/>
      <c r="FV129" s="77"/>
      <c r="FW129" s="77"/>
      <c r="FX129" s="77"/>
      <c r="FY129" s="77"/>
      <c r="FZ129" s="77"/>
      <c r="GA129" s="77"/>
      <c r="GB129" s="77"/>
      <c r="GC129" s="77"/>
      <c r="GD129" s="77"/>
      <c r="GE129" s="77"/>
      <c r="GF129" s="77"/>
      <c r="GG129" s="77"/>
      <c r="GH129" s="77"/>
      <c r="GI129" s="77"/>
      <c r="GJ129" s="77"/>
      <c r="GK129" s="77"/>
      <c r="GL129" s="77"/>
      <c r="GM129" s="77"/>
      <c r="GN129" s="77"/>
      <c r="GO129" s="77"/>
      <c r="GP129" s="77"/>
      <c r="GQ129" s="77"/>
      <c r="GR129" s="77"/>
    </row>
    <row r="130" spans="1:200" ht="16.5" customHeight="1" x14ac:dyDescent="0.2">
      <c r="A130" s="88">
        <v>70</v>
      </c>
      <c r="B130" s="88" t="s">
        <v>24</v>
      </c>
      <c r="C130" s="88" t="s">
        <v>91</v>
      </c>
      <c r="D130" s="88" t="s">
        <v>24</v>
      </c>
      <c r="E130" s="94"/>
      <c r="F130" s="122">
        <v>2</v>
      </c>
      <c r="G130" s="74"/>
      <c r="H130" s="120" t="s">
        <v>252</v>
      </c>
      <c r="I130" s="114"/>
      <c r="J130" s="9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  <c r="FO130" s="77"/>
      <c r="FP130" s="77"/>
      <c r="FQ130" s="77"/>
      <c r="FR130" s="77"/>
      <c r="FS130" s="77"/>
      <c r="FT130" s="77"/>
      <c r="FU130" s="77"/>
      <c r="FV130" s="77"/>
      <c r="FW130" s="77"/>
      <c r="FX130" s="77"/>
      <c r="FY130" s="77"/>
      <c r="FZ130" s="77"/>
      <c r="GA130" s="77"/>
      <c r="GB130" s="77"/>
      <c r="GC130" s="77"/>
      <c r="GD130" s="77"/>
      <c r="GE130" s="77"/>
      <c r="GF130" s="77"/>
      <c r="GG130" s="77"/>
      <c r="GH130" s="77"/>
      <c r="GI130" s="77"/>
      <c r="GJ130" s="77"/>
      <c r="GK130" s="77"/>
      <c r="GL130" s="77"/>
      <c r="GM130" s="77"/>
      <c r="GN130" s="77"/>
      <c r="GO130" s="77"/>
      <c r="GP130" s="77"/>
      <c r="GQ130" s="77"/>
      <c r="GR130" s="77"/>
    </row>
    <row r="131" spans="1:200" ht="16.5" customHeight="1" x14ac:dyDescent="0.2">
      <c r="A131" s="88" t="s">
        <v>121</v>
      </c>
      <c r="B131" s="89"/>
      <c r="C131" s="89" t="s">
        <v>155</v>
      </c>
      <c r="D131" s="89" t="s">
        <v>155</v>
      </c>
      <c r="E131" s="94"/>
      <c r="F131" s="25">
        <v>6</v>
      </c>
      <c r="G131" s="74"/>
      <c r="H131" s="56" t="s">
        <v>253</v>
      </c>
      <c r="I131" s="35"/>
      <c r="J131" s="91">
        <f>J76+J89+J93</f>
        <v>0</v>
      </c>
      <c r="K131" s="106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  <c r="FO131" s="77"/>
      <c r="FP131" s="77"/>
      <c r="FQ131" s="77"/>
      <c r="FR131" s="77"/>
      <c r="FS131" s="77"/>
      <c r="FT131" s="77"/>
      <c r="FU131" s="77"/>
      <c r="FV131" s="77"/>
      <c r="FW131" s="77"/>
      <c r="FX131" s="77"/>
      <c r="FY131" s="77"/>
      <c r="FZ131" s="77"/>
      <c r="GA131" s="77"/>
      <c r="GB131" s="77"/>
      <c r="GC131" s="77"/>
      <c r="GD131" s="77"/>
      <c r="GE131" s="77"/>
      <c r="GF131" s="77"/>
      <c r="GG131" s="77"/>
      <c r="GH131" s="77"/>
      <c r="GI131" s="77"/>
      <c r="GJ131" s="77"/>
      <c r="GK131" s="77"/>
      <c r="GL131" s="77"/>
      <c r="GM131" s="77"/>
      <c r="GN131" s="77"/>
      <c r="GO131" s="77"/>
      <c r="GP131" s="77"/>
      <c r="GQ131" s="77"/>
      <c r="GR131" s="77"/>
    </row>
    <row r="132" spans="1:200" ht="16.5" customHeight="1" x14ac:dyDescent="0.2">
      <c r="A132" s="124"/>
      <c r="B132" s="124"/>
      <c r="C132" s="124"/>
      <c r="D132" s="124"/>
      <c r="E132" s="125"/>
      <c r="F132" s="99"/>
      <c r="G132" s="74"/>
      <c r="H132" s="35"/>
      <c r="I132" s="35"/>
    </row>
    <row r="133" spans="1:200" ht="6.95" customHeight="1" x14ac:dyDescent="0.2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</row>
  </sheetData>
  <mergeCells count="4">
    <mergeCell ref="J9:J10"/>
    <mergeCell ref="A10:G10"/>
    <mergeCell ref="A11:G11"/>
    <mergeCell ref="A1:J1"/>
  </mergeCells>
  <pageMargins left="0.78740157480314965" right="0.39370078740157483" top="0.39370078740157483" bottom="0.98425196850393704" header="0.51181102362204722" footer="0.51181102362204722"/>
  <pageSetup paperSize="9" scale="67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24"/>
  <sheetViews>
    <sheetView showGridLines="0" workbookViewId="0">
      <selection sqref="A1:J1"/>
    </sheetView>
  </sheetViews>
  <sheetFormatPr defaultRowHeight="12" x14ac:dyDescent="0.2"/>
  <cols>
    <col min="1" max="5" width="3" style="75" customWidth="1"/>
    <col min="6" max="6" width="7" style="75" customWidth="1"/>
    <col min="7" max="7" width="37.28515625" style="75" customWidth="1"/>
    <col min="8" max="8" width="4.7109375" style="127" customWidth="1"/>
    <col min="9" max="9" width="14.42578125" style="75" customWidth="1"/>
    <col min="10" max="10" width="14.42578125" style="128" customWidth="1"/>
    <col min="11" max="11" width="14.42578125" style="129" customWidth="1"/>
    <col min="12" max="12" width="15" style="128" customWidth="1"/>
    <col min="13" max="13" width="9.140625" style="128"/>
    <col min="14" max="14" width="9.140625" style="128" customWidth="1"/>
    <col min="15" max="16384" width="9.140625" style="128"/>
  </cols>
  <sheetData>
    <row r="1" spans="1:11" customFormat="1" ht="50.1" customHeight="1" x14ac:dyDescent="0.2">
      <c r="A1" s="161" t="s">
        <v>267</v>
      </c>
      <c r="B1" s="162"/>
      <c r="C1" s="162"/>
      <c r="D1" s="162"/>
      <c r="E1" s="162"/>
      <c r="F1" s="163"/>
      <c r="G1" s="163"/>
      <c r="H1" s="163"/>
      <c r="I1" s="163"/>
      <c r="J1" s="164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8" t="s">
        <v>0</v>
      </c>
      <c r="B4" s="130"/>
      <c r="C4" s="130"/>
      <c r="D4" s="131"/>
      <c r="E4" s="130"/>
      <c r="F4" s="130"/>
      <c r="G4" s="130"/>
      <c r="H4" s="128"/>
      <c r="J4" s="127" t="s">
        <v>1</v>
      </c>
      <c r="K4" s="80">
        <v>40623</v>
      </c>
    </row>
    <row r="5" spans="1:11" ht="14.85" customHeight="1" x14ac:dyDescent="0.2">
      <c r="A5" s="12" t="s">
        <v>155</v>
      </c>
      <c r="B5" s="130"/>
      <c r="C5" s="130"/>
      <c r="D5" s="132"/>
      <c r="E5" s="133"/>
      <c r="F5" s="133"/>
      <c r="G5" s="133"/>
      <c r="H5" s="128"/>
      <c r="J5" s="127" t="s">
        <v>2</v>
      </c>
      <c r="K5" s="81"/>
    </row>
    <row r="6" spans="1:11" ht="14.85" customHeight="1" x14ac:dyDescent="0.2">
      <c r="A6" s="134"/>
      <c r="H6" s="128"/>
      <c r="J6" s="127" t="s">
        <v>3</v>
      </c>
      <c r="K6" s="80">
        <v>40634</v>
      </c>
    </row>
    <row r="7" spans="1:11" ht="14.85" customHeight="1" x14ac:dyDescent="0.2">
      <c r="A7" s="128"/>
      <c r="H7" s="128"/>
      <c r="J7" s="127"/>
      <c r="K7" s="128"/>
    </row>
    <row r="8" spans="1:11" ht="14.85" customHeight="1" x14ac:dyDescent="0.2">
      <c r="A8" s="135" t="s">
        <v>254</v>
      </c>
      <c r="H8" s="128"/>
      <c r="J8" s="127"/>
      <c r="K8" s="75"/>
    </row>
    <row r="9" spans="1:11" ht="14.85" customHeight="1" x14ac:dyDescent="0.2">
      <c r="A9" s="128"/>
      <c r="K9" s="168" t="s">
        <v>255</v>
      </c>
    </row>
    <row r="10" spans="1:11" ht="29.45" customHeight="1" x14ac:dyDescent="0.2">
      <c r="A10" s="166" t="s">
        <v>6</v>
      </c>
      <c r="B10" s="166"/>
      <c r="C10" s="166"/>
      <c r="D10" s="166"/>
      <c r="E10" s="166"/>
      <c r="F10" s="166"/>
      <c r="G10" s="79" t="s">
        <v>7</v>
      </c>
      <c r="J10" s="136"/>
      <c r="K10" s="169"/>
    </row>
    <row r="11" spans="1:11" ht="29.45" customHeight="1" x14ac:dyDescent="0.2">
      <c r="A11" s="167" t="s">
        <v>8</v>
      </c>
      <c r="B11" s="167"/>
      <c r="C11" s="167"/>
      <c r="D11" s="167"/>
      <c r="E11" s="167"/>
      <c r="F11" s="167"/>
      <c r="G11" s="79">
        <v>460</v>
      </c>
      <c r="J11" s="136"/>
      <c r="K11" s="136"/>
    </row>
    <row r="12" spans="1:11" ht="14.85" customHeight="1" x14ac:dyDescent="0.2">
      <c r="A12" s="83" t="s">
        <v>9</v>
      </c>
      <c r="G12" s="79" t="s">
        <v>10</v>
      </c>
      <c r="J12" s="136"/>
      <c r="K12" s="136"/>
    </row>
    <row r="13" spans="1:11" ht="14.85" customHeight="1" x14ac:dyDescent="0.2">
      <c r="A13" s="83" t="s">
        <v>11</v>
      </c>
      <c r="B13" s="128"/>
      <c r="C13" s="128"/>
      <c r="D13" s="128"/>
      <c r="E13" s="128"/>
      <c r="F13" s="128"/>
      <c r="G13" s="75" t="s">
        <v>256</v>
      </c>
      <c r="H13" s="137"/>
      <c r="I13" s="137"/>
    </row>
    <row r="14" spans="1:11" ht="14.85" customHeight="1" x14ac:dyDescent="0.2">
      <c r="A14" s="83" t="s">
        <v>13</v>
      </c>
      <c r="G14" s="79" t="s">
        <v>14</v>
      </c>
    </row>
    <row r="15" spans="1:11" ht="14.85" customHeight="1" x14ac:dyDescent="0.2">
      <c r="A15" s="134"/>
    </row>
    <row r="16" spans="1:11" ht="14.85" customHeight="1" x14ac:dyDescent="0.2"/>
    <row r="17" spans="1:16" ht="14.85" customHeight="1" x14ac:dyDescent="0.2">
      <c r="A17" s="138"/>
      <c r="I17" s="128"/>
    </row>
    <row r="18" spans="1:16" ht="14.85" customHeight="1" x14ac:dyDescent="0.2">
      <c r="A18" s="128"/>
      <c r="B18" s="128"/>
      <c r="C18" s="128"/>
      <c r="D18" s="128"/>
      <c r="E18" s="128"/>
      <c r="H18" s="32"/>
      <c r="I18" s="128"/>
      <c r="J18" s="4"/>
      <c r="K18" s="71"/>
      <c r="L18" s="71"/>
    </row>
    <row r="19" spans="1:16" ht="29.45" customHeight="1" x14ac:dyDescent="0.2">
      <c r="A19" s="128"/>
      <c r="B19" s="128"/>
      <c r="C19" s="128"/>
      <c r="D19" s="128"/>
      <c r="E19" s="128"/>
      <c r="G19" s="139" t="s">
        <v>264</v>
      </c>
      <c r="H19" s="32"/>
      <c r="I19" s="140" t="s">
        <v>257</v>
      </c>
      <c r="J19" s="140" t="s">
        <v>258</v>
      </c>
      <c r="K19" s="140" t="s">
        <v>15</v>
      </c>
      <c r="L19" s="141"/>
    </row>
    <row r="20" spans="1:16" ht="14.85" customHeight="1" x14ac:dyDescent="0.2">
      <c r="A20" s="142" t="s">
        <v>16</v>
      </c>
      <c r="B20" s="130"/>
      <c r="C20" s="130"/>
      <c r="D20" s="130"/>
      <c r="E20" s="84" t="s">
        <v>17</v>
      </c>
      <c r="G20" s="75" t="s">
        <v>259</v>
      </c>
      <c r="H20" s="32"/>
      <c r="I20" s="143">
        <v>10</v>
      </c>
      <c r="J20" s="143">
        <v>15</v>
      </c>
      <c r="K20" s="143">
        <v>20</v>
      </c>
      <c r="L20" s="144"/>
    </row>
    <row r="21" spans="1:16" ht="14.85" customHeight="1" x14ac:dyDescent="0.2">
      <c r="A21" s="145" t="s">
        <v>19</v>
      </c>
      <c r="B21" s="146"/>
      <c r="C21" s="146"/>
      <c r="D21" s="147"/>
      <c r="E21" s="146" t="s">
        <v>260</v>
      </c>
      <c r="G21" s="148" t="s">
        <v>265</v>
      </c>
      <c r="H21" s="149"/>
      <c r="I21" s="150"/>
      <c r="J21" s="151"/>
      <c r="K21" s="152">
        <f>ROUND(I21+J21,0)</f>
        <v>0</v>
      </c>
      <c r="L21" s="153"/>
      <c r="O21" s="154"/>
      <c r="P21" s="154"/>
    </row>
    <row r="22" spans="1:16" ht="14.85" customHeight="1" x14ac:dyDescent="0.2">
      <c r="A22" s="145" t="s">
        <v>24</v>
      </c>
      <c r="B22" s="146"/>
      <c r="C22" s="146"/>
      <c r="D22" s="147"/>
      <c r="E22" s="146" t="s">
        <v>260</v>
      </c>
      <c r="G22" s="148" t="s">
        <v>266</v>
      </c>
      <c r="H22" s="149"/>
      <c r="I22" s="151"/>
      <c r="J22" s="151"/>
      <c r="K22" s="152">
        <f>ROUND(I22+J22,0)</f>
        <v>0</v>
      </c>
      <c r="L22" s="153"/>
      <c r="O22" s="154"/>
      <c r="P22" s="154"/>
    </row>
    <row r="23" spans="1:16" ht="14.85" customHeight="1" x14ac:dyDescent="0.2">
      <c r="A23" s="145" t="s">
        <v>28</v>
      </c>
      <c r="B23" s="146"/>
      <c r="C23" s="146"/>
      <c r="D23" s="147"/>
      <c r="E23" s="146" t="s">
        <v>261</v>
      </c>
      <c r="F23" s="128"/>
      <c r="G23" s="75" t="s">
        <v>262</v>
      </c>
      <c r="H23" s="155"/>
      <c r="J23" s="75"/>
      <c r="K23" s="151"/>
      <c r="L23" s="153"/>
      <c r="O23" s="154"/>
      <c r="P23" s="154"/>
    </row>
    <row r="24" spans="1:16" ht="14.85" customHeight="1" x14ac:dyDescent="0.2">
      <c r="A24" s="145" t="s">
        <v>36</v>
      </c>
      <c r="B24" s="146"/>
      <c r="C24" s="146"/>
      <c r="D24" s="147"/>
      <c r="E24" s="146" t="s">
        <v>261</v>
      </c>
      <c r="G24" s="79" t="s">
        <v>263</v>
      </c>
      <c r="H24" s="149"/>
      <c r="J24" s="75"/>
      <c r="K24" s="152">
        <f>(K21+K22)/2</f>
        <v>0</v>
      </c>
      <c r="L24" s="156"/>
      <c r="O24" s="154"/>
      <c r="P24" s="154"/>
    </row>
  </sheetData>
  <mergeCells count="4">
    <mergeCell ref="K9:K10"/>
    <mergeCell ref="A10:F10"/>
    <mergeCell ref="A11:F11"/>
    <mergeCell ref="A1:J1"/>
  </mergeCells>
  <pageMargins left="0.31496062992125984" right="0" top="0.39370078740157483" bottom="0.11811023622047245" header="0.31496062992125984" footer="0.19685039370078741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Props1.xml><?xml version="1.0" encoding="utf-8"?>
<ds:datastoreItem xmlns:ds="http://schemas.openxmlformats.org/officeDocument/2006/customXml" ds:itemID="{CE571109-1425-41C1-83CF-8B049F7D2AD0}"/>
</file>

<file path=customXml/itemProps2.xml><?xml version="1.0" encoding="utf-8"?>
<ds:datastoreItem xmlns:ds="http://schemas.openxmlformats.org/officeDocument/2006/customXml" ds:itemID="{317D3E5F-102F-4AC6-B36E-FE6AE8608E1D}"/>
</file>

<file path=customXml/itemProps3.xml><?xml version="1.0" encoding="utf-8"?>
<ds:datastoreItem xmlns:ds="http://schemas.openxmlformats.org/officeDocument/2006/customXml" ds:itemID="{4CACA1F8-C380-4EDE-B399-7ED5C6671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KB01</vt:lpstr>
      <vt:lpstr>KB02</vt:lpstr>
      <vt:lpstr>KB03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2016-11-29T07:52:34Z</dcterms:created>
  <dcterms:modified xsi:type="dcterms:W3CDTF">2016-11-29T07:58:35Z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FivaOriginalContentType">
    <vt:lpwstr/>
  </property>
  <property fmtid="{D5CDD505-2E9C-101B-9397-08002B2CF9AE}" pid="4" name="FivaOriginalContentType2">
    <vt:lpwstr/>
  </property>
  <property fmtid="{D5CDD505-2E9C-101B-9397-08002B2CF9AE}" pid="5" name="Order">
    <vt:r8>65800</vt:r8>
  </property>
  <property fmtid="{D5CDD505-2E9C-101B-9397-08002B2CF9AE}" pid="6" name="FivaTargetGroup2TaxField">
    <vt:lpwstr/>
  </property>
  <property fmtid="{D5CDD505-2E9C-101B-9397-08002B2CF9AE}" pid="7" name="FivaKeywordsTaxFieldTaxHTField0">
    <vt:lpwstr/>
  </property>
  <property fmtid="{D5CDD505-2E9C-101B-9397-08002B2CF9AE}" pid="8" name="Avainsanat">
    <vt:lpwstr/>
  </property>
  <property fmtid="{D5CDD505-2E9C-101B-9397-08002B2CF9AE}" pid="9" name="FivaOrganization">
    <vt:lpwstr/>
  </property>
  <property fmtid="{D5CDD505-2E9C-101B-9397-08002B2CF9AE}" pid="10" name="FivaLanguage">
    <vt:lpwstr/>
  </property>
  <property fmtid="{D5CDD505-2E9C-101B-9397-08002B2CF9AE}" pid="11" name="FivaOriginalContentType0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Kohderyhma2">
    <vt:lpwstr/>
  </property>
  <property fmtid="{D5CDD505-2E9C-101B-9397-08002B2CF9AE}" pid="15" name="FivaOriginalContentType4">
    <vt:lpwstr/>
  </property>
  <property fmtid="{D5CDD505-2E9C-101B-9397-08002B2CF9AE}" pid="16" name="FivaOriginalContentType3">
    <vt:lpwstr/>
  </property>
  <property fmtid="{D5CDD505-2E9C-101B-9397-08002B2CF9AE}" pid="19" name="Dokumenttityyppi">
    <vt:lpwstr/>
  </property>
  <property fmtid="{D5CDD505-2E9C-101B-9397-08002B2CF9AE}" pid="20" name="FivaDocumentTypeTaxFiel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4" name="FivaIdentityNumber">
    <vt:lpwstr/>
  </property>
  <property fmtid="{D5CDD505-2E9C-101B-9397-08002B2CF9AE}" pid="25" name="Aihepiiri">
    <vt:lpwstr/>
  </property>
  <property fmtid="{D5CDD505-2E9C-101B-9397-08002B2CF9AE}" pid="26" name="FivaDocumentTypeTaxFieldTaxHTField0">
    <vt:lpwstr/>
  </property>
  <property fmtid="{D5CDD505-2E9C-101B-9397-08002B2CF9AE}" pid="27" name="TaxCatchAll">
    <vt:lpwstr/>
  </property>
  <property fmtid="{D5CDD505-2E9C-101B-9397-08002B2CF9AE}" pid="28" name="FivaTargetGroupTaxFieldTaxHTField0">
    <vt:lpwstr/>
  </property>
  <property fmtid="{D5CDD505-2E9C-101B-9397-08002B2CF9AE}" pid="29" name="TemplateUrl">
    <vt:lpwstr/>
  </property>
  <property fmtid="{D5CDD505-2E9C-101B-9397-08002B2CF9AE}" pid="30" name="FivaRecordNumber">
    <vt:lpwstr/>
  </property>
  <property fmtid="{D5CDD505-2E9C-101B-9397-08002B2CF9AE}" pid="31" name="FivaTopicTaxField">
    <vt:lpwstr/>
  </property>
  <property fmtid="{D5CDD505-2E9C-101B-9397-08002B2CF9AE}" pid="32" name="Kohderyhma">
    <vt:lpwstr/>
  </property>
  <property fmtid="{D5CDD505-2E9C-101B-9397-08002B2CF9AE}" pid="33" name="FivaOriginalContentType1">
    <vt:lpwstr/>
  </property>
  <property fmtid="{D5CDD505-2E9C-101B-9397-08002B2CF9AE}" pid="34" name="FivaTargetGroupTaxField">
    <vt:lpwstr/>
  </property>
  <property fmtid="{D5CDD505-2E9C-101B-9397-08002B2CF9AE}" pid="35" name="FivaTargetGroup2TaxFieldTaxHTField0">
    <vt:lpwstr/>
  </property>
  <property fmtid="{D5CDD505-2E9C-101B-9397-08002B2CF9AE}" pid="36" name="FivaInstructionID">
    <vt:lpwstr/>
  </property>
  <property fmtid="{D5CDD505-2E9C-101B-9397-08002B2CF9AE}" pid="37" name="FivaKeywordsTaxField">
    <vt:lpwstr/>
  </property>
  <property fmtid="{D5CDD505-2E9C-101B-9397-08002B2CF9AE}" pid="38" name="FivaTopicTaxFieldTaxHTField0">
    <vt:lpwstr/>
  </property>
</Properties>
</file>