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1570" windowHeight="9495"/>
  </bookViews>
  <sheets>
    <sheet name="VJ011" sheetId="1" r:id="rId1"/>
    <sheet name="VJ012" sheetId="2" r:id="rId2"/>
    <sheet name="VJ013" sheetId="3" r:id="rId3"/>
    <sheet name="VJ031" sheetId="4" r:id="rId4"/>
    <sheet name="VJ034" sheetId="5" r:id="rId5"/>
    <sheet name="VJ041" sheetId="6" r:id="rId6"/>
    <sheet name="VJ051" sheetId="7" r:id="rId7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5" l="1"/>
  <c r="I73" i="5"/>
  <c r="I62" i="5"/>
  <c r="I61" i="5"/>
  <c r="I35" i="5"/>
  <c r="I34" i="5"/>
  <c r="I23" i="5"/>
  <c r="I22" i="5"/>
  <c r="N22" i="6" l="1"/>
  <c r="M22" i="6"/>
  <c r="L22" i="6"/>
  <c r="K22" i="6"/>
  <c r="J22" i="6"/>
  <c r="I22" i="6"/>
  <c r="I44" i="4"/>
  <c r="I35" i="4"/>
  <c r="I33" i="4"/>
  <c r="I24" i="4"/>
  <c r="I22" i="4" s="1"/>
  <c r="I50" i="3"/>
  <c r="I47" i="3"/>
  <c r="I37" i="3"/>
  <c r="I28" i="3"/>
  <c r="I23" i="3"/>
  <c r="I22" i="3" s="1"/>
  <c r="I52" i="2"/>
  <c r="I48" i="2"/>
  <c r="I47" i="2" s="1"/>
  <c r="I45" i="2"/>
  <c r="I44" i="2"/>
  <c r="I43" i="2"/>
  <c r="I42" i="2"/>
  <c r="I41" i="2"/>
  <c r="I36" i="2"/>
  <c r="I32" i="2"/>
  <c r="I27" i="2"/>
  <c r="I22" i="2"/>
  <c r="I49" i="1"/>
  <c r="I43" i="1"/>
  <c r="I38" i="1"/>
  <c r="I35" i="1"/>
  <c r="I30" i="1"/>
  <c r="I27" i="1"/>
  <c r="I22" i="1"/>
  <c r="I53" i="1" s="1"/>
  <c r="I55" i="1" l="1"/>
  <c r="I54" i="1"/>
  <c r="I56" i="1"/>
  <c r="I57" i="1" l="1"/>
</calcChain>
</file>

<file path=xl/sharedStrings.xml><?xml version="1.0" encoding="utf-8"?>
<sst xmlns="http://schemas.openxmlformats.org/spreadsheetml/2006/main" count="473" uniqueCount="165">
  <si>
    <t>FINANSINSPEKTIONEN</t>
  </si>
  <si>
    <t>Daterad</t>
  </si>
  <si>
    <t>21.3.2011</t>
  </si>
  <si>
    <t>Gäller från</t>
  </si>
  <si>
    <t>Senaste ändringen</t>
  </si>
  <si>
    <t>31.12.2017</t>
  </si>
  <si>
    <t>Statistisk undersökning om arbetsolycksfalls- och yrkessjukdomsförsäkring</t>
  </si>
  <si>
    <t>VJ011</t>
  </si>
  <si>
    <t>Föreskrifter och anvisningar:</t>
  </si>
  <si>
    <t>1/2011</t>
  </si>
  <si>
    <t>Uppgiftslämnarkategorier:</t>
  </si>
  <si>
    <t>420, 465, 466</t>
  </si>
  <si>
    <t>Frekvens:</t>
  </si>
  <si>
    <t>Årsrapport</t>
  </si>
  <si>
    <t>Svarsnoggrannhet:</t>
  </si>
  <si>
    <t>1000 EUR/procenttal med två decimaler</t>
  </si>
  <si>
    <t>Inlämningstid</t>
  </si>
  <si>
    <t>420: 10 dygn innan revisionsberättelsen avlämnas; senast 31.3.</t>
  </si>
  <si>
    <t>465 och 466: senast 30.4.</t>
  </si>
  <si>
    <t>Resultat enligt bokföringens värderingsprinciper</t>
  </si>
  <si>
    <t>Värde</t>
  </si>
  <si>
    <t>Radnr</t>
  </si>
  <si>
    <t>Knr</t>
  </si>
  <si>
    <t>05</t>
  </si>
  <si>
    <t>Premieintäkter</t>
  </si>
  <si>
    <t>Premieinkomst</t>
  </si>
  <si>
    <t>Återförsäkrares andel</t>
  </si>
  <si>
    <t>Förändring i premieansvaret</t>
  </si>
  <si>
    <t>Korrigering av effekten av ändrade beräkningsgrunder för premieansvar</t>
  </si>
  <si>
    <t>Korrigering av effekten av ändrade beräkningsgrunder för premieansvar, brutto</t>
  </si>
  <si>
    <t>Skadeersättningskostnad</t>
  </si>
  <si>
    <t>Utbetalda skadeersättningar</t>
  </si>
  <si>
    <t>Förändring i skadeersättningsansvaret</t>
  </si>
  <si>
    <t>Korrigering av effekten av ändrade beräkningsgrunder för SKADEersättningsansvar</t>
  </si>
  <si>
    <t>Korrigering av effekten av ändrade beräkningsgrunder för SKADEersättningsansvar, brutto</t>
  </si>
  <si>
    <t>Omkostnader</t>
  </si>
  <si>
    <t>Betalda omkostnader</t>
  </si>
  <si>
    <t>Förändring i skaderegleringsreserv</t>
  </si>
  <si>
    <t>Korrigering av effekten av ändrade beräkningsgrunder för skaderegleringsreserv</t>
  </si>
  <si>
    <t>Korrigering av effekten av ändrade beräkningsgrunder för skaderegleringsreserv, brutto</t>
  </si>
  <si>
    <t>Driftskostnader</t>
  </si>
  <si>
    <t>Korrigering av försäkringspremier som hänför sig till tidigare räkenskapsår</t>
  </si>
  <si>
    <t>Korrigering av premiefordran/premieskuld i början av året</t>
  </si>
  <si>
    <t>Korrigering av utjämningspremien och övriga försäkringspremier som hänför sig till tidigare räkenskapsår</t>
  </si>
  <si>
    <t>Nettoresultat utan ändrade beräkningsgrunder och korrigerat med försäkringspremier för tidigare år</t>
  </si>
  <si>
    <t>Riskprocent</t>
  </si>
  <si>
    <t>%</t>
  </si>
  <si>
    <t>Omkostnadsprocent</t>
  </si>
  <si>
    <t>Driftskostnadsprocent</t>
  </si>
  <si>
    <t>Totalkostnadsprocent</t>
  </si>
  <si>
    <t/>
  </si>
  <si>
    <t>VJ012</t>
  </si>
  <si>
    <t>Specifikation av försäkringspremie och driftskostnader</t>
  </si>
  <si>
    <t>Obligatorisk försäkring för arbetstid, med tarfiffpremiegrunder</t>
  </si>
  <si>
    <t>Premie</t>
  </si>
  <si>
    <t>Fördelningsavgifter</t>
  </si>
  <si>
    <t>Kreditförluster</t>
  </si>
  <si>
    <t>Arbetarskyddsavgift</t>
  </si>
  <si>
    <t>Obligatorisk försäkring för arbetstid, med tarfiffSPECIALpremiegrunder</t>
  </si>
  <si>
    <t>Frivillig för arbetstid (24 och 26 kap. i OlyL/57 § 1 mom. i OlyFL)</t>
  </si>
  <si>
    <t>Fritid (25 kap. i OlyL/57 § 2.3 mom. i OlyFL)</t>
  </si>
  <si>
    <t>Försäkringsformer totalt</t>
  </si>
  <si>
    <t>Summa driftskostnader</t>
  </si>
  <si>
    <t>Anskaffningskostnader</t>
  </si>
  <si>
    <t>Provisioner</t>
  </si>
  <si>
    <t>Övriga kostnader för anskaffning av försäkringar</t>
  </si>
  <si>
    <t>Förändring i aktiverade anskaffningskostnader</t>
  </si>
  <si>
    <t xml:space="preserve">Omkostnader </t>
  </si>
  <si>
    <t>Försäkringsomkostnader</t>
  </si>
  <si>
    <t>Andel av Olycksfallsförsäkringscentralens kostnader enligt 213 § i OlyL/58 § i OlyFL</t>
  </si>
  <si>
    <t>Provisioner för handläggning av arbetslöshets- och grupplivförsäkringar</t>
  </si>
  <si>
    <t>Administrationskostnader</t>
  </si>
  <si>
    <t>Provisioner och vinstandelar för avgiven återförsäkring</t>
  </si>
  <si>
    <t>Avskrivningar</t>
  </si>
  <si>
    <t>VJ013</t>
  </si>
  <si>
    <t>Utbetalda ersättningar inkl. ersättningar enligt fördelningssystemet</t>
  </si>
  <si>
    <t>Utbetalda skadeersättningar brutto (inkl. ersättningar enligt fördelningssystemet)</t>
  </si>
  <si>
    <t>Tillfälliga</t>
  </si>
  <si>
    <t>Sjukvård</t>
  </si>
  <si>
    <t>Dagpenningar</t>
  </si>
  <si>
    <t>Rehabiliteringspenning (utbetalats under året fr.o.m. skadedagen)</t>
  </si>
  <si>
    <t xml:space="preserve">Övriga </t>
  </si>
  <si>
    <t>Bestående</t>
  </si>
  <si>
    <t>Menersättningar</t>
  </si>
  <si>
    <t>Temporära  invalidpensioner</t>
  </si>
  <si>
    <t>Slutligt fastställda pensioner</t>
  </si>
  <si>
    <t>Rehabiliteringspenning (utbetalats efter skadedagens årsdag)</t>
  </si>
  <si>
    <t>Begravningsbidrag och och ersättning i ett för allt vid dödsfall</t>
  </si>
  <si>
    <t>Engångsersättningar för arbetsoförmåga</t>
  </si>
  <si>
    <t>Rehabilitering</t>
  </si>
  <si>
    <t>Ersättningar enligt fördelningssystemet</t>
  </si>
  <si>
    <t>02</t>
  </si>
  <si>
    <t>Ersättningskostnader för Olycksfallsförsäkringscentralen</t>
  </si>
  <si>
    <t>Indexhöjningar</t>
  </si>
  <si>
    <t>Över 9 år gamla sjukvårdsersättningar</t>
  </si>
  <si>
    <t>Över 9 år gamla rehabiliterings ersättningar</t>
  </si>
  <si>
    <t>Ersättningar för yrkessjukdom med lång latenstid</t>
  </si>
  <si>
    <t>Misstanke om yrkessjukdom med lång latenstid</t>
  </si>
  <si>
    <t>Stora skador</t>
  </si>
  <si>
    <t>Tilläggsersättning till menersättning som betalas i form av engångsersättning till män</t>
  </si>
  <si>
    <t>Engångsförhöjningar av olycksfallspensioner</t>
  </si>
  <si>
    <t>Poolersättninger</t>
  </si>
  <si>
    <t>Betalda omkostnader, brutto</t>
  </si>
  <si>
    <t>Betalda skaderegleringskostnader</t>
  </si>
  <si>
    <t>Andel av kostnaderna för skötseln av Olycksfallsförsäkringscentralens ersättningsverksamhet enligt 213 § i OlyL /58 § i OlyFL</t>
  </si>
  <si>
    <t>Andel av nämndernas kostnader</t>
  </si>
  <si>
    <t>VJ031</t>
  </si>
  <si>
    <t>Specifikation av bokföringsmässig ansvarsskuld</t>
  </si>
  <si>
    <t>Bruttoansvarsskuld</t>
  </si>
  <si>
    <t>Premieansvar</t>
  </si>
  <si>
    <t>Egentligt ersättningsansvar</t>
  </si>
  <si>
    <t>Slutligt fastställda pensioner, menersättningar och tillägg</t>
  </si>
  <si>
    <t>Icke slutligt fastställda pensioner, menersättningar och tillägg</t>
  </si>
  <si>
    <t>Övriga in casu-avsättningar</t>
  </si>
  <si>
    <t>Avsättning för okända skador som omfattas av specialarrangemanget för yrkessjukdomar</t>
  </si>
  <si>
    <t>Övriga kända och okända</t>
  </si>
  <si>
    <t>Poolreserver</t>
  </si>
  <si>
    <t>Skaderegleringsreserv</t>
  </si>
  <si>
    <t>Återförsäkrares andel av bruttoansvarsskulden</t>
  </si>
  <si>
    <t>Avsättning för okända skador inom specialarrangemanget för yrkessjukdomar</t>
  </si>
  <si>
    <t>Nominellt avkastningskrav på nettoansvarsskulden i försäkringsverksamheten</t>
  </si>
  <si>
    <t>Avkastningskrav på grund av diskonteringen</t>
  </si>
  <si>
    <t>Avkastningskrav på grund av rabatter och återbäringar</t>
  </si>
  <si>
    <t>VJ034</t>
  </si>
  <si>
    <t>420, 465</t>
  </si>
  <si>
    <t>Uppgifter om diskonterad ansvarsskuld</t>
  </si>
  <si>
    <t>Summa</t>
  </si>
  <si>
    <t>Premieansvar enligt beräkningsgrunderna och förräntningen i slutet av räkenskapsperioden</t>
  </si>
  <si>
    <t>Bokföringsmässigt premieansvar, brutto</t>
  </si>
  <si>
    <t>Diskonterad andel av premieansvaret i bokföringen, brutto</t>
  </si>
  <si>
    <t>med tillämpande av förräntning av bokföringen</t>
  </si>
  <si>
    <t>med tillämpande av SII-förräntning</t>
  </si>
  <si>
    <t>kassaflödets duration</t>
  </si>
  <si>
    <t>Diskonterad andel av premieansvaret i bokföringen, återförsäkrares andel</t>
  </si>
  <si>
    <t>Ersättningsansvar enligt beräkningsgrunderna och förräntningen i slutet av räkenskapsperioden</t>
  </si>
  <si>
    <t>Bokföringsmässigt ersättningsansvar, brutto</t>
  </si>
  <si>
    <t>Diskonterad andel av ersättningsansvaret i bokföringen, brutto</t>
  </si>
  <si>
    <t>Diskonterad andel av ersättningsansvaret i bokföringen, återförsäkrares andel</t>
  </si>
  <si>
    <t>Beräkningsräntekostnad under den kommande räkenskapsperioden</t>
  </si>
  <si>
    <t>Beräkningsräntekostnad för premieansvar, brutto</t>
  </si>
  <si>
    <t>Beräkningsräntekostnad för premieansvar, återförsäkrares andel</t>
  </si>
  <si>
    <t>Beräkningsräntekostnad för ersättningsansvar, brutto</t>
  </si>
  <si>
    <t>Beräkningsräntekostnad för ersättningsansvar, återförsäkrares andel</t>
  </si>
  <si>
    <t>Premieansvar enligt beräkningsgrunderna och förräntningen i slutet av den föregående räkenskapsperioden</t>
  </si>
  <si>
    <t>Ersättningsansvar enligt beräkningsgrunderna och förräntningen i slutet av den föregående räkenskapsperioden före räkenskapsperioden</t>
  </si>
  <si>
    <t>1.4.2011</t>
  </si>
  <si>
    <t>VJ041</t>
  </si>
  <si>
    <t>Yrkessjukdomar: Utvecklingen av yrkessjukdomar enligt året när sjukdomen debuterade</t>
  </si>
  <si>
    <t>Yrkessjukdomar som inte omfattas av specialarrangemanget för yrkesskador, efter visandeår</t>
  </si>
  <si>
    <t>Yrkessjukdomar som omfattas av specialarrangemanget för yrkesskador, efter visandeår</t>
  </si>
  <si>
    <t>Utbetalda bruttoskadeersättningar</t>
  </si>
  <si>
    <t>Förändring i in casu-bruttoavsättningar</t>
  </si>
  <si>
    <t>Förändring i antalet skador</t>
  </si>
  <si>
    <t>&lt; 2007</t>
  </si>
  <si>
    <t>VJ051</t>
  </si>
  <si>
    <t>465, 466</t>
  </si>
  <si>
    <t>Uppgifter om bokföringsmässig ansvarsskuld och placeringsavkastining</t>
  </si>
  <si>
    <t>Räntesats som använts i beräkningen av bokföringsmässigt ersättningsansvar (%)</t>
  </si>
  <si>
    <t>Räntesats som använts vid beräkning av ersättningsansvar som är av pensionstyp (%)</t>
  </si>
  <si>
    <t>Räntesats som använts vid  beräknig av ersättningsansvar som inte är av pensionstyp (%)</t>
  </si>
  <si>
    <t>Beräkningsräntekostnad</t>
  </si>
  <si>
    <t>Placeringarnas avkastningsprocent till verkligt värde (%)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</si>
  <si>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</si>
  <si>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465: senast 30.4.</t>
  </si>
  <si>
    <t>senast 30.4.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</si>
</sst>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9"/>
      <color rgb="FF00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7" fillId="0" borderId="0"/>
    <xf numFmtId="0" fontId="1" fillId="0" borderId="0"/>
    <xf numFmtId="0" fontId="12" fillId="0" borderId="0"/>
    <xf numFmtId="0" fontId="12" fillId="0" borderId="0"/>
  </cellStyleXfs>
  <cellXfs count="147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vertical="center"/>
    </xf>
    <xf numFmtId="0" fontId="3" fillId="0" borderId="0" xfId="2" applyFont="1" applyFill="1" applyAlignment="1" applyProtection="1">
      <alignment horizontal="left" vertical="center"/>
    </xf>
    <xf numFmtId="4" fontId="8" fillId="0" borderId="0" xfId="2" applyNumberFormat="1" applyFont="1" applyFill="1" applyAlignment="1" applyProtection="1">
      <alignment vertical="center"/>
    </xf>
    <xf numFmtId="0" fontId="6" fillId="0" borderId="0" xfId="4" applyNumberFormat="1" applyFont="1" applyFill="1" applyAlignment="1" applyProtection="1">
      <alignment vertical="center"/>
      <protection hidden="1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49" fontId="3" fillId="0" borderId="0" xfId="2" applyNumberFormat="1" applyFont="1" applyFill="1" applyProtection="1"/>
    <xf numFmtId="0" fontId="6" fillId="0" borderId="0" xfId="0" applyFont="1" applyAlignment="1" applyProtection="1">
      <alignment horizont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14" fillId="2" borderId="8" xfId="2" quotePrefix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3" fontId="3" fillId="3" borderId="1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 indent="3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/>
    <xf numFmtId="0" fontId="15" fillId="0" borderId="0" xfId="2" applyFont="1" applyFill="1" applyAlignment="1" applyProtection="1">
      <alignment horizontal="left" vertical="center" indent="6"/>
    </xf>
    <xf numFmtId="0" fontId="3" fillId="0" borderId="0" xfId="2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16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left" vertical="center" indent="3"/>
    </xf>
    <xf numFmtId="0" fontId="6" fillId="0" borderId="0" xfId="0" applyFont="1" applyFill="1" applyProtection="1"/>
    <xf numFmtId="0" fontId="8" fillId="0" borderId="0" xfId="2" applyFont="1" applyFill="1" applyAlignment="1" applyProtection="1">
      <alignment horizontal="left" vertical="center" wrapText="1"/>
    </xf>
    <xf numFmtId="0" fontId="6" fillId="0" borderId="0" xfId="5" applyFont="1" applyBorder="1" applyAlignment="1" applyProtection="1">
      <alignment horizontal="center"/>
    </xf>
    <xf numFmtId="0" fontId="14" fillId="2" borderId="0" xfId="0" applyFont="1" applyFill="1" applyProtection="1"/>
    <xf numFmtId="3" fontId="3" fillId="2" borderId="0" xfId="2" applyNumberFormat="1" applyFont="1" applyFill="1" applyBorder="1" applyAlignment="1" applyProtection="1">
      <alignment horizontal="right" vertical="center"/>
    </xf>
    <xf numFmtId="0" fontId="16" fillId="0" borderId="0" xfId="2" applyFont="1" applyFill="1" applyAlignment="1" applyProtection="1">
      <alignment horizontal="left" vertical="center" wrapText="1"/>
    </xf>
    <xf numFmtId="0" fontId="6" fillId="0" borderId="0" xfId="2" applyFont="1" applyFill="1" applyAlignment="1" applyProtection="1">
      <alignment horizontal="left" vertical="center" wrapText="1" indent="3"/>
    </xf>
    <xf numFmtId="0" fontId="3" fillId="0" borderId="0" xfId="2" applyFont="1" applyFill="1" applyAlignment="1" applyProtection="1">
      <alignment horizontal="left" vertical="center" wrapText="1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 indent="6"/>
    </xf>
    <xf numFmtId="4" fontId="3" fillId="3" borderId="1" xfId="1" applyNumberFormat="1" applyFont="1" applyFill="1" applyBorder="1" applyAlignment="1" applyProtection="1">
      <alignment horizontal="right" vertical="center"/>
    </xf>
    <xf numFmtId="0" fontId="3" fillId="0" borderId="0" xfId="6" applyFont="1" applyFill="1" applyAlignment="1" applyProtection="1">
      <alignment vertical="center"/>
    </xf>
    <xf numFmtId="0" fontId="3" fillId="0" borderId="0" xfId="6" applyFont="1" applyFill="1" applyAlignment="1" applyProtection="1">
      <alignment horizontal="center" vertical="center"/>
    </xf>
    <xf numFmtId="0" fontId="3" fillId="0" borderId="0" xfId="6" applyFont="1" applyFill="1" applyProtection="1"/>
    <xf numFmtId="0" fontId="6" fillId="0" borderId="0" xfId="6" applyFont="1" applyFill="1" applyAlignment="1" applyProtection="1">
      <alignment vertical="center"/>
    </xf>
    <xf numFmtId="0" fontId="7" fillId="0" borderId="0" xfId="6" applyFont="1" applyFill="1" applyAlignment="1" applyProtection="1">
      <alignment horizontal="right" vertical="center"/>
    </xf>
    <xf numFmtId="14" fontId="3" fillId="0" borderId="1" xfId="6" quotePrefix="1" applyNumberFormat="1" applyFont="1" applyFill="1" applyBorder="1" applyAlignment="1" applyProtection="1">
      <alignment horizontal="center" vertical="center"/>
    </xf>
    <xf numFmtId="165" fontId="7" fillId="0" borderId="0" xfId="6" applyNumberFormat="1" applyFont="1" applyFill="1" applyAlignment="1" applyProtection="1">
      <alignment horizontal="right" vertical="center"/>
    </xf>
    <xf numFmtId="165" fontId="6" fillId="0" borderId="0" xfId="6" applyNumberFormat="1" applyFont="1" applyFill="1" applyAlignment="1" applyProtection="1">
      <alignment vertical="center"/>
    </xf>
    <xf numFmtId="0" fontId="8" fillId="0" borderId="0" xfId="6" applyFont="1" applyFill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49" fontId="3" fillId="0" borderId="0" xfId="6" applyNumberFormat="1" applyFont="1" applyFill="1" applyAlignment="1" applyProtection="1">
      <alignment vertical="center"/>
    </xf>
    <xf numFmtId="0" fontId="3" fillId="0" borderId="0" xfId="6" applyFont="1" applyFill="1" applyAlignment="1" applyProtection="1">
      <alignment horizontal="left" vertical="center"/>
    </xf>
    <xf numFmtId="4" fontId="8" fillId="0" borderId="0" xfId="6" applyNumberFormat="1" applyFont="1" applyFill="1" applyAlignment="1" applyProtection="1">
      <alignment vertical="center"/>
    </xf>
    <xf numFmtId="0" fontId="8" fillId="0" borderId="0" xfId="6" applyFont="1" applyFill="1" applyBorder="1" applyAlignment="1" applyProtection="1">
      <alignment horizontal="center" vertical="center"/>
    </xf>
    <xf numFmtId="0" fontId="13" fillId="0" borderId="0" xfId="6" applyFont="1" applyFill="1" applyAlignment="1" applyProtection="1">
      <alignment vertical="center"/>
    </xf>
    <xf numFmtId="0" fontId="6" fillId="0" borderId="1" xfId="6" applyFont="1" applyFill="1" applyBorder="1" applyAlignment="1" applyProtection="1">
      <alignment horizontal="center" vertical="center" wrapText="1"/>
    </xf>
    <xf numFmtId="0" fontId="14" fillId="2" borderId="8" xfId="6" quotePrefix="1" applyNumberFormat="1" applyFont="1" applyFill="1" applyBorder="1" applyAlignment="1" applyProtection="1">
      <alignment horizontal="center" vertical="center"/>
    </xf>
    <xf numFmtId="0" fontId="14" fillId="2" borderId="1" xfId="6" quotePrefix="1" applyFont="1" applyFill="1" applyBorder="1" applyAlignment="1" applyProtection="1">
      <alignment horizontal="center" vertical="center"/>
    </xf>
    <xf numFmtId="0" fontId="14" fillId="2" borderId="1" xfId="6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/>
    </xf>
    <xf numFmtId="3" fontId="3" fillId="3" borderId="1" xfId="6" applyNumberFormat="1" applyFont="1" applyFill="1" applyBorder="1" applyAlignment="1" applyProtection="1">
      <alignment horizontal="right" vertical="center"/>
    </xf>
    <xf numFmtId="0" fontId="6" fillId="0" borderId="0" xfId="6" applyFont="1" applyFill="1" applyAlignment="1" applyProtection="1">
      <alignment horizontal="left" vertical="center" indent="3"/>
    </xf>
    <xf numFmtId="3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3" fillId="0" borderId="0" xfId="6" applyFont="1" applyFill="1" applyAlignment="1" applyProtection="1">
      <alignment horizontal="left"/>
    </xf>
    <xf numFmtId="0" fontId="3" fillId="0" borderId="0" xfId="6" applyFont="1" applyFill="1" applyAlignment="1" applyProtection="1">
      <alignment horizontal="center"/>
    </xf>
    <xf numFmtId="49" fontId="3" fillId="0" borderId="0" xfId="6" applyNumberFormat="1" applyFont="1" applyFill="1" applyProtection="1"/>
    <xf numFmtId="0" fontId="3" fillId="0" borderId="0" xfId="6" applyFont="1" applyFill="1" applyAlignment="1" applyProtection="1">
      <alignment horizontal="left" vertical="center" indent="3"/>
    </xf>
    <xf numFmtId="3" fontId="6" fillId="0" borderId="0" xfId="0" applyNumberFormat="1" applyFont="1" applyAlignment="1" applyProtection="1">
      <alignment horizontal="right"/>
    </xf>
    <xf numFmtId="0" fontId="14" fillId="2" borderId="0" xfId="6" applyFont="1" applyFill="1" applyAlignment="1" applyProtection="1">
      <alignment vertical="center"/>
    </xf>
    <xf numFmtId="0" fontId="15" fillId="0" borderId="0" xfId="6" applyFont="1" applyFill="1" applyAlignment="1" applyProtection="1">
      <alignment horizontal="left" vertical="center" indent="6"/>
    </xf>
    <xf numFmtId="0" fontId="15" fillId="0" borderId="0" xfId="6" applyFont="1" applyFill="1" applyAlignment="1" applyProtection="1">
      <alignment horizontal="left" vertical="center" wrapText="1" indent="6"/>
    </xf>
    <xf numFmtId="0" fontId="14" fillId="2" borderId="8" xfId="6" quotePrefix="1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horizontal="left" vertical="center" indent="6"/>
    </xf>
    <xf numFmtId="0" fontId="7" fillId="0" borderId="0" xfId="6" applyFont="1" applyFill="1" applyAlignment="1" applyProtection="1">
      <alignment horizontal="left" vertical="center" wrapText="1" indent="6"/>
    </xf>
    <xf numFmtId="0" fontId="7" fillId="0" borderId="0" xfId="6" applyFont="1" applyFill="1" applyAlignment="1" applyProtection="1">
      <alignment horizontal="left" vertical="center" indent="3"/>
    </xf>
    <xf numFmtId="0" fontId="6" fillId="0" borderId="0" xfId="6" applyFont="1" applyFill="1" applyAlignment="1" applyProtection="1">
      <alignment horizontal="left" vertical="center" wrapText="1" indent="3"/>
    </xf>
    <xf numFmtId="0" fontId="18" fillId="2" borderId="0" xfId="6" applyFont="1" applyFill="1" applyAlignment="1" applyProtection="1">
      <alignment horizontal="left" vertical="center" indent="6"/>
    </xf>
    <xf numFmtId="0" fontId="16" fillId="0" borderId="0" xfId="6" applyFont="1" applyFill="1" applyAlignment="1" applyProtection="1">
      <alignment horizontal="left" vertical="center" wrapText="1"/>
    </xf>
    <xf numFmtId="3" fontId="6" fillId="3" borderId="1" xfId="6" applyNumberFormat="1" applyFont="1" applyFill="1" applyBorder="1" applyAlignment="1">
      <alignment horizontal="right" vertical="center"/>
    </xf>
    <xf numFmtId="0" fontId="14" fillId="2" borderId="10" xfId="6" quotePrefix="1" applyFont="1" applyFill="1" applyBorder="1" applyAlignment="1" applyProtection="1">
      <alignment horizontal="center" vertical="center"/>
    </xf>
    <xf numFmtId="0" fontId="14" fillId="2" borderId="10" xfId="6" applyFont="1" applyFill="1" applyBorder="1" applyAlignment="1" applyProtection="1">
      <alignment horizontal="center" vertical="center"/>
    </xf>
    <xf numFmtId="0" fontId="6" fillId="0" borderId="10" xfId="6" applyFont="1" applyFill="1" applyBorder="1" applyAlignment="1" applyProtection="1">
      <alignment horizontal="center" vertical="center"/>
    </xf>
    <xf numFmtId="49" fontId="19" fillId="0" borderId="0" xfId="7" applyNumberFormat="1" applyFont="1" applyFill="1" applyBorder="1" applyAlignment="1" applyProtection="1">
      <alignment horizontal="center" vertical="top"/>
    </xf>
    <xf numFmtId="0" fontId="14" fillId="2" borderId="11" xfId="6" quotePrefix="1" applyFont="1" applyFill="1" applyBorder="1" applyAlignment="1" applyProtection="1">
      <alignment horizontal="center" vertical="center"/>
    </xf>
    <xf numFmtId="0" fontId="14" fillId="2" borderId="11" xfId="6" applyFont="1" applyFill="1" applyBorder="1" applyAlignment="1" applyProtection="1">
      <alignment horizontal="center" vertical="center"/>
    </xf>
    <xf numFmtId="0" fontId="6" fillId="0" borderId="11" xfId="6" applyFont="1" applyFill="1" applyBorder="1" applyAlignment="1" applyProtection="1">
      <alignment horizontal="center" vertical="center"/>
    </xf>
    <xf numFmtId="0" fontId="14" fillId="2" borderId="8" xfId="6" applyFont="1" applyFill="1" applyBorder="1" applyAlignment="1" applyProtection="1">
      <alignment horizontal="center" vertical="center"/>
    </xf>
    <xf numFmtId="0" fontId="6" fillId="0" borderId="8" xfId="6" applyFont="1" applyFill="1" applyBorder="1" applyAlignment="1" applyProtection="1">
      <alignment horizontal="center" vertical="center"/>
    </xf>
    <xf numFmtId="0" fontId="14" fillId="2" borderId="12" xfId="6" quotePrefix="1" applyFont="1" applyFill="1" applyBorder="1" applyAlignment="1" applyProtection="1">
      <alignment horizontal="center" vertical="center"/>
    </xf>
    <xf numFmtId="0" fontId="14" fillId="2" borderId="12" xfId="6" applyFont="1" applyFill="1" applyBorder="1" applyAlignment="1" applyProtection="1">
      <alignment horizontal="center" vertical="center"/>
    </xf>
    <xf numFmtId="0" fontId="6" fillId="0" borderId="12" xfId="6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left" vertical="center" indent="3"/>
    </xf>
    <xf numFmtId="3" fontId="19" fillId="0" borderId="12" xfId="6" applyNumberFormat="1" applyFont="1" applyFill="1" applyBorder="1" applyAlignment="1">
      <alignment horizontal="right" vertical="center"/>
    </xf>
    <xf numFmtId="0" fontId="14" fillId="2" borderId="13" xfId="6" quotePrefix="1" applyFont="1" applyFill="1" applyBorder="1" applyAlignment="1" applyProtection="1">
      <alignment horizontal="center" vertical="center"/>
    </xf>
    <xf numFmtId="0" fontId="14" fillId="2" borderId="13" xfId="6" applyFont="1" applyFill="1" applyBorder="1" applyAlignment="1" applyProtection="1">
      <alignment horizontal="center" vertical="center"/>
    </xf>
    <xf numFmtId="0" fontId="6" fillId="0" borderId="13" xfId="6" applyFont="1" applyFill="1" applyBorder="1" applyAlignment="1" applyProtection="1">
      <alignment horizontal="center" vertical="center"/>
    </xf>
    <xf numFmtId="0" fontId="14" fillId="2" borderId="0" xfId="6" quotePrefix="1" applyFont="1" applyFill="1" applyBorder="1" applyAlignment="1" applyProtection="1">
      <alignment horizontal="center" vertical="center"/>
    </xf>
    <xf numFmtId="0" fontId="14" fillId="2" borderId="0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>
      <alignment horizontal="center" vertical="center"/>
    </xf>
    <xf numFmtId="0" fontId="16" fillId="0" borderId="0" xfId="6" applyFont="1" applyFill="1" applyBorder="1" applyAlignment="1" applyProtection="1">
      <alignment horizontal="left" vertical="center" wrapText="1"/>
    </xf>
    <xf numFmtId="10" fontId="19" fillId="0" borderId="0" xfId="6" applyNumberFormat="1" applyFont="1" applyFill="1" applyBorder="1" applyAlignment="1">
      <alignment horizontal="right" vertical="center"/>
    </xf>
    <xf numFmtId="10" fontId="19" fillId="0" borderId="0" xfId="7" applyNumberFormat="1" applyFont="1" applyFill="1" applyBorder="1" applyAlignment="1" applyProtection="1">
      <alignment horizontal="center" vertical="top"/>
    </xf>
    <xf numFmtId="49" fontId="3" fillId="0" borderId="0" xfId="6" quotePrefix="1" applyNumberFormat="1" applyFont="1" applyFill="1" applyProtection="1"/>
    <xf numFmtId="0" fontId="19" fillId="0" borderId="0" xfId="8" applyFont="1" applyProtection="1"/>
    <xf numFmtId="0" fontId="3" fillId="0" borderId="8" xfId="6" applyFont="1" applyFill="1" applyBorder="1" applyAlignment="1" applyProtection="1">
      <alignment horizontal="center" vertical="center" wrapText="1"/>
    </xf>
    <xf numFmtId="4" fontId="3" fillId="2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Fill="1" applyAlignment="1" applyProtection="1">
      <alignment horizontal="left" vertical="center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4" fontId="8" fillId="0" borderId="0" xfId="2" applyNumberFormat="1" applyFont="1" applyFill="1" applyAlignment="1" applyProtection="1">
      <alignment horizontal="left" vertical="center"/>
    </xf>
    <xf numFmtId="0" fontId="3" fillId="4" borderId="14" xfId="6" applyFont="1" applyFill="1" applyBorder="1" applyAlignment="1" applyProtection="1">
      <alignment horizontal="left" vertical="center" wrapText="1" indent="2"/>
    </xf>
    <xf numFmtId="0" fontId="3" fillId="4" borderId="10" xfId="6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10" fillId="2" borderId="2" xfId="6" applyFont="1" applyFill="1" applyBorder="1" applyAlignment="1" applyProtection="1">
      <alignment horizontal="center" vertical="center"/>
    </xf>
    <xf numFmtId="0" fontId="11" fillId="0" borderId="3" xfId="6" applyFont="1" applyFill="1" applyBorder="1" applyAlignment="1" applyProtection="1">
      <alignment horizontal="center" vertical="center"/>
    </xf>
    <xf numFmtId="0" fontId="11" fillId="0" borderId="4" xfId="6" applyFont="1" applyFill="1" applyBorder="1" applyAlignment="1" applyProtection="1">
      <alignment horizontal="center" vertical="center"/>
    </xf>
    <xf numFmtId="0" fontId="11" fillId="0" borderId="5" xfId="6" applyFont="1" applyFill="1" applyBorder="1" applyAlignment="1" applyProtection="1">
      <alignment horizontal="center" vertical="center"/>
    </xf>
    <xf numFmtId="0" fontId="11" fillId="0" borderId="6" xfId="6" applyFont="1" applyFill="1" applyBorder="1" applyAlignment="1" applyProtection="1">
      <alignment horizontal="center" vertical="center"/>
    </xf>
    <xf numFmtId="0" fontId="11" fillId="0" borderId="7" xfId="6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vertical="center" wrapText="1"/>
    </xf>
    <xf numFmtId="4" fontId="8" fillId="0" borderId="0" xfId="6" applyNumberFormat="1" applyFont="1" applyFill="1" applyAlignment="1" applyProtection="1">
      <alignment vertical="center" wrapText="1"/>
    </xf>
    <xf numFmtId="4" fontId="8" fillId="0" borderId="0" xfId="6" applyNumberFormat="1" applyFont="1" applyFill="1" applyAlignment="1" applyProtection="1">
      <alignment horizontal="left" vertical="center"/>
    </xf>
    <xf numFmtId="0" fontId="3" fillId="0" borderId="14" xfId="6" applyFont="1" applyFill="1" applyBorder="1" applyAlignment="1" applyProtection="1">
      <alignment horizontal="center" vertical="center" wrapText="1"/>
    </xf>
    <xf numFmtId="0" fontId="3" fillId="0" borderId="10" xfId="6" applyFont="1" applyFill="1" applyBorder="1" applyAlignment="1" applyProtection="1">
      <alignment horizontal="center" vertical="center" wrapText="1"/>
    </xf>
    <xf numFmtId="0" fontId="3" fillId="0" borderId="15" xfId="6" applyFont="1" applyFill="1" applyBorder="1" applyAlignment="1" applyProtection="1">
      <alignment horizontal="center" vertical="center" wrapText="1"/>
    </xf>
  </cellXfs>
  <cellStyles count="9">
    <cellStyle name="Normaali" xfId="0" builtinId="0"/>
    <cellStyle name="Normaali 10" xfId="5"/>
    <cellStyle name="Normaali_A_L1_s 3" xfId="3"/>
    <cellStyle name="Normal 10" xfId="8"/>
    <cellStyle name="Normal 2" xfId="2"/>
    <cellStyle name="Normal 2 2" xfId="6"/>
    <cellStyle name="Normal 3" xfId="7"/>
    <cellStyle name="Normal_RahkaIIDemo" xfId="4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Q59"/>
  <sheetViews>
    <sheetView showGridLines="0" tabSelected="1" zoomScaleNormal="100" zoomScaleSheetLayoutView="55" workbookViewId="0">
      <selection sqref="A1:J1"/>
    </sheetView>
  </sheetViews>
  <sheetFormatPr defaultRowHeight="12" x14ac:dyDescent="0.2"/>
  <cols>
    <col min="1" max="5" width="2.85546875" style="1" customWidth="1"/>
    <col min="6" max="6" width="9.42578125" style="1" customWidth="1"/>
    <col min="7" max="7" width="61.28515625" style="1" customWidth="1"/>
    <col min="8" max="8" width="14.85546875" style="2" customWidth="1"/>
    <col min="9" max="9" width="15.7109375" style="1" customWidth="1"/>
    <col min="10" max="10" width="3.7109375" style="3" customWidth="1"/>
    <col min="11" max="11" width="13.85546875" style="20" customWidth="1"/>
    <col min="12" max="16384" width="9.140625" style="3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2" t="s">
        <v>1</v>
      </c>
      <c r="I4" s="7" t="s">
        <v>2</v>
      </c>
    </row>
    <row r="5" spans="1:10" ht="14.85" customHeight="1" x14ac:dyDescent="0.2">
      <c r="A5" s="8" t="s">
        <v>50</v>
      </c>
      <c r="B5" s="5"/>
      <c r="C5" s="5"/>
      <c r="D5" s="9"/>
      <c r="E5" s="10"/>
      <c r="F5" s="10"/>
      <c r="G5" s="10"/>
      <c r="H5" s="2" t="s">
        <v>3</v>
      </c>
      <c r="I5" s="11">
        <v>40634</v>
      </c>
    </row>
    <row r="6" spans="1:10" ht="14.85" customHeight="1" x14ac:dyDescent="0.2">
      <c r="A6" s="12"/>
      <c r="H6" s="2" t="s">
        <v>4</v>
      </c>
      <c r="I6" s="7" t="s">
        <v>5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6</v>
      </c>
    </row>
    <row r="9" spans="1:10" ht="14.85" customHeight="1" x14ac:dyDescent="0.2">
      <c r="A9" s="3"/>
      <c r="H9" s="121" t="s">
        <v>7</v>
      </c>
      <c r="I9" s="122"/>
    </row>
    <row r="10" spans="1:10" ht="29.45" customHeight="1" x14ac:dyDescent="0.2">
      <c r="A10" s="127" t="s">
        <v>8</v>
      </c>
      <c r="B10" s="127"/>
      <c r="C10" s="127"/>
      <c r="D10" s="127"/>
      <c r="E10" s="127"/>
      <c r="F10" s="127"/>
      <c r="G10" s="14" t="s">
        <v>9</v>
      </c>
      <c r="H10" s="123"/>
      <c r="I10" s="124"/>
    </row>
    <row r="11" spans="1:10" ht="26.85" customHeight="1" x14ac:dyDescent="0.2">
      <c r="A11" s="128" t="s">
        <v>10</v>
      </c>
      <c r="B11" s="129"/>
      <c r="C11" s="129"/>
      <c r="D11" s="129"/>
      <c r="E11" s="129"/>
      <c r="F11" s="129"/>
      <c r="G11" s="15" t="s">
        <v>11</v>
      </c>
      <c r="H11" s="123"/>
      <c r="I11" s="124"/>
    </row>
    <row r="12" spans="1:10" ht="14.85" customHeight="1" x14ac:dyDescent="0.2">
      <c r="A12" s="16" t="s">
        <v>12</v>
      </c>
      <c r="G12" s="17" t="s">
        <v>13</v>
      </c>
      <c r="H12" s="125"/>
      <c r="I12" s="126"/>
    </row>
    <row r="13" spans="1:10" ht="14.85" customHeight="1" x14ac:dyDescent="0.2">
      <c r="A13" s="16" t="s">
        <v>14</v>
      </c>
      <c r="B13" s="3"/>
      <c r="C13" s="3"/>
      <c r="D13" s="3"/>
      <c r="E13" s="3"/>
      <c r="F13" s="3"/>
      <c r="G13" s="1" t="s">
        <v>15</v>
      </c>
      <c r="H13" s="18"/>
      <c r="I13" s="18"/>
    </row>
    <row r="14" spans="1:10" ht="15" customHeight="1" x14ac:dyDescent="0.2">
      <c r="A14" s="130" t="s">
        <v>16</v>
      </c>
      <c r="B14" s="130"/>
      <c r="C14" s="130"/>
      <c r="D14" s="130"/>
      <c r="E14" s="130"/>
      <c r="G14" s="15" t="s">
        <v>17</v>
      </c>
      <c r="H14" s="15"/>
    </row>
    <row r="15" spans="1:10" ht="14.85" customHeight="1" x14ac:dyDescent="0.2">
      <c r="A15" s="130"/>
      <c r="B15" s="130"/>
      <c r="C15" s="130"/>
      <c r="D15" s="130"/>
      <c r="E15" s="130"/>
      <c r="G15" s="15" t="s">
        <v>18</v>
      </c>
    </row>
    <row r="16" spans="1:10" ht="14.85" customHeight="1" x14ac:dyDescent="0.2">
      <c r="B16" s="3"/>
      <c r="C16" s="3"/>
      <c r="D16" s="3"/>
      <c r="E16" s="3"/>
      <c r="F16" s="3"/>
      <c r="G16" s="3"/>
    </row>
    <row r="17" spans="1:17" ht="14.85" customHeight="1" x14ac:dyDescent="0.2">
      <c r="A17" s="19" t="s">
        <v>19</v>
      </c>
    </row>
    <row r="18" spans="1:17" ht="14.85" customHeight="1" x14ac:dyDescent="0.2">
      <c r="A18" s="12"/>
      <c r="H18" s="21"/>
      <c r="I18" s="3"/>
    </row>
    <row r="19" spans="1:17" ht="14.65" customHeight="1" x14ac:dyDescent="0.2">
      <c r="A19" s="3"/>
      <c r="B19" s="3"/>
      <c r="C19" s="3"/>
      <c r="D19" s="3"/>
      <c r="E19" s="3"/>
      <c r="H19" s="21"/>
      <c r="I19" s="3"/>
    </row>
    <row r="20" spans="1:17" ht="14.85" customHeight="1" x14ac:dyDescent="0.2">
      <c r="A20" s="3"/>
      <c r="B20" s="3"/>
      <c r="C20" s="3"/>
      <c r="D20" s="3"/>
      <c r="E20" s="3"/>
      <c r="H20" s="21"/>
      <c r="I20" s="22" t="s">
        <v>20</v>
      </c>
    </row>
    <row r="21" spans="1:17" ht="14.85" customHeight="1" x14ac:dyDescent="0.2">
      <c r="A21" s="5" t="s">
        <v>21</v>
      </c>
      <c r="B21" s="5"/>
      <c r="C21" s="5"/>
      <c r="D21" s="5"/>
      <c r="E21" s="5" t="s">
        <v>22</v>
      </c>
      <c r="H21" s="21"/>
      <c r="I21" s="23">
        <v>10</v>
      </c>
    </row>
    <row r="22" spans="1:17" ht="14.85" customHeight="1" x14ac:dyDescent="0.2">
      <c r="A22" s="24" t="s">
        <v>23</v>
      </c>
      <c r="B22" s="25"/>
      <c r="C22" s="25"/>
      <c r="D22" s="26"/>
      <c r="E22" s="27">
        <v>9</v>
      </c>
      <c r="F22" s="3"/>
      <c r="G22" s="28" t="s">
        <v>24</v>
      </c>
      <c r="H22" s="21"/>
      <c r="I22" s="29">
        <f>SUM(I23:I26)</f>
        <v>0</v>
      </c>
    </row>
    <row r="23" spans="1:17" ht="14.85" customHeight="1" x14ac:dyDescent="0.2">
      <c r="A23" s="24" t="s">
        <v>23</v>
      </c>
      <c r="B23" s="24" t="s">
        <v>23</v>
      </c>
      <c r="C23" s="25"/>
      <c r="D23" s="26"/>
      <c r="E23" s="27">
        <v>4</v>
      </c>
      <c r="F23" s="3"/>
      <c r="G23" s="30" t="s">
        <v>25</v>
      </c>
      <c r="H23" s="21"/>
      <c r="I23" s="31"/>
      <c r="K23" s="32"/>
    </row>
    <row r="24" spans="1:17" ht="14.85" customHeight="1" x14ac:dyDescent="0.2">
      <c r="A24" s="24" t="s">
        <v>23</v>
      </c>
      <c r="B24" s="24" t="s">
        <v>23</v>
      </c>
      <c r="C24" s="24" t="s">
        <v>23</v>
      </c>
      <c r="D24" s="26"/>
      <c r="E24" s="27">
        <v>9</v>
      </c>
      <c r="F24" s="3"/>
      <c r="G24" s="33" t="s">
        <v>26</v>
      </c>
      <c r="H24" s="21"/>
      <c r="I24" s="31"/>
      <c r="K24" s="32"/>
      <c r="L24" s="32"/>
      <c r="M24" s="32"/>
      <c r="N24" s="32"/>
      <c r="O24" s="32"/>
      <c r="Q24" s="33"/>
    </row>
    <row r="25" spans="1:17" ht="14.85" customHeight="1" x14ac:dyDescent="0.2">
      <c r="A25" s="24" t="s">
        <v>23</v>
      </c>
      <c r="B25" s="25">
        <v>15</v>
      </c>
      <c r="C25" s="25"/>
      <c r="D25" s="26"/>
      <c r="E25" s="27">
        <v>6</v>
      </c>
      <c r="F25" s="34"/>
      <c r="G25" s="30" t="s">
        <v>27</v>
      </c>
      <c r="H25" s="35"/>
      <c r="I25" s="31"/>
      <c r="K25" s="32"/>
      <c r="L25" s="32"/>
      <c r="M25" s="32"/>
      <c r="N25" s="32"/>
      <c r="O25" s="32"/>
      <c r="P25" s="34"/>
      <c r="Q25" s="30"/>
    </row>
    <row r="26" spans="1:17" ht="14.85" customHeight="1" x14ac:dyDescent="0.2">
      <c r="A26" s="24" t="s">
        <v>23</v>
      </c>
      <c r="B26" s="25">
        <v>15</v>
      </c>
      <c r="C26" s="24" t="s">
        <v>23</v>
      </c>
      <c r="D26" s="26"/>
      <c r="E26" s="27">
        <v>1</v>
      </c>
      <c r="F26" s="15"/>
      <c r="G26" s="33" t="s">
        <v>26</v>
      </c>
      <c r="H26" s="35"/>
      <c r="I26" s="31"/>
      <c r="K26" s="32"/>
      <c r="L26" s="32"/>
      <c r="M26" s="32"/>
      <c r="N26" s="32"/>
      <c r="O26" s="32"/>
      <c r="P26" s="15"/>
      <c r="Q26" s="33"/>
    </row>
    <row r="27" spans="1:17" ht="14.85" customHeight="1" x14ac:dyDescent="0.2">
      <c r="A27" s="24">
        <v>10</v>
      </c>
      <c r="B27" s="25"/>
      <c r="C27" s="25"/>
      <c r="D27" s="26"/>
      <c r="E27" s="27">
        <v>6</v>
      </c>
      <c r="F27" s="36"/>
      <c r="G27" s="37" t="s">
        <v>28</v>
      </c>
      <c r="H27" s="21"/>
      <c r="I27" s="29">
        <f>SUM(I28:I29)</f>
        <v>0</v>
      </c>
      <c r="K27" s="32"/>
      <c r="L27" s="32"/>
      <c r="M27" s="32"/>
      <c r="N27" s="32"/>
      <c r="O27" s="32"/>
      <c r="P27" s="36"/>
      <c r="Q27" s="28"/>
    </row>
    <row r="28" spans="1:17" ht="14.85" customHeight="1" x14ac:dyDescent="0.2">
      <c r="A28" s="24">
        <v>10</v>
      </c>
      <c r="B28" s="24" t="s">
        <v>23</v>
      </c>
      <c r="C28" s="25"/>
      <c r="D28" s="26"/>
      <c r="E28" s="27">
        <v>1</v>
      </c>
      <c r="F28" s="34"/>
      <c r="G28" s="38" t="s">
        <v>29</v>
      </c>
      <c r="H28" s="35"/>
      <c r="I28" s="31"/>
      <c r="K28" s="32"/>
      <c r="L28" s="32"/>
      <c r="M28" s="32"/>
      <c r="N28" s="32"/>
      <c r="O28" s="32"/>
    </row>
    <row r="29" spans="1:17" ht="14.85" customHeight="1" x14ac:dyDescent="0.2">
      <c r="A29" s="24">
        <v>10</v>
      </c>
      <c r="B29" s="24" t="s">
        <v>23</v>
      </c>
      <c r="C29" s="24" t="s">
        <v>23</v>
      </c>
      <c r="D29" s="26"/>
      <c r="E29" s="27">
        <v>6</v>
      </c>
      <c r="G29" s="33" t="s">
        <v>26</v>
      </c>
      <c r="H29" s="35"/>
      <c r="I29" s="31"/>
      <c r="K29" s="39"/>
      <c r="L29" s="32"/>
      <c r="M29" s="32"/>
    </row>
    <row r="30" spans="1:17" ht="14.85" customHeight="1" x14ac:dyDescent="0.2">
      <c r="A30" s="24">
        <v>20</v>
      </c>
      <c r="B30" s="25"/>
      <c r="C30" s="25"/>
      <c r="D30" s="26"/>
      <c r="E30" s="27">
        <v>8</v>
      </c>
      <c r="G30" s="40" t="s">
        <v>30</v>
      </c>
      <c r="I30" s="29">
        <f>SUM(I31:I34)</f>
        <v>0</v>
      </c>
      <c r="K30" s="39"/>
      <c r="L30" s="32"/>
      <c r="M30" s="32"/>
    </row>
    <row r="31" spans="1:17" ht="14.85" customHeight="1" x14ac:dyDescent="0.2">
      <c r="A31" s="24">
        <v>20</v>
      </c>
      <c r="B31" s="24" t="s">
        <v>23</v>
      </c>
      <c r="C31" s="25"/>
      <c r="D31" s="26"/>
      <c r="E31" s="27">
        <v>3</v>
      </c>
      <c r="G31" s="30" t="s">
        <v>31</v>
      </c>
      <c r="I31" s="31"/>
      <c r="K31" s="32"/>
    </row>
    <row r="32" spans="1:17" ht="14.85" customHeight="1" x14ac:dyDescent="0.2">
      <c r="A32" s="24">
        <v>20</v>
      </c>
      <c r="B32" s="24" t="s">
        <v>23</v>
      </c>
      <c r="C32" s="24" t="s">
        <v>23</v>
      </c>
      <c r="D32" s="26"/>
      <c r="E32" s="27">
        <v>8</v>
      </c>
      <c r="G32" s="33" t="s">
        <v>26</v>
      </c>
      <c r="I32" s="31"/>
      <c r="K32" s="32"/>
    </row>
    <row r="33" spans="1:11" ht="14.85" customHeight="1" x14ac:dyDescent="0.2">
      <c r="A33" s="24">
        <v>20</v>
      </c>
      <c r="B33" s="25">
        <v>15</v>
      </c>
      <c r="C33" s="25"/>
      <c r="D33" s="26"/>
      <c r="E33" s="27">
        <v>5</v>
      </c>
      <c r="G33" s="30" t="s">
        <v>32</v>
      </c>
      <c r="H33" s="35"/>
      <c r="I33" s="31"/>
      <c r="K33" s="32"/>
    </row>
    <row r="34" spans="1:11" ht="14.85" customHeight="1" x14ac:dyDescent="0.2">
      <c r="A34" s="24">
        <v>20</v>
      </c>
      <c r="B34" s="25">
        <v>15</v>
      </c>
      <c r="C34" s="24" t="s">
        <v>23</v>
      </c>
      <c r="D34" s="26"/>
      <c r="E34" s="27">
        <v>0</v>
      </c>
      <c r="G34" s="33" t="s">
        <v>26</v>
      </c>
      <c r="H34" s="35"/>
      <c r="I34" s="31"/>
      <c r="K34" s="32"/>
    </row>
    <row r="35" spans="1:11" ht="14.85" customHeight="1" x14ac:dyDescent="0.2">
      <c r="A35" s="24">
        <v>30</v>
      </c>
      <c r="B35" s="25"/>
      <c r="C35" s="25"/>
      <c r="D35" s="26"/>
      <c r="E35" s="27">
        <v>0</v>
      </c>
      <c r="G35" s="37" t="s">
        <v>33</v>
      </c>
      <c r="I35" s="29">
        <f>SUM(I36:I37)</f>
        <v>0</v>
      </c>
    </row>
    <row r="36" spans="1:11" ht="14.85" customHeight="1" x14ac:dyDescent="0.2">
      <c r="A36" s="24">
        <v>30</v>
      </c>
      <c r="B36" s="24" t="s">
        <v>23</v>
      </c>
      <c r="C36" s="25"/>
      <c r="D36" s="26"/>
      <c r="E36" s="27">
        <v>5</v>
      </c>
      <c r="G36" s="38" t="s">
        <v>34</v>
      </c>
      <c r="H36" s="35"/>
      <c r="I36" s="31"/>
    </row>
    <row r="37" spans="1:11" ht="14.85" customHeight="1" x14ac:dyDescent="0.2">
      <c r="A37" s="24">
        <v>30</v>
      </c>
      <c r="B37" s="24" t="s">
        <v>23</v>
      </c>
      <c r="C37" s="24" t="s">
        <v>23</v>
      </c>
      <c r="D37" s="26"/>
      <c r="E37" s="27">
        <v>0</v>
      </c>
      <c r="G37" s="33" t="s">
        <v>26</v>
      </c>
      <c r="H37" s="35"/>
      <c r="I37" s="31"/>
    </row>
    <row r="38" spans="1:11" ht="14.85" customHeight="1" x14ac:dyDescent="0.2">
      <c r="A38" s="24">
        <v>35</v>
      </c>
      <c r="B38" s="25"/>
      <c r="C38" s="25"/>
      <c r="D38" s="26"/>
      <c r="E38" s="27">
        <v>5</v>
      </c>
      <c r="G38" s="40" t="s">
        <v>35</v>
      </c>
      <c r="I38" s="29">
        <f>SUM(I39:I42)</f>
        <v>0</v>
      </c>
    </row>
    <row r="39" spans="1:11" ht="14.85" customHeight="1" x14ac:dyDescent="0.2">
      <c r="A39" s="24">
        <v>35</v>
      </c>
      <c r="B39" s="24" t="s">
        <v>23</v>
      </c>
      <c r="C39" s="25"/>
      <c r="D39" s="26"/>
      <c r="E39" s="27">
        <v>0</v>
      </c>
      <c r="G39" s="30" t="s">
        <v>36</v>
      </c>
      <c r="H39" s="41"/>
      <c r="I39" s="31"/>
    </row>
    <row r="40" spans="1:11" ht="14.85" customHeight="1" x14ac:dyDescent="0.2">
      <c r="A40" s="24">
        <v>35</v>
      </c>
      <c r="B40" s="24" t="s">
        <v>23</v>
      </c>
      <c r="C40" s="24" t="s">
        <v>23</v>
      </c>
      <c r="D40" s="26"/>
      <c r="E40" s="27">
        <v>5</v>
      </c>
      <c r="G40" s="33" t="s">
        <v>26</v>
      </c>
      <c r="H40" s="41"/>
      <c r="I40" s="31"/>
    </row>
    <row r="41" spans="1:11" ht="14.85" customHeight="1" x14ac:dyDescent="0.2">
      <c r="A41" s="24">
        <v>35</v>
      </c>
      <c r="B41" s="25">
        <v>10</v>
      </c>
      <c r="C41" s="25"/>
      <c r="D41" s="26"/>
      <c r="E41" s="27">
        <v>7</v>
      </c>
      <c r="G41" s="30" t="s">
        <v>37</v>
      </c>
      <c r="H41" s="35"/>
      <c r="I41" s="31"/>
    </row>
    <row r="42" spans="1:11" ht="14.85" customHeight="1" x14ac:dyDescent="0.2">
      <c r="A42" s="24">
        <v>35</v>
      </c>
      <c r="B42" s="25">
        <v>10</v>
      </c>
      <c r="C42" s="24" t="s">
        <v>23</v>
      </c>
      <c r="D42" s="26"/>
      <c r="E42" s="27">
        <v>2</v>
      </c>
      <c r="G42" s="33" t="s">
        <v>26</v>
      </c>
      <c r="H42" s="35"/>
      <c r="I42" s="31"/>
    </row>
    <row r="43" spans="1:11" ht="16.5" customHeight="1" x14ac:dyDescent="0.2">
      <c r="A43" s="24">
        <v>45</v>
      </c>
      <c r="B43" s="25"/>
      <c r="C43" s="25"/>
      <c r="D43" s="26"/>
      <c r="E43" s="27">
        <v>7</v>
      </c>
      <c r="G43" s="37" t="s">
        <v>38</v>
      </c>
      <c r="I43" s="29">
        <f>SUM(I44:I45)</f>
        <v>0</v>
      </c>
    </row>
    <row r="44" spans="1:11" ht="16.5" customHeight="1" x14ac:dyDescent="0.2">
      <c r="A44" s="24">
        <v>45</v>
      </c>
      <c r="B44" s="24" t="s">
        <v>23</v>
      </c>
      <c r="C44" s="25"/>
      <c r="D44" s="26"/>
      <c r="E44" s="27">
        <v>2</v>
      </c>
      <c r="G44" s="38" t="s">
        <v>39</v>
      </c>
      <c r="H44" s="35"/>
      <c r="I44" s="31"/>
    </row>
    <row r="45" spans="1:11" ht="16.5" customHeight="1" x14ac:dyDescent="0.2">
      <c r="A45" s="24">
        <v>45</v>
      </c>
      <c r="B45" s="24" t="s">
        <v>23</v>
      </c>
      <c r="C45" s="24" t="s">
        <v>23</v>
      </c>
      <c r="D45" s="26"/>
      <c r="E45" s="27">
        <v>7</v>
      </c>
      <c r="G45" s="33" t="s">
        <v>26</v>
      </c>
      <c r="H45" s="35"/>
      <c r="I45" s="31"/>
    </row>
    <row r="46" spans="1:11" ht="16.5" customHeight="1" x14ac:dyDescent="0.2">
      <c r="A46" s="42"/>
      <c r="B46" s="42"/>
      <c r="C46" s="42"/>
      <c r="D46" s="32"/>
      <c r="E46" s="32"/>
      <c r="G46" s="33"/>
      <c r="H46" s="35"/>
      <c r="I46" s="32"/>
    </row>
    <row r="47" spans="1:11" ht="16.5" customHeight="1" x14ac:dyDescent="0.2">
      <c r="A47" s="24">
        <v>50</v>
      </c>
      <c r="B47" s="25"/>
      <c r="C47" s="25"/>
      <c r="D47" s="26"/>
      <c r="E47" s="27">
        <v>5</v>
      </c>
      <c r="G47" s="15" t="s">
        <v>40</v>
      </c>
      <c r="I47" s="31"/>
      <c r="K47" s="32"/>
    </row>
    <row r="48" spans="1:11" ht="16.5" customHeight="1" x14ac:dyDescent="0.2">
      <c r="A48" s="3"/>
      <c r="B48" s="3"/>
      <c r="C48" s="3"/>
      <c r="D48" s="3"/>
      <c r="E48" s="3"/>
      <c r="G48" s="15"/>
      <c r="I48" s="43"/>
      <c r="K48" s="32"/>
    </row>
    <row r="49" spans="1:11" ht="30" customHeight="1" x14ac:dyDescent="0.2">
      <c r="A49" s="24">
        <v>55</v>
      </c>
      <c r="B49" s="25"/>
      <c r="C49" s="25"/>
      <c r="D49" s="26"/>
      <c r="E49" s="27">
        <v>0</v>
      </c>
      <c r="G49" s="44" t="s">
        <v>41</v>
      </c>
      <c r="I49" s="29">
        <f>SUM(I50:I51)</f>
        <v>0</v>
      </c>
      <c r="K49" s="32"/>
    </row>
    <row r="50" spans="1:11" ht="16.5" customHeight="1" x14ac:dyDescent="0.2">
      <c r="A50" s="24">
        <v>55</v>
      </c>
      <c r="B50" s="24" t="s">
        <v>23</v>
      </c>
      <c r="C50" s="25"/>
      <c r="D50" s="26"/>
      <c r="E50" s="27">
        <v>5</v>
      </c>
      <c r="G50" s="38" t="s">
        <v>42</v>
      </c>
      <c r="I50" s="31"/>
      <c r="K50" s="32"/>
    </row>
    <row r="51" spans="1:11" ht="32.25" customHeight="1" x14ac:dyDescent="0.2">
      <c r="A51" s="24">
        <v>55</v>
      </c>
      <c r="B51" s="25">
        <v>10</v>
      </c>
      <c r="C51" s="25"/>
      <c r="D51" s="26"/>
      <c r="E51" s="27">
        <v>2</v>
      </c>
      <c r="G51" s="45" t="s">
        <v>43</v>
      </c>
      <c r="I51" s="31"/>
      <c r="K51" s="32"/>
    </row>
    <row r="52" spans="1:11" ht="16.5" customHeight="1" x14ac:dyDescent="0.2">
      <c r="A52" s="42"/>
      <c r="B52" s="42"/>
      <c r="C52" s="42"/>
      <c r="D52" s="32"/>
      <c r="E52" s="32"/>
      <c r="I52" s="32"/>
    </row>
    <row r="53" spans="1:11" ht="30" customHeight="1" x14ac:dyDescent="0.2">
      <c r="A53" s="24">
        <v>90</v>
      </c>
      <c r="B53" s="25"/>
      <c r="C53" s="25"/>
      <c r="D53" s="26"/>
      <c r="E53" s="27">
        <v>3</v>
      </c>
      <c r="G53" s="46" t="s">
        <v>44</v>
      </c>
      <c r="I53" s="47">
        <f>+I22+I27+I30+I35+I38+I43+I47+I49</f>
        <v>0</v>
      </c>
    </row>
    <row r="54" spans="1:11" ht="16.5" customHeight="1" x14ac:dyDescent="0.2">
      <c r="A54" s="24">
        <v>91</v>
      </c>
      <c r="B54" s="25"/>
      <c r="C54" s="25"/>
      <c r="D54" s="26"/>
      <c r="E54" s="27">
        <v>4</v>
      </c>
      <c r="G54" s="48" t="s">
        <v>45</v>
      </c>
      <c r="I54" s="49">
        <f>IF((I22+I27+I49)=0,0,(I30+I35)/-(I22+I27+I49)*100)</f>
        <v>0</v>
      </c>
      <c r="J54" s="3" t="s">
        <v>46</v>
      </c>
    </row>
    <row r="55" spans="1:11" ht="16.5" customHeight="1" x14ac:dyDescent="0.2">
      <c r="A55" s="24">
        <v>92</v>
      </c>
      <c r="B55" s="25"/>
      <c r="C55" s="25"/>
      <c r="D55" s="26"/>
      <c r="E55" s="27">
        <v>5</v>
      </c>
      <c r="G55" s="48" t="s">
        <v>47</v>
      </c>
      <c r="I55" s="49">
        <f>IF((I22+I27+I49)=0,0,-(I38+I43)/(I22+I27+I49)*100)</f>
        <v>0</v>
      </c>
      <c r="J55" s="3" t="s">
        <v>46</v>
      </c>
    </row>
    <row r="56" spans="1:11" ht="16.5" customHeight="1" x14ac:dyDescent="0.2">
      <c r="A56" s="24">
        <v>93</v>
      </c>
      <c r="B56" s="25"/>
      <c r="C56" s="25"/>
      <c r="D56" s="26"/>
      <c r="E56" s="27">
        <v>6</v>
      </c>
      <c r="G56" s="48" t="s">
        <v>48</v>
      </c>
      <c r="I56" s="49">
        <f>IF((I22+I27+I49)=0,0,-I47/(I22+I27+I49)*100)</f>
        <v>0</v>
      </c>
      <c r="J56" s="3" t="s">
        <v>46</v>
      </c>
    </row>
    <row r="57" spans="1:11" ht="16.5" customHeight="1" x14ac:dyDescent="0.2">
      <c r="A57" s="24">
        <v>94</v>
      </c>
      <c r="B57" s="25"/>
      <c r="C57" s="25"/>
      <c r="D57" s="26"/>
      <c r="E57" s="27">
        <v>7</v>
      </c>
      <c r="G57" s="48" t="s">
        <v>49</v>
      </c>
      <c r="I57" s="49">
        <f>SUM(I54:I56)</f>
        <v>0</v>
      </c>
      <c r="J57" s="3" t="s">
        <v>46</v>
      </c>
    </row>
    <row r="58" spans="1:11" ht="16.5" customHeight="1" x14ac:dyDescent="0.2"/>
    <row r="59" spans="1:11" x14ac:dyDescent="0.2">
      <c r="G59" s="30"/>
    </row>
  </sheetData>
  <sheetProtection password="F0A6"/>
  <mergeCells count="5">
    <mergeCell ref="H9:I12"/>
    <mergeCell ref="A10:F10"/>
    <mergeCell ref="A11:F11"/>
    <mergeCell ref="A14:E15"/>
    <mergeCell ref="A1:J1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61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42578125" style="50" customWidth="1"/>
    <col min="7" max="7" width="48.140625" style="50" customWidth="1"/>
    <col min="8" max="8" width="14.8554687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40634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51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11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5" customHeight="1" x14ac:dyDescent="0.2">
      <c r="A14" s="143" t="s">
        <v>16</v>
      </c>
      <c r="B14" s="143"/>
      <c r="C14" s="143"/>
      <c r="D14" s="143"/>
      <c r="E14" s="143"/>
      <c r="G14" s="61" t="s">
        <v>17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18</v>
      </c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9" ht="14.85" customHeight="1" x14ac:dyDescent="0.2">
      <c r="A17" s="64" t="s">
        <v>52</v>
      </c>
      <c r="F17" s="61"/>
    </row>
    <row r="18" spans="1:9" ht="14.85" customHeight="1" x14ac:dyDescent="0.2">
      <c r="A18" s="58"/>
      <c r="H18" s="21"/>
      <c r="I18" s="52"/>
    </row>
    <row r="19" spans="1:9" ht="14.65" customHeight="1" x14ac:dyDescent="0.2">
      <c r="A19" s="52"/>
      <c r="B19" s="52"/>
      <c r="C19" s="52"/>
      <c r="D19" s="52"/>
      <c r="E19" s="52"/>
      <c r="H19" s="21"/>
      <c r="I19" s="52"/>
    </row>
    <row r="20" spans="1:9" ht="14.85" customHeight="1" x14ac:dyDescent="0.2">
      <c r="A20" s="52"/>
      <c r="B20" s="52"/>
      <c r="C20" s="52"/>
      <c r="D20" s="52"/>
      <c r="E20" s="52"/>
      <c r="H20" s="21"/>
      <c r="I20" s="65" t="s">
        <v>20</v>
      </c>
    </row>
    <row r="21" spans="1:9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66">
        <v>10</v>
      </c>
    </row>
    <row r="22" spans="1:9" ht="14.85" customHeight="1" x14ac:dyDescent="0.2">
      <c r="A22" s="67" t="s">
        <v>23</v>
      </c>
      <c r="B22" s="68"/>
      <c r="C22" s="68"/>
      <c r="D22" s="69"/>
      <c r="E22" s="70">
        <v>0</v>
      </c>
      <c r="F22" s="52"/>
      <c r="G22" s="71" t="s">
        <v>53</v>
      </c>
      <c r="H22" s="21"/>
      <c r="I22" s="72">
        <f>SUM(I23:I26)</f>
        <v>0</v>
      </c>
    </row>
    <row r="23" spans="1:9" ht="14.85" customHeight="1" x14ac:dyDescent="0.2">
      <c r="A23" s="67" t="s">
        <v>23</v>
      </c>
      <c r="B23" s="67" t="s">
        <v>23</v>
      </c>
      <c r="C23" s="68"/>
      <c r="D23" s="69"/>
      <c r="E23" s="70">
        <v>5</v>
      </c>
      <c r="F23" s="52"/>
      <c r="G23" s="73" t="s">
        <v>54</v>
      </c>
      <c r="H23" s="21"/>
      <c r="I23" s="74"/>
    </row>
    <row r="24" spans="1:9" ht="14.85" customHeight="1" x14ac:dyDescent="0.2">
      <c r="A24" s="67" t="s">
        <v>23</v>
      </c>
      <c r="B24" s="68">
        <v>10</v>
      </c>
      <c r="C24" s="68"/>
      <c r="D24" s="69"/>
      <c r="E24" s="70">
        <v>2</v>
      </c>
      <c r="F24" s="52"/>
      <c r="G24" s="73" t="s">
        <v>55</v>
      </c>
      <c r="H24" s="21"/>
      <c r="I24" s="74"/>
    </row>
    <row r="25" spans="1:9" ht="14.85" customHeight="1" x14ac:dyDescent="0.2">
      <c r="A25" s="67" t="s">
        <v>23</v>
      </c>
      <c r="B25" s="68">
        <v>15</v>
      </c>
      <c r="C25" s="68"/>
      <c r="D25" s="69"/>
      <c r="E25" s="70">
        <v>7</v>
      </c>
      <c r="F25" s="52"/>
      <c r="G25" s="73" t="s">
        <v>56</v>
      </c>
      <c r="H25" s="21"/>
      <c r="I25" s="74"/>
    </row>
    <row r="26" spans="1:9" ht="14.85" customHeight="1" x14ac:dyDescent="0.2">
      <c r="A26" s="67" t="s">
        <v>23</v>
      </c>
      <c r="B26" s="68">
        <v>20</v>
      </c>
      <c r="C26" s="68"/>
      <c r="D26" s="69"/>
      <c r="E26" s="70">
        <v>4</v>
      </c>
      <c r="F26" s="75"/>
      <c r="G26" s="73" t="s">
        <v>57</v>
      </c>
      <c r="H26" s="21"/>
      <c r="I26" s="74"/>
    </row>
    <row r="27" spans="1:9" ht="14.85" customHeight="1" x14ac:dyDescent="0.2">
      <c r="A27" s="67">
        <v>10</v>
      </c>
      <c r="B27" s="67"/>
      <c r="C27" s="68"/>
      <c r="D27" s="69"/>
      <c r="E27" s="70">
        <v>7</v>
      </c>
      <c r="F27" s="61"/>
      <c r="G27" s="76" t="s">
        <v>58</v>
      </c>
      <c r="H27" s="21"/>
      <c r="I27" s="72">
        <f>SUM(I28:I31)</f>
        <v>0</v>
      </c>
    </row>
    <row r="28" spans="1:9" ht="14.85" customHeight="1" x14ac:dyDescent="0.2">
      <c r="A28" s="67">
        <v>10</v>
      </c>
      <c r="B28" s="67" t="s">
        <v>23</v>
      </c>
      <c r="C28" s="68"/>
      <c r="D28" s="69"/>
      <c r="E28" s="70">
        <v>2</v>
      </c>
      <c r="F28" s="77"/>
      <c r="G28" s="73" t="s">
        <v>54</v>
      </c>
      <c r="H28" s="78"/>
      <c r="I28" s="74"/>
    </row>
    <row r="29" spans="1:9" ht="14.85" customHeight="1" x14ac:dyDescent="0.2">
      <c r="A29" s="67">
        <v>10</v>
      </c>
      <c r="B29" s="68">
        <v>10</v>
      </c>
      <c r="C29" s="68"/>
      <c r="D29" s="69"/>
      <c r="E29" s="70">
        <v>9</v>
      </c>
      <c r="F29" s="75"/>
      <c r="G29" s="73" t="s">
        <v>55</v>
      </c>
      <c r="H29" s="78"/>
      <c r="I29" s="74"/>
    </row>
    <row r="30" spans="1:9" ht="14.85" customHeight="1" x14ac:dyDescent="0.2">
      <c r="A30" s="67">
        <v>10</v>
      </c>
      <c r="B30" s="68">
        <v>15</v>
      </c>
      <c r="C30" s="68"/>
      <c r="D30" s="69"/>
      <c r="E30" s="70">
        <v>4</v>
      </c>
      <c r="G30" s="73" t="s">
        <v>56</v>
      </c>
      <c r="I30" s="74"/>
    </row>
    <row r="31" spans="1:9" ht="14.85" customHeight="1" x14ac:dyDescent="0.2">
      <c r="A31" s="67">
        <v>10</v>
      </c>
      <c r="B31" s="67">
        <v>20</v>
      </c>
      <c r="C31" s="68"/>
      <c r="D31" s="69"/>
      <c r="E31" s="70">
        <v>1</v>
      </c>
      <c r="G31" s="73" t="s">
        <v>57</v>
      </c>
      <c r="I31" s="74"/>
    </row>
    <row r="32" spans="1:9" ht="14.85" customHeight="1" x14ac:dyDescent="0.2">
      <c r="A32" s="67">
        <v>15</v>
      </c>
      <c r="B32" s="67"/>
      <c r="C32" s="68"/>
      <c r="D32" s="69"/>
      <c r="E32" s="70">
        <v>2</v>
      </c>
      <c r="G32" s="76" t="s">
        <v>59</v>
      </c>
      <c r="I32" s="72">
        <f>SUM(I33:I35)</f>
        <v>0</v>
      </c>
    </row>
    <row r="33" spans="1:11" ht="14.85" customHeight="1" x14ac:dyDescent="0.2">
      <c r="A33" s="67">
        <v>15</v>
      </c>
      <c r="B33" s="67" t="s">
        <v>23</v>
      </c>
      <c r="C33" s="68"/>
      <c r="D33" s="69"/>
      <c r="E33" s="70">
        <v>7</v>
      </c>
      <c r="G33" s="73" t="s">
        <v>54</v>
      </c>
      <c r="I33" s="74"/>
    </row>
    <row r="34" spans="1:11" ht="14.85" customHeight="1" x14ac:dyDescent="0.2">
      <c r="A34" s="67">
        <v>15</v>
      </c>
      <c r="B34" s="68">
        <v>10</v>
      </c>
      <c r="C34" s="68"/>
      <c r="D34" s="69"/>
      <c r="E34" s="70">
        <v>4</v>
      </c>
      <c r="G34" s="73" t="s">
        <v>55</v>
      </c>
      <c r="I34" s="74"/>
    </row>
    <row r="35" spans="1:11" ht="14.85" customHeight="1" x14ac:dyDescent="0.2">
      <c r="A35" s="67">
        <v>15</v>
      </c>
      <c r="B35" s="68">
        <v>15</v>
      </c>
      <c r="C35" s="68"/>
      <c r="D35" s="69"/>
      <c r="E35" s="70">
        <v>9</v>
      </c>
      <c r="G35" s="73" t="s">
        <v>56</v>
      </c>
      <c r="I35" s="74"/>
    </row>
    <row r="36" spans="1:11" ht="14.85" customHeight="1" x14ac:dyDescent="0.2">
      <c r="A36" s="67">
        <v>20</v>
      </c>
      <c r="B36" s="68"/>
      <c r="C36" s="68"/>
      <c r="D36" s="69"/>
      <c r="E36" s="70">
        <v>9</v>
      </c>
      <c r="G36" s="76" t="s">
        <v>60</v>
      </c>
      <c r="I36" s="72">
        <f>SUM(I37:I39)</f>
        <v>0</v>
      </c>
    </row>
    <row r="37" spans="1:11" ht="14.85" customHeight="1" x14ac:dyDescent="0.2">
      <c r="A37" s="67">
        <v>20</v>
      </c>
      <c r="B37" s="67" t="s">
        <v>23</v>
      </c>
      <c r="C37" s="68"/>
      <c r="D37" s="69"/>
      <c r="E37" s="70">
        <v>4</v>
      </c>
      <c r="G37" s="73" t="s">
        <v>54</v>
      </c>
      <c r="I37" s="74"/>
    </row>
    <row r="38" spans="1:11" ht="14.85" customHeight="1" x14ac:dyDescent="0.2">
      <c r="A38" s="67">
        <v>20</v>
      </c>
      <c r="B38" s="68">
        <v>10</v>
      </c>
      <c r="C38" s="68"/>
      <c r="D38" s="69"/>
      <c r="E38" s="70">
        <v>1</v>
      </c>
      <c r="G38" s="73" t="s">
        <v>55</v>
      </c>
      <c r="I38" s="74"/>
    </row>
    <row r="39" spans="1:11" ht="14.85" customHeight="1" x14ac:dyDescent="0.2">
      <c r="A39" s="67">
        <v>20</v>
      </c>
      <c r="B39" s="68">
        <v>15</v>
      </c>
      <c r="C39" s="68"/>
      <c r="D39" s="69"/>
      <c r="E39" s="70">
        <v>6</v>
      </c>
      <c r="G39" s="80" t="s">
        <v>56</v>
      </c>
      <c r="I39" s="74"/>
    </row>
    <row r="40" spans="1:11" ht="14.85" customHeight="1" x14ac:dyDescent="0.2">
      <c r="A40" s="42"/>
      <c r="B40" s="42"/>
      <c r="C40" s="42"/>
      <c r="D40" s="32"/>
      <c r="E40" s="32"/>
      <c r="I40" s="81"/>
    </row>
    <row r="41" spans="1:11" ht="14.85" customHeight="1" x14ac:dyDescent="0.2">
      <c r="A41" s="67">
        <v>25</v>
      </c>
      <c r="B41" s="68"/>
      <c r="C41" s="68"/>
      <c r="D41" s="69"/>
      <c r="E41" s="70">
        <v>4</v>
      </c>
      <c r="G41" s="71" t="s">
        <v>61</v>
      </c>
      <c r="I41" s="72">
        <f>SUM(I42:I45)</f>
        <v>0</v>
      </c>
      <c r="K41" s="32"/>
    </row>
    <row r="42" spans="1:11" ht="14.85" customHeight="1" x14ac:dyDescent="0.2">
      <c r="A42" s="67">
        <v>25</v>
      </c>
      <c r="B42" s="67" t="s">
        <v>23</v>
      </c>
      <c r="C42" s="68"/>
      <c r="D42" s="69"/>
      <c r="E42" s="70">
        <v>9</v>
      </c>
      <c r="G42" s="80" t="s">
        <v>54</v>
      </c>
      <c r="I42" s="72">
        <f>I23+I28+I33+I37</f>
        <v>0</v>
      </c>
    </row>
    <row r="43" spans="1:11" ht="14.85" customHeight="1" x14ac:dyDescent="0.2">
      <c r="A43" s="67">
        <v>25</v>
      </c>
      <c r="B43" s="68">
        <v>10</v>
      </c>
      <c r="C43" s="68"/>
      <c r="D43" s="69"/>
      <c r="E43" s="70">
        <v>6</v>
      </c>
      <c r="G43" s="80" t="s">
        <v>55</v>
      </c>
      <c r="I43" s="72">
        <f>I24+I29+I34+I38</f>
        <v>0</v>
      </c>
    </row>
    <row r="44" spans="1:11" ht="14.85" customHeight="1" x14ac:dyDescent="0.2">
      <c r="A44" s="67">
        <v>25</v>
      </c>
      <c r="B44" s="68">
        <v>15</v>
      </c>
      <c r="C44" s="68"/>
      <c r="D44" s="69"/>
      <c r="E44" s="70">
        <v>1</v>
      </c>
      <c r="G44" s="80" t="s">
        <v>56</v>
      </c>
      <c r="I44" s="72">
        <f>I25+I30+I35+I39</f>
        <v>0</v>
      </c>
    </row>
    <row r="45" spans="1:11" ht="14.85" customHeight="1" x14ac:dyDescent="0.2">
      <c r="A45" s="67">
        <v>25</v>
      </c>
      <c r="B45" s="68">
        <v>20</v>
      </c>
      <c r="C45" s="68"/>
      <c r="D45" s="69"/>
      <c r="E45" s="70">
        <v>8</v>
      </c>
      <c r="G45" s="80" t="s">
        <v>57</v>
      </c>
      <c r="I45" s="72">
        <f>I31+I26</f>
        <v>0</v>
      </c>
    </row>
    <row r="46" spans="1:11" ht="14.85" customHeight="1" x14ac:dyDescent="0.2">
      <c r="A46" s="82"/>
      <c r="B46" s="82"/>
      <c r="C46" s="82"/>
      <c r="D46" s="53"/>
      <c r="E46" s="53"/>
    </row>
    <row r="47" spans="1:11" ht="14.85" customHeight="1" x14ac:dyDescent="0.2">
      <c r="A47" s="67">
        <v>30</v>
      </c>
      <c r="B47" s="68"/>
      <c r="C47" s="68"/>
      <c r="D47" s="69"/>
      <c r="E47" s="70">
        <v>1</v>
      </c>
      <c r="G47" s="71" t="s">
        <v>62</v>
      </c>
      <c r="I47" s="72">
        <f>I48+I51+I52+I55+I56+I57+I58</f>
        <v>0</v>
      </c>
      <c r="K47" s="32"/>
    </row>
    <row r="48" spans="1:11" ht="14.85" customHeight="1" x14ac:dyDescent="0.2">
      <c r="A48" s="67">
        <v>30</v>
      </c>
      <c r="B48" s="67" t="s">
        <v>23</v>
      </c>
      <c r="C48" s="68"/>
      <c r="D48" s="69"/>
      <c r="E48" s="70">
        <v>6</v>
      </c>
      <c r="G48" s="80" t="s">
        <v>63</v>
      </c>
      <c r="I48" s="72">
        <f>SUM(I49:I50)</f>
        <v>0</v>
      </c>
    </row>
    <row r="49" spans="1:9" ht="14.85" customHeight="1" x14ac:dyDescent="0.2">
      <c r="A49" s="67">
        <v>30</v>
      </c>
      <c r="B49" s="67" t="s">
        <v>23</v>
      </c>
      <c r="C49" s="67" t="s">
        <v>23</v>
      </c>
      <c r="D49" s="69"/>
      <c r="E49" s="70">
        <v>1</v>
      </c>
      <c r="G49" s="83" t="s">
        <v>64</v>
      </c>
      <c r="I49" s="74"/>
    </row>
    <row r="50" spans="1:9" ht="14.85" customHeight="1" x14ac:dyDescent="0.2">
      <c r="A50" s="67">
        <v>30</v>
      </c>
      <c r="B50" s="67" t="s">
        <v>23</v>
      </c>
      <c r="C50" s="68">
        <v>10</v>
      </c>
      <c r="D50" s="69"/>
      <c r="E50" s="70">
        <v>8</v>
      </c>
      <c r="G50" s="83" t="s">
        <v>65</v>
      </c>
      <c r="I50" s="74"/>
    </row>
    <row r="51" spans="1:9" ht="14.85" customHeight="1" x14ac:dyDescent="0.2">
      <c r="A51" s="67">
        <v>30</v>
      </c>
      <c r="B51" s="68">
        <v>10</v>
      </c>
      <c r="C51" s="68"/>
      <c r="D51" s="69"/>
      <c r="E51" s="70">
        <v>3</v>
      </c>
      <c r="G51" s="80" t="s">
        <v>66</v>
      </c>
      <c r="I51" s="74"/>
    </row>
    <row r="52" spans="1:9" ht="14.85" customHeight="1" x14ac:dyDescent="0.2">
      <c r="A52" s="67">
        <v>30</v>
      </c>
      <c r="B52" s="68">
        <v>15</v>
      </c>
      <c r="C52" s="68"/>
      <c r="D52" s="69"/>
      <c r="E52" s="70">
        <v>8</v>
      </c>
      <c r="G52" s="80" t="s">
        <v>67</v>
      </c>
      <c r="I52" s="72">
        <f>SUM(I53:I54)</f>
        <v>0</v>
      </c>
    </row>
    <row r="53" spans="1:9" ht="14.85" customHeight="1" x14ac:dyDescent="0.2">
      <c r="A53" s="67">
        <v>30</v>
      </c>
      <c r="B53" s="67">
        <v>15</v>
      </c>
      <c r="C53" s="67" t="s">
        <v>23</v>
      </c>
      <c r="D53" s="69"/>
      <c r="E53" s="70">
        <v>3</v>
      </c>
      <c r="G53" s="83" t="s">
        <v>68</v>
      </c>
      <c r="I53" s="74"/>
    </row>
    <row r="54" spans="1:9" ht="30" customHeight="1" x14ac:dyDescent="0.2">
      <c r="A54" s="67">
        <v>30</v>
      </c>
      <c r="B54" s="68">
        <v>15</v>
      </c>
      <c r="C54" s="68">
        <v>10</v>
      </c>
      <c r="D54" s="69"/>
      <c r="E54" s="70">
        <v>0</v>
      </c>
      <c r="G54" s="84" t="s">
        <v>69</v>
      </c>
      <c r="I54" s="74"/>
    </row>
    <row r="55" spans="1:9" ht="14.85" customHeight="1" x14ac:dyDescent="0.2">
      <c r="A55" s="67">
        <v>30</v>
      </c>
      <c r="B55" s="68">
        <v>20</v>
      </c>
      <c r="C55" s="68"/>
      <c r="D55" s="69"/>
      <c r="E55" s="70">
        <v>5</v>
      </c>
      <c r="G55" s="80" t="s">
        <v>70</v>
      </c>
      <c r="I55" s="74"/>
    </row>
    <row r="56" spans="1:9" ht="14.85" customHeight="1" x14ac:dyDescent="0.2">
      <c r="A56" s="67">
        <v>30</v>
      </c>
      <c r="B56" s="68">
        <v>25</v>
      </c>
      <c r="C56" s="68"/>
      <c r="D56" s="69"/>
      <c r="E56" s="70">
        <v>0</v>
      </c>
      <c r="G56" s="80" t="s">
        <v>71</v>
      </c>
      <c r="I56" s="74"/>
    </row>
    <row r="57" spans="1:9" ht="14.85" customHeight="1" x14ac:dyDescent="0.2">
      <c r="A57" s="67">
        <v>30</v>
      </c>
      <c r="B57" s="68">
        <v>30</v>
      </c>
      <c r="C57" s="68"/>
      <c r="D57" s="69"/>
      <c r="E57" s="70">
        <v>7</v>
      </c>
      <c r="G57" s="80" t="s">
        <v>72</v>
      </c>
      <c r="I57" s="74"/>
    </row>
    <row r="58" spans="1:9" ht="14.85" customHeight="1" x14ac:dyDescent="0.2">
      <c r="A58" s="67">
        <v>30</v>
      </c>
      <c r="B58" s="67">
        <v>35</v>
      </c>
      <c r="C58" s="68"/>
      <c r="D58" s="69"/>
      <c r="E58" s="70">
        <v>2</v>
      </c>
      <c r="G58" s="80" t="s">
        <v>73</v>
      </c>
      <c r="I58" s="74"/>
    </row>
    <row r="59" spans="1:9" x14ac:dyDescent="0.2">
      <c r="A59" s="32"/>
      <c r="B59" s="32"/>
      <c r="C59" s="32"/>
      <c r="D59" s="32"/>
      <c r="E59" s="32"/>
      <c r="I59" s="32"/>
    </row>
    <row r="60" spans="1:9" x14ac:dyDescent="0.2">
      <c r="A60" s="32"/>
      <c r="B60" s="32"/>
      <c r="C60" s="32"/>
      <c r="D60" s="32"/>
      <c r="E60" s="32"/>
    </row>
    <row r="61" spans="1:9" x14ac:dyDescent="0.2">
      <c r="A61" s="32"/>
      <c r="B61" s="32"/>
      <c r="C61" s="32"/>
      <c r="D61" s="32"/>
      <c r="E61" s="32"/>
    </row>
  </sheetData>
  <mergeCells count="5">
    <mergeCell ref="H9:I12"/>
    <mergeCell ref="A10:F10"/>
    <mergeCell ref="A11:F11"/>
    <mergeCell ref="A14:E15"/>
    <mergeCell ref="A1:J1"/>
  </mergeCells>
  <pageMargins left="0.31496062992125984" right="0.39370078740157483" top="0.39370078740157483" bottom="0.11811023622047245" header="0.31496062992125984" footer="0.1968503937007874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Q60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42578125" style="50" customWidth="1"/>
    <col min="7" max="7" width="54.5703125" style="50" customWidth="1"/>
    <col min="8" max="8" width="15" style="51" customWidth="1"/>
    <col min="9" max="9" width="15.7109375" style="50" customWidth="1"/>
    <col min="10" max="10" width="3.7109375" style="52" customWidth="1"/>
    <col min="11" max="11" width="13.7109375" style="79" customWidth="1"/>
    <col min="12" max="14" width="9.140625" style="52"/>
    <col min="15" max="15" width="9.42578125" style="52" bestFit="1" customWidth="1"/>
    <col min="16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40634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H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74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11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5" customHeight="1" x14ac:dyDescent="0.2">
      <c r="A14" s="143" t="s">
        <v>16</v>
      </c>
      <c r="B14" s="143"/>
      <c r="C14" s="143"/>
      <c r="D14" s="143"/>
      <c r="E14" s="143"/>
      <c r="G14" s="61" t="s">
        <v>17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18</v>
      </c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17" ht="14.85" customHeight="1" x14ac:dyDescent="0.2">
      <c r="A17" s="64" t="s">
        <v>75</v>
      </c>
    </row>
    <row r="18" spans="1:17" ht="14.85" customHeight="1" x14ac:dyDescent="0.2">
      <c r="A18" s="58"/>
      <c r="I18" s="52"/>
      <c r="K18" s="32"/>
    </row>
    <row r="19" spans="1:17" ht="19.350000000000001" customHeight="1" x14ac:dyDescent="0.2">
      <c r="A19" s="52"/>
      <c r="B19" s="52"/>
      <c r="C19" s="52"/>
      <c r="D19" s="52"/>
      <c r="E19" s="52"/>
      <c r="H19" s="21"/>
      <c r="I19" s="52"/>
    </row>
    <row r="20" spans="1:17" ht="14.85" customHeight="1" x14ac:dyDescent="0.2">
      <c r="A20" s="52"/>
      <c r="B20" s="52"/>
      <c r="C20" s="52"/>
      <c r="D20" s="52"/>
      <c r="E20" s="52"/>
      <c r="H20" s="21"/>
      <c r="I20" s="65" t="s">
        <v>20</v>
      </c>
    </row>
    <row r="21" spans="1:17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</row>
    <row r="22" spans="1:17" ht="14.85" customHeight="1" x14ac:dyDescent="0.2">
      <c r="A22" s="67">
        <v>10</v>
      </c>
      <c r="B22" s="67"/>
      <c r="C22" s="68"/>
      <c r="D22" s="69"/>
      <c r="E22" s="70">
        <v>8</v>
      </c>
      <c r="F22" s="52"/>
      <c r="G22" s="71" t="s">
        <v>76</v>
      </c>
      <c r="H22" s="78"/>
      <c r="I22" s="72">
        <f>I23+I28+I37+I47</f>
        <v>0</v>
      </c>
      <c r="K22" s="32"/>
      <c r="L22" s="32"/>
      <c r="M22" s="32"/>
      <c r="N22" s="32"/>
      <c r="O22" s="32"/>
      <c r="P22" s="32"/>
      <c r="Q22" s="32"/>
    </row>
    <row r="23" spans="1:17" ht="14.85" customHeight="1" x14ac:dyDescent="0.2">
      <c r="A23" s="67">
        <v>10</v>
      </c>
      <c r="B23" s="67" t="s">
        <v>23</v>
      </c>
      <c r="C23" s="68"/>
      <c r="D23" s="69"/>
      <c r="E23" s="70">
        <v>3</v>
      </c>
      <c r="F23" s="52"/>
      <c r="G23" s="80" t="s">
        <v>77</v>
      </c>
      <c r="H23" s="78"/>
      <c r="I23" s="72">
        <f>SUM(I24:I27)</f>
        <v>0</v>
      </c>
      <c r="K23" s="52"/>
    </row>
    <row r="24" spans="1:17" ht="14.85" customHeight="1" x14ac:dyDescent="0.2">
      <c r="A24" s="67">
        <v>10</v>
      </c>
      <c r="B24" s="67" t="s">
        <v>23</v>
      </c>
      <c r="C24" s="67" t="s">
        <v>23</v>
      </c>
      <c r="D24" s="69"/>
      <c r="E24" s="70">
        <v>8</v>
      </c>
      <c r="F24" s="52"/>
      <c r="G24" s="83" t="s">
        <v>78</v>
      </c>
      <c r="H24" s="78"/>
      <c r="I24" s="74"/>
      <c r="K24" s="52"/>
    </row>
    <row r="25" spans="1:17" ht="14.85" customHeight="1" x14ac:dyDescent="0.2">
      <c r="A25" s="67">
        <v>10</v>
      </c>
      <c r="B25" s="67" t="s">
        <v>23</v>
      </c>
      <c r="C25" s="68">
        <v>10</v>
      </c>
      <c r="D25" s="69"/>
      <c r="E25" s="70">
        <v>5</v>
      </c>
      <c r="F25" s="75"/>
      <c r="G25" s="83" t="s">
        <v>79</v>
      </c>
      <c r="H25" s="78"/>
      <c r="I25" s="74"/>
      <c r="K25" s="52"/>
    </row>
    <row r="26" spans="1:17" ht="14.85" customHeight="1" x14ac:dyDescent="0.2">
      <c r="A26" s="67">
        <v>10</v>
      </c>
      <c r="B26" s="67" t="s">
        <v>23</v>
      </c>
      <c r="C26" s="68">
        <v>12</v>
      </c>
      <c r="D26" s="69"/>
      <c r="E26" s="70">
        <v>7</v>
      </c>
      <c r="F26" s="75"/>
      <c r="G26" s="83" t="s">
        <v>80</v>
      </c>
      <c r="H26" s="78"/>
      <c r="I26" s="74"/>
      <c r="K26" s="52"/>
    </row>
    <row r="27" spans="1:17" ht="14.85" customHeight="1" x14ac:dyDescent="0.2">
      <c r="A27" s="67">
        <v>10</v>
      </c>
      <c r="B27" s="67" t="s">
        <v>23</v>
      </c>
      <c r="C27" s="68">
        <v>15</v>
      </c>
      <c r="D27" s="69"/>
      <c r="E27" s="70">
        <v>0</v>
      </c>
      <c r="F27" s="61"/>
      <c r="G27" s="83" t="s">
        <v>81</v>
      </c>
      <c r="H27" s="78"/>
      <c r="I27" s="74"/>
      <c r="K27" s="52"/>
    </row>
    <row r="28" spans="1:17" ht="14.85" customHeight="1" x14ac:dyDescent="0.2">
      <c r="A28" s="67">
        <v>10</v>
      </c>
      <c r="B28" s="68">
        <v>10</v>
      </c>
      <c r="C28" s="68"/>
      <c r="D28" s="69"/>
      <c r="E28" s="70">
        <v>0</v>
      </c>
      <c r="F28" s="75"/>
      <c r="G28" s="80" t="s">
        <v>82</v>
      </c>
      <c r="H28" s="78"/>
      <c r="I28" s="72">
        <f>SUM(I29:I36)</f>
        <v>0</v>
      </c>
      <c r="K28" s="52"/>
    </row>
    <row r="29" spans="1:17" ht="14.85" customHeight="1" x14ac:dyDescent="0.2">
      <c r="A29" s="67">
        <v>10</v>
      </c>
      <c r="B29" s="68">
        <v>10</v>
      </c>
      <c r="C29" s="67" t="s">
        <v>23</v>
      </c>
      <c r="D29" s="69"/>
      <c r="E29" s="70">
        <v>5</v>
      </c>
      <c r="G29" s="83" t="s">
        <v>83</v>
      </c>
      <c r="H29" s="78"/>
      <c r="I29" s="74"/>
      <c r="K29" s="52"/>
    </row>
    <row r="30" spans="1:17" ht="14.85" customHeight="1" x14ac:dyDescent="0.2">
      <c r="A30" s="67">
        <v>10</v>
      </c>
      <c r="B30" s="68">
        <v>10</v>
      </c>
      <c r="C30" s="68">
        <v>10</v>
      </c>
      <c r="D30" s="69"/>
      <c r="E30" s="70">
        <v>2</v>
      </c>
      <c r="G30" s="83" t="s">
        <v>84</v>
      </c>
      <c r="I30" s="74"/>
    </row>
    <row r="31" spans="1:17" ht="14.85" customHeight="1" x14ac:dyDescent="0.2">
      <c r="A31" s="67">
        <v>10</v>
      </c>
      <c r="B31" s="68">
        <v>10</v>
      </c>
      <c r="C31" s="68">
        <v>15</v>
      </c>
      <c r="D31" s="69"/>
      <c r="E31" s="70">
        <v>7</v>
      </c>
      <c r="G31" s="83" t="s">
        <v>85</v>
      </c>
      <c r="I31" s="74"/>
    </row>
    <row r="32" spans="1:17" ht="14.85" customHeight="1" x14ac:dyDescent="0.2">
      <c r="A32" s="67">
        <v>10</v>
      </c>
      <c r="B32" s="68">
        <v>10</v>
      </c>
      <c r="C32" s="68">
        <v>17</v>
      </c>
      <c r="D32" s="69"/>
      <c r="E32" s="70">
        <v>9</v>
      </c>
      <c r="G32" s="83" t="s">
        <v>86</v>
      </c>
      <c r="I32" s="74"/>
    </row>
    <row r="33" spans="1:11" ht="14.85" customHeight="1" x14ac:dyDescent="0.2">
      <c r="A33" s="67">
        <v>10</v>
      </c>
      <c r="B33" s="68">
        <v>10</v>
      </c>
      <c r="C33" s="68">
        <v>20</v>
      </c>
      <c r="D33" s="69"/>
      <c r="E33" s="70">
        <v>4</v>
      </c>
      <c r="G33" s="83" t="s">
        <v>87</v>
      </c>
      <c r="I33" s="74"/>
    </row>
    <row r="34" spans="1:11" ht="14.85" customHeight="1" x14ac:dyDescent="0.2">
      <c r="A34" s="67">
        <v>10</v>
      </c>
      <c r="B34" s="68">
        <v>10</v>
      </c>
      <c r="C34" s="68">
        <v>25</v>
      </c>
      <c r="D34" s="69"/>
      <c r="E34" s="70">
        <v>9</v>
      </c>
      <c r="G34" s="83" t="s">
        <v>88</v>
      </c>
      <c r="I34" s="74"/>
    </row>
    <row r="35" spans="1:11" ht="14.85" customHeight="1" x14ac:dyDescent="0.2">
      <c r="A35" s="67">
        <v>10</v>
      </c>
      <c r="B35" s="68">
        <v>10</v>
      </c>
      <c r="C35" s="68">
        <v>30</v>
      </c>
      <c r="D35" s="69"/>
      <c r="E35" s="70">
        <v>6</v>
      </c>
      <c r="G35" s="83" t="s">
        <v>89</v>
      </c>
      <c r="I35" s="74"/>
    </row>
    <row r="36" spans="1:11" ht="14.85" customHeight="1" x14ac:dyDescent="0.2">
      <c r="A36" s="67">
        <v>10</v>
      </c>
      <c r="B36" s="68">
        <v>10</v>
      </c>
      <c r="C36" s="68">
        <v>35</v>
      </c>
      <c r="D36" s="69"/>
      <c r="E36" s="70">
        <v>1</v>
      </c>
      <c r="G36" s="83" t="s">
        <v>81</v>
      </c>
      <c r="I36" s="74"/>
    </row>
    <row r="37" spans="1:11" ht="14.85" customHeight="1" x14ac:dyDescent="0.2">
      <c r="A37" s="67">
        <v>10</v>
      </c>
      <c r="B37" s="68">
        <v>15</v>
      </c>
      <c r="C37" s="68"/>
      <c r="D37" s="69"/>
      <c r="E37" s="70">
        <v>5</v>
      </c>
      <c r="G37" s="80" t="s">
        <v>90</v>
      </c>
      <c r="I37" s="72">
        <f>SUM(I38:I46)</f>
        <v>0</v>
      </c>
    </row>
    <row r="38" spans="1:11" ht="14.85" customHeight="1" x14ac:dyDescent="0.2">
      <c r="A38" s="67">
        <v>10</v>
      </c>
      <c r="B38" s="68">
        <v>15</v>
      </c>
      <c r="C38" s="67" t="s">
        <v>91</v>
      </c>
      <c r="D38" s="69"/>
      <c r="E38" s="70">
        <v>7</v>
      </c>
      <c r="G38" s="83" t="s">
        <v>92</v>
      </c>
      <c r="I38" s="74"/>
    </row>
    <row r="39" spans="1:11" ht="14.85" customHeight="1" x14ac:dyDescent="0.2">
      <c r="A39" s="67">
        <v>10</v>
      </c>
      <c r="B39" s="68">
        <v>15</v>
      </c>
      <c r="C39" s="67" t="s">
        <v>23</v>
      </c>
      <c r="D39" s="69"/>
      <c r="E39" s="70">
        <v>0</v>
      </c>
      <c r="G39" s="83" t="s">
        <v>93</v>
      </c>
      <c r="I39" s="74"/>
    </row>
    <row r="40" spans="1:11" ht="14.85" customHeight="1" x14ac:dyDescent="0.2">
      <c r="A40" s="67">
        <v>10</v>
      </c>
      <c r="B40" s="68">
        <v>15</v>
      </c>
      <c r="C40" s="68">
        <v>10</v>
      </c>
      <c r="D40" s="69"/>
      <c r="E40" s="70">
        <v>7</v>
      </c>
      <c r="G40" s="83" t="s">
        <v>94</v>
      </c>
      <c r="I40" s="74"/>
    </row>
    <row r="41" spans="1:11" ht="14.85" customHeight="1" x14ac:dyDescent="0.2">
      <c r="A41" s="67">
        <v>10</v>
      </c>
      <c r="B41" s="68">
        <v>15</v>
      </c>
      <c r="C41" s="68">
        <v>15</v>
      </c>
      <c r="D41" s="69"/>
      <c r="E41" s="70">
        <v>2</v>
      </c>
      <c r="G41" s="83" t="s">
        <v>95</v>
      </c>
      <c r="I41" s="74"/>
    </row>
    <row r="42" spans="1:11" ht="14.85" customHeight="1" x14ac:dyDescent="0.2">
      <c r="A42" s="67">
        <v>10</v>
      </c>
      <c r="B42" s="68">
        <v>15</v>
      </c>
      <c r="C42" s="68">
        <v>20</v>
      </c>
      <c r="D42" s="69"/>
      <c r="E42" s="70">
        <v>9</v>
      </c>
      <c r="G42" s="86" t="s">
        <v>96</v>
      </c>
      <c r="I42" s="74"/>
      <c r="K42" s="52"/>
    </row>
    <row r="43" spans="1:11" ht="14.85" customHeight="1" x14ac:dyDescent="0.2">
      <c r="A43" s="67">
        <v>10</v>
      </c>
      <c r="B43" s="68">
        <v>15</v>
      </c>
      <c r="C43" s="68">
        <v>22</v>
      </c>
      <c r="D43" s="69"/>
      <c r="E43" s="70">
        <v>1</v>
      </c>
      <c r="G43" s="86" t="s">
        <v>97</v>
      </c>
      <c r="I43" s="74"/>
      <c r="K43" s="52"/>
    </row>
    <row r="44" spans="1:11" ht="14.85" customHeight="1" x14ac:dyDescent="0.2">
      <c r="A44" s="67">
        <v>10</v>
      </c>
      <c r="B44" s="68">
        <v>15</v>
      </c>
      <c r="C44" s="68">
        <v>24</v>
      </c>
      <c r="D44" s="69"/>
      <c r="E44" s="70">
        <v>3</v>
      </c>
      <c r="G44" s="86" t="s">
        <v>98</v>
      </c>
      <c r="I44" s="74"/>
      <c r="K44" s="52"/>
    </row>
    <row r="45" spans="1:11" ht="29.25" customHeight="1" x14ac:dyDescent="0.2">
      <c r="A45" s="67">
        <v>10</v>
      </c>
      <c r="B45" s="68">
        <v>15</v>
      </c>
      <c r="C45" s="68">
        <v>25</v>
      </c>
      <c r="D45" s="69"/>
      <c r="E45" s="70">
        <v>4</v>
      </c>
      <c r="G45" s="87" t="s">
        <v>99</v>
      </c>
      <c r="I45" s="74"/>
      <c r="K45" s="52"/>
    </row>
    <row r="46" spans="1:11" ht="14.85" customHeight="1" x14ac:dyDescent="0.2">
      <c r="A46" s="67">
        <v>10</v>
      </c>
      <c r="B46" s="68">
        <v>15</v>
      </c>
      <c r="C46" s="68">
        <v>26</v>
      </c>
      <c r="D46" s="69"/>
      <c r="E46" s="70">
        <v>5</v>
      </c>
      <c r="G46" s="86" t="s">
        <v>100</v>
      </c>
      <c r="I46" s="74"/>
      <c r="K46" s="52"/>
    </row>
    <row r="47" spans="1:11" ht="14.85" customHeight="1" x14ac:dyDescent="0.2">
      <c r="A47" s="67">
        <v>10</v>
      </c>
      <c r="B47" s="68">
        <v>15</v>
      </c>
      <c r="C47" s="68">
        <v>28</v>
      </c>
      <c r="D47" s="69"/>
      <c r="E47" s="70">
        <v>7</v>
      </c>
      <c r="G47" s="88" t="s">
        <v>81</v>
      </c>
      <c r="I47" s="72">
        <f>SUM(I48:I49)</f>
        <v>0</v>
      </c>
      <c r="K47" s="52"/>
    </row>
    <row r="48" spans="1:11" ht="14.85" customHeight="1" x14ac:dyDescent="0.2">
      <c r="A48" s="67">
        <v>10</v>
      </c>
      <c r="B48" s="68">
        <v>15</v>
      </c>
      <c r="C48" s="68">
        <v>30</v>
      </c>
      <c r="D48" s="69"/>
      <c r="E48" s="70">
        <v>1</v>
      </c>
      <c r="G48" s="83" t="s">
        <v>101</v>
      </c>
      <c r="I48" s="74"/>
      <c r="K48" s="52"/>
    </row>
    <row r="49" spans="1:13" ht="14.85" customHeight="1" x14ac:dyDescent="0.2">
      <c r="A49" s="67">
        <v>10</v>
      </c>
      <c r="B49" s="68">
        <v>15</v>
      </c>
      <c r="C49" s="68">
        <v>35</v>
      </c>
      <c r="D49" s="69"/>
      <c r="E49" s="70">
        <v>6</v>
      </c>
      <c r="G49" s="83" t="s">
        <v>81</v>
      </c>
      <c r="I49" s="74"/>
      <c r="K49" s="52"/>
    </row>
    <row r="50" spans="1:13" ht="14.85" customHeight="1" x14ac:dyDescent="0.2">
      <c r="A50" s="67">
        <v>15</v>
      </c>
      <c r="B50" s="68"/>
      <c r="C50" s="68"/>
      <c r="D50" s="69"/>
      <c r="E50" s="70">
        <v>3</v>
      </c>
      <c r="G50" s="71" t="s">
        <v>102</v>
      </c>
      <c r="I50" s="72">
        <f>SUM(I51:I53)</f>
        <v>0</v>
      </c>
      <c r="K50" s="32"/>
      <c r="L50" s="79"/>
      <c r="M50" s="79"/>
    </row>
    <row r="51" spans="1:13" ht="15" customHeight="1" x14ac:dyDescent="0.2">
      <c r="A51" s="67">
        <v>15</v>
      </c>
      <c r="B51" s="67" t="s">
        <v>23</v>
      </c>
      <c r="C51" s="68"/>
      <c r="D51" s="69"/>
      <c r="E51" s="70">
        <v>8</v>
      </c>
      <c r="G51" s="80" t="s">
        <v>103</v>
      </c>
      <c r="I51" s="74"/>
    </row>
    <row r="52" spans="1:13" ht="42" customHeight="1" x14ac:dyDescent="0.2">
      <c r="A52" s="67">
        <v>15</v>
      </c>
      <c r="B52" s="68">
        <v>10</v>
      </c>
      <c r="C52" s="68"/>
      <c r="D52" s="69"/>
      <c r="E52" s="70">
        <v>5</v>
      </c>
      <c r="G52" s="89" t="s">
        <v>104</v>
      </c>
      <c r="I52" s="74"/>
    </row>
    <row r="53" spans="1:13" ht="14.85" customHeight="1" x14ac:dyDescent="0.2">
      <c r="A53" s="67">
        <v>15</v>
      </c>
      <c r="B53" s="68">
        <v>15</v>
      </c>
      <c r="C53" s="68"/>
      <c r="D53" s="69"/>
      <c r="E53" s="70">
        <v>0</v>
      </c>
      <c r="G53" s="80" t="s">
        <v>105</v>
      </c>
      <c r="I53" s="74"/>
    </row>
    <row r="54" spans="1:13" ht="14.85" customHeight="1" x14ac:dyDescent="0.2">
      <c r="A54" s="42"/>
      <c r="B54" s="42"/>
      <c r="C54" s="42"/>
      <c r="D54" s="32"/>
      <c r="E54" s="32"/>
      <c r="I54" s="32"/>
    </row>
    <row r="55" spans="1:13" ht="14.85" customHeight="1" x14ac:dyDescent="0.2">
      <c r="A55" s="79"/>
      <c r="B55" s="79"/>
      <c r="C55" s="79"/>
      <c r="D55" s="79"/>
      <c r="E55" s="79"/>
      <c r="F55" s="79"/>
      <c r="G55" s="79"/>
      <c r="H55" s="79"/>
      <c r="I55" s="79"/>
      <c r="J55" s="79"/>
    </row>
    <row r="56" spans="1:13" ht="14.85" customHeight="1" x14ac:dyDescent="0.2">
      <c r="A56" s="79"/>
      <c r="B56" s="79"/>
      <c r="C56" s="79"/>
      <c r="D56" s="79"/>
      <c r="E56" s="79"/>
      <c r="F56" s="79"/>
      <c r="G56" s="79"/>
      <c r="H56" s="79"/>
      <c r="I56" s="79"/>
      <c r="J56" s="79"/>
    </row>
    <row r="57" spans="1:13" x14ac:dyDescent="0.2">
      <c r="A57" s="32"/>
      <c r="B57" s="32"/>
      <c r="C57" s="32"/>
      <c r="D57" s="32"/>
      <c r="E57" s="32"/>
    </row>
    <row r="58" spans="1:13" x14ac:dyDescent="0.2">
      <c r="A58" s="32"/>
      <c r="B58" s="32"/>
      <c r="C58" s="32"/>
      <c r="D58" s="32"/>
      <c r="E58" s="32"/>
    </row>
    <row r="59" spans="1:13" x14ac:dyDescent="0.2">
      <c r="A59" s="32"/>
      <c r="B59" s="32"/>
      <c r="C59" s="32"/>
      <c r="D59" s="32"/>
      <c r="E59" s="32"/>
    </row>
    <row r="60" spans="1:13" x14ac:dyDescent="0.2">
      <c r="A60" s="32"/>
      <c r="B60" s="32"/>
      <c r="C60" s="32"/>
      <c r="D60" s="32"/>
      <c r="E60" s="32"/>
    </row>
  </sheetData>
  <mergeCells count="5">
    <mergeCell ref="H9:I12"/>
    <mergeCell ref="A10:F10"/>
    <mergeCell ref="A11:F11"/>
    <mergeCell ref="A14:E15"/>
    <mergeCell ref="A1:J1"/>
  </mergeCells>
  <pageMargins left="0.31496062992125984" right="0.39370078740157483" top="0.39370078740157483" bottom="0.11811023622047245" header="0.31496062992125984" footer="0.19685039370078741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55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28515625" style="50" customWidth="1"/>
    <col min="7" max="7" width="59.7109375" style="50" customWidth="1"/>
    <col min="8" max="8" width="15.2851562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40634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106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11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5.75" customHeight="1" x14ac:dyDescent="0.2">
      <c r="A14" s="143" t="s">
        <v>16</v>
      </c>
      <c r="B14" s="143"/>
      <c r="C14" s="143"/>
      <c r="D14" s="143"/>
      <c r="E14" s="143"/>
      <c r="G14" s="61" t="s">
        <v>17</v>
      </c>
      <c r="H14" s="50"/>
    </row>
    <row r="15" spans="1:10" ht="14.85" customHeight="1" x14ac:dyDescent="0.2">
      <c r="A15" s="143"/>
      <c r="B15" s="143"/>
      <c r="C15" s="143"/>
      <c r="D15" s="143"/>
      <c r="E15" s="143"/>
      <c r="G15" s="61" t="s">
        <v>18</v>
      </c>
    </row>
    <row r="16" spans="1:10" ht="14.85" customHeight="1" x14ac:dyDescent="0.2">
      <c r="A16" s="62"/>
      <c r="B16" s="62"/>
      <c r="C16" s="62"/>
      <c r="D16" s="62"/>
      <c r="E16" s="62"/>
      <c r="F16" s="52"/>
      <c r="G16" s="52"/>
    </row>
    <row r="17" spans="1:11" ht="14.85" customHeight="1" x14ac:dyDescent="0.2">
      <c r="A17" s="64" t="s">
        <v>107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20</v>
      </c>
    </row>
    <row r="21" spans="1:11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</row>
    <row r="22" spans="1:11" ht="14.85" customHeight="1" x14ac:dyDescent="0.2">
      <c r="A22" s="67" t="s">
        <v>23</v>
      </c>
      <c r="B22" s="67"/>
      <c r="C22" s="68"/>
      <c r="D22" s="69"/>
      <c r="E22" s="70">
        <v>3</v>
      </c>
      <c r="F22" s="52"/>
      <c r="G22" s="71" t="s">
        <v>108</v>
      </c>
      <c r="H22" s="78"/>
      <c r="I22" s="72">
        <f>I23+I24</f>
        <v>0</v>
      </c>
      <c r="K22" s="52"/>
    </row>
    <row r="23" spans="1:11" ht="14.85" customHeight="1" x14ac:dyDescent="0.2">
      <c r="A23" s="67" t="s">
        <v>23</v>
      </c>
      <c r="B23" s="67" t="s">
        <v>23</v>
      </c>
      <c r="C23" s="68"/>
      <c r="D23" s="69"/>
      <c r="E23" s="70">
        <v>8</v>
      </c>
      <c r="F23" s="52"/>
      <c r="G23" s="80" t="s">
        <v>109</v>
      </c>
      <c r="H23" s="78"/>
      <c r="I23" s="74"/>
      <c r="K23" s="32"/>
    </row>
    <row r="24" spans="1:11" ht="14.85" customHeight="1" x14ac:dyDescent="0.2">
      <c r="A24" s="67" t="s">
        <v>23</v>
      </c>
      <c r="B24" s="68">
        <v>10</v>
      </c>
      <c r="C24" s="68"/>
      <c r="D24" s="69"/>
      <c r="E24" s="70">
        <v>5</v>
      </c>
      <c r="F24" s="52"/>
      <c r="G24" s="80" t="s">
        <v>110</v>
      </c>
      <c r="H24" s="78"/>
      <c r="I24" s="72">
        <f>SUM(I25:I31)</f>
        <v>0</v>
      </c>
      <c r="K24" s="32"/>
    </row>
    <row r="25" spans="1:11" ht="14.85" customHeight="1" x14ac:dyDescent="0.2">
      <c r="A25" s="67" t="s">
        <v>23</v>
      </c>
      <c r="B25" s="68">
        <v>10</v>
      </c>
      <c r="C25" s="67" t="s">
        <v>23</v>
      </c>
      <c r="D25" s="69"/>
      <c r="E25" s="70">
        <v>0</v>
      </c>
      <c r="F25" s="52"/>
      <c r="G25" s="83" t="s">
        <v>111</v>
      </c>
      <c r="H25" s="78"/>
      <c r="I25" s="74"/>
      <c r="K25" s="32"/>
    </row>
    <row r="26" spans="1:11" ht="14.85" customHeight="1" x14ac:dyDescent="0.2">
      <c r="A26" s="67" t="s">
        <v>23</v>
      </c>
      <c r="B26" s="67">
        <v>10</v>
      </c>
      <c r="C26" s="68">
        <v>10</v>
      </c>
      <c r="D26" s="69"/>
      <c r="E26" s="70">
        <v>7</v>
      </c>
      <c r="F26" s="52"/>
      <c r="G26" s="83" t="s">
        <v>112</v>
      </c>
      <c r="H26" s="78"/>
      <c r="I26" s="74"/>
      <c r="K26" s="32"/>
    </row>
    <row r="27" spans="1:11" ht="14.85" customHeight="1" x14ac:dyDescent="0.2">
      <c r="A27" s="67" t="s">
        <v>23</v>
      </c>
      <c r="B27" s="67">
        <v>10</v>
      </c>
      <c r="C27" s="68">
        <v>15</v>
      </c>
      <c r="D27" s="69"/>
      <c r="E27" s="70">
        <v>2</v>
      </c>
      <c r="F27" s="52"/>
      <c r="G27" s="83" t="s">
        <v>113</v>
      </c>
      <c r="H27" s="78"/>
      <c r="I27" s="74"/>
      <c r="K27" s="32"/>
    </row>
    <row r="28" spans="1:11" ht="27.75" customHeight="1" x14ac:dyDescent="0.2">
      <c r="A28" s="67" t="s">
        <v>23</v>
      </c>
      <c r="B28" s="67">
        <v>10</v>
      </c>
      <c r="C28" s="67">
        <v>20</v>
      </c>
      <c r="D28" s="69"/>
      <c r="E28" s="70">
        <v>9</v>
      </c>
      <c r="F28" s="52"/>
      <c r="G28" s="84" t="s">
        <v>114</v>
      </c>
      <c r="H28" s="78"/>
      <c r="I28" s="74"/>
      <c r="K28" s="32"/>
    </row>
    <row r="29" spans="1:11" ht="14.85" customHeight="1" x14ac:dyDescent="0.2">
      <c r="A29" s="67" t="s">
        <v>23</v>
      </c>
      <c r="B29" s="67">
        <v>10</v>
      </c>
      <c r="C29" s="68">
        <v>25</v>
      </c>
      <c r="D29" s="69"/>
      <c r="E29" s="70">
        <v>4</v>
      </c>
      <c r="F29" s="75"/>
      <c r="G29" s="83" t="s">
        <v>115</v>
      </c>
      <c r="H29" s="78"/>
      <c r="I29" s="74"/>
      <c r="K29" s="32"/>
    </row>
    <row r="30" spans="1:11" ht="14.85" customHeight="1" x14ac:dyDescent="0.2">
      <c r="A30" s="67" t="s">
        <v>23</v>
      </c>
      <c r="B30" s="67">
        <v>10</v>
      </c>
      <c r="C30" s="68">
        <v>30</v>
      </c>
      <c r="D30" s="69"/>
      <c r="E30" s="70">
        <v>1</v>
      </c>
      <c r="F30" s="61"/>
      <c r="G30" s="83" t="s">
        <v>116</v>
      </c>
      <c r="H30" s="78"/>
      <c r="I30" s="74"/>
      <c r="K30" s="52"/>
    </row>
    <row r="31" spans="1:11" ht="14.85" customHeight="1" x14ac:dyDescent="0.2">
      <c r="A31" s="67" t="s">
        <v>23</v>
      </c>
      <c r="B31" s="68">
        <v>10</v>
      </c>
      <c r="C31" s="67">
        <v>40</v>
      </c>
      <c r="D31" s="69"/>
      <c r="E31" s="70">
        <v>3</v>
      </c>
      <c r="G31" s="83" t="s">
        <v>117</v>
      </c>
      <c r="H31" s="78"/>
      <c r="I31" s="74"/>
      <c r="K31" s="52"/>
    </row>
    <row r="32" spans="1:11" ht="14.85" customHeight="1" x14ac:dyDescent="0.2">
      <c r="A32" s="90"/>
      <c r="B32" s="90"/>
      <c r="C32" s="90"/>
      <c r="D32" s="83"/>
      <c r="E32" s="83"/>
      <c r="F32" s="83"/>
      <c r="G32" s="83"/>
      <c r="H32" s="78"/>
      <c r="I32" s="32"/>
      <c r="K32" s="52"/>
    </row>
    <row r="33" spans="1:11" ht="14.85" customHeight="1" x14ac:dyDescent="0.2">
      <c r="A33" s="67">
        <v>10</v>
      </c>
      <c r="B33" s="67"/>
      <c r="C33" s="67"/>
      <c r="D33" s="69"/>
      <c r="E33" s="70">
        <v>0</v>
      </c>
      <c r="G33" s="71" t="s">
        <v>118</v>
      </c>
      <c r="I33" s="72">
        <f>I34+I35</f>
        <v>0</v>
      </c>
      <c r="K33" s="52"/>
    </row>
    <row r="34" spans="1:11" ht="14.85" customHeight="1" x14ac:dyDescent="0.2">
      <c r="A34" s="67">
        <v>10</v>
      </c>
      <c r="B34" s="67" t="s">
        <v>23</v>
      </c>
      <c r="C34" s="67"/>
      <c r="D34" s="69"/>
      <c r="E34" s="70">
        <v>5</v>
      </c>
      <c r="G34" s="80" t="s">
        <v>109</v>
      </c>
      <c r="I34" s="74"/>
      <c r="K34" s="52"/>
    </row>
    <row r="35" spans="1:11" ht="14.85" customHeight="1" x14ac:dyDescent="0.2">
      <c r="A35" s="67">
        <v>10</v>
      </c>
      <c r="B35" s="68">
        <v>10</v>
      </c>
      <c r="C35" s="68"/>
      <c r="D35" s="69"/>
      <c r="E35" s="70">
        <v>2</v>
      </c>
      <c r="G35" s="80" t="s">
        <v>110</v>
      </c>
      <c r="I35" s="72">
        <f>SUM(I36:I42)</f>
        <v>0</v>
      </c>
    </row>
    <row r="36" spans="1:11" ht="14.85" customHeight="1" x14ac:dyDescent="0.2">
      <c r="A36" s="67">
        <v>10</v>
      </c>
      <c r="B36" s="68">
        <v>10</v>
      </c>
      <c r="C36" s="67" t="s">
        <v>23</v>
      </c>
      <c r="D36" s="69"/>
      <c r="E36" s="70">
        <v>7</v>
      </c>
      <c r="G36" s="83" t="s">
        <v>111</v>
      </c>
      <c r="I36" s="74"/>
    </row>
    <row r="37" spans="1:11" ht="14.85" customHeight="1" x14ac:dyDescent="0.2">
      <c r="A37" s="67">
        <v>10</v>
      </c>
      <c r="B37" s="68">
        <v>10</v>
      </c>
      <c r="C37" s="68">
        <v>10</v>
      </c>
      <c r="D37" s="69"/>
      <c r="E37" s="70">
        <v>4</v>
      </c>
      <c r="G37" s="83" t="s">
        <v>112</v>
      </c>
      <c r="I37" s="74"/>
    </row>
    <row r="38" spans="1:11" ht="14.85" customHeight="1" x14ac:dyDescent="0.2">
      <c r="A38" s="67">
        <v>10</v>
      </c>
      <c r="B38" s="68">
        <v>10</v>
      </c>
      <c r="C38" s="68">
        <v>15</v>
      </c>
      <c r="D38" s="69"/>
      <c r="E38" s="70">
        <v>9</v>
      </c>
      <c r="G38" s="83" t="s">
        <v>113</v>
      </c>
      <c r="I38" s="74"/>
    </row>
    <row r="39" spans="1:11" ht="14.85" customHeight="1" x14ac:dyDescent="0.2">
      <c r="A39" s="67">
        <v>10</v>
      </c>
      <c r="B39" s="68">
        <v>10</v>
      </c>
      <c r="C39" s="68">
        <v>20</v>
      </c>
      <c r="D39" s="69"/>
      <c r="E39" s="70">
        <v>6</v>
      </c>
      <c r="G39" s="83" t="s">
        <v>119</v>
      </c>
      <c r="I39" s="74"/>
    </row>
    <row r="40" spans="1:11" ht="14.85" customHeight="1" x14ac:dyDescent="0.2">
      <c r="A40" s="67">
        <v>10</v>
      </c>
      <c r="B40" s="68">
        <v>10</v>
      </c>
      <c r="C40" s="68">
        <v>25</v>
      </c>
      <c r="D40" s="69"/>
      <c r="E40" s="70">
        <v>1</v>
      </c>
      <c r="G40" s="83" t="s">
        <v>115</v>
      </c>
      <c r="I40" s="74"/>
    </row>
    <row r="41" spans="1:11" ht="14.85" customHeight="1" x14ac:dyDescent="0.2">
      <c r="A41" s="67">
        <v>10</v>
      </c>
      <c r="B41" s="68">
        <v>10</v>
      </c>
      <c r="C41" s="68">
        <v>30</v>
      </c>
      <c r="D41" s="69"/>
      <c r="E41" s="70">
        <v>8</v>
      </c>
      <c r="G41" s="83" t="s">
        <v>116</v>
      </c>
      <c r="I41" s="74"/>
    </row>
    <row r="42" spans="1:11" ht="14.85" customHeight="1" x14ac:dyDescent="0.2">
      <c r="A42" s="67">
        <v>10</v>
      </c>
      <c r="B42" s="68">
        <v>10</v>
      </c>
      <c r="C42" s="68">
        <v>40</v>
      </c>
      <c r="D42" s="69"/>
      <c r="E42" s="70">
        <v>0</v>
      </c>
      <c r="F42" s="32"/>
      <c r="G42" s="83" t="s">
        <v>117</v>
      </c>
      <c r="I42" s="74"/>
    </row>
    <row r="43" spans="1:11" ht="14.85" customHeight="1" x14ac:dyDescent="0.2">
      <c r="A43" s="42"/>
      <c r="B43" s="42"/>
      <c r="C43" s="42"/>
      <c r="D43" s="32"/>
      <c r="E43" s="32"/>
      <c r="F43" s="32"/>
      <c r="G43" s="83"/>
      <c r="I43" s="32"/>
    </row>
    <row r="44" spans="1:11" ht="14.85" customHeight="1" x14ac:dyDescent="0.2">
      <c r="A44" s="67">
        <v>20</v>
      </c>
      <c r="B44" s="68"/>
      <c r="C44" s="67"/>
      <c r="D44" s="69"/>
      <c r="E44" s="70">
        <v>2</v>
      </c>
      <c r="G44" s="71" t="s">
        <v>120</v>
      </c>
      <c r="I44" s="72">
        <f>SUM(I45:I47)</f>
        <v>0</v>
      </c>
    </row>
    <row r="45" spans="1:11" ht="14.85" customHeight="1" x14ac:dyDescent="0.2">
      <c r="A45" s="67">
        <v>20</v>
      </c>
      <c r="B45" s="67" t="s">
        <v>23</v>
      </c>
      <c r="C45" s="67"/>
      <c r="D45" s="69"/>
      <c r="E45" s="70">
        <v>7</v>
      </c>
      <c r="G45" s="80" t="s">
        <v>121</v>
      </c>
      <c r="I45" s="74"/>
      <c r="K45" s="39"/>
    </row>
    <row r="46" spans="1:11" ht="14.85" customHeight="1" x14ac:dyDescent="0.2">
      <c r="A46" s="67">
        <v>20</v>
      </c>
      <c r="B46" s="67">
        <v>10</v>
      </c>
      <c r="C46" s="68"/>
      <c r="D46" s="69"/>
      <c r="E46" s="70">
        <v>4</v>
      </c>
      <c r="G46" s="80" t="s">
        <v>122</v>
      </c>
      <c r="I46" s="74"/>
    </row>
    <row r="47" spans="1:11" ht="14.85" customHeight="1" x14ac:dyDescent="0.2">
      <c r="A47" s="67">
        <v>20</v>
      </c>
      <c r="B47" s="67">
        <v>15</v>
      </c>
      <c r="C47" s="68"/>
      <c r="D47" s="69"/>
      <c r="E47" s="70">
        <v>9</v>
      </c>
      <c r="G47" s="80" t="s">
        <v>81</v>
      </c>
      <c r="I47" s="74"/>
    </row>
    <row r="48" spans="1:1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0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2">
      <c r="G53" s="32"/>
      <c r="H53" s="32"/>
      <c r="I53" s="32"/>
      <c r="J53" s="32"/>
    </row>
    <row r="54" spans="1:10" x14ac:dyDescent="0.2">
      <c r="G54" s="32"/>
      <c r="H54" s="32"/>
      <c r="I54" s="32"/>
      <c r="J54" s="32"/>
    </row>
    <row r="55" spans="1:10" x14ac:dyDescent="0.2">
      <c r="G55" s="32"/>
      <c r="H55" s="32"/>
      <c r="I55" s="32"/>
      <c r="J55" s="32"/>
    </row>
  </sheetData>
  <mergeCells count="5">
    <mergeCell ref="H9:I12"/>
    <mergeCell ref="A10:F10"/>
    <mergeCell ref="A11:F11"/>
    <mergeCell ref="A14:E15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06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.42578125" style="50" customWidth="1"/>
    <col min="6" max="6" width="3.85546875" style="50" customWidth="1"/>
    <col min="7" max="7" width="72" style="50" customWidth="1"/>
    <col min="8" max="8" width="15.28515625" style="51" customWidth="1"/>
    <col min="9" max="9" width="15.7109375" style="50" customWidth="1"/>
    <col min="10" max="10" width="9.570312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42369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H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123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124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5" customHeight="1" x14ac:dyDescent="0.2">
      <c r="A14" s="143" t="s">
        <v>16</v>
      </c>
      <c r="B14" s="143"/>
      <c r="C14" s="143"/>
      <c r="D14" s="143"/>
      <c r="E14" s="143"/>
      <c r="G14" s="61" t="s">
        <v>17</v>
      </c>
    </row>
    <row r="15" spans="1:10" ht="14.85" customHeight="1" x14ac:dyDescent="0.2">
      <c r="A15" s="143"/>
      <c r="B15" s="143"/>
      <c r="C15" s="143"/>
      <c r="D15" s="143"/>
      <c r="E15" s="143"/>
      <c r="G15" s="61" t="s">
        <v>163</v>
      </c>
    </row>
    <row r="16" spans="1:10" ht="14.85" customHeight="1" x14ac:dyDescent="0.2">
      <c r="A16" s="62"/>
      <c r="B16" s="62"/>
      <c r="C16" s="62"/>
      <c r="D16" s="62"/>
      <c r="E16" s="62"/>
      <c r="F16" s="52"/>
      <c r="G16" s="52"/>
    </row>
    <row r="17" spans="1:11" ht="14.85" customHeight="1" x14ac:dyDescent="0.2">
      <c r="A17" s="64" t="s">
        <v>125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126</v>
      </c>
    </row>
    <row r="21" spans="1:11" ht="28.5" customHeight="1" x14ac:dyDescent="0.2">
      <c r="A21" s="53" t="s">
        <v>21</v>
      </c>
      <c r="B21" s="53"/>
      <c r="C21" s="53"/>
      <c r="D21" s="53"/>
      <c r="E21" s="53" t="s">
        <v>22</v>
      </c>
      <c r="G21" s="91" t="s">
        <v>127</v>
      </c>
      <c r="H21" s="21"/>
      <c r="I21" s="85">
        <v>10</v>
      </c>
    </row>
    <row r="22" spans="1:11" ht="14.85" customHeight="1" x14ac:dyDescent="0.2">
      <c r="A22" s="67">
        <v>10</v>
      </c>
      <c r="B22" s="67" t="s">
        <v>23</v>
      </c>
      <c r="C22" s="68"/>
      <c r="D22" s="69"/>
      <c r="E22" s="70">
        <v>8</v>
      </c>
      <c r="F22" s="52"/>
      <c r="G22" s="73" t="s">
        <v>128</v>
      </c>
      <c r="H22" s="78"/>
      <c r="I22" s="92">
        <f>+'VJ031'!I23</f>
        <v>0</v>
      </c>
      <c r="K22" s="52"/>
    </row>
    <row r="23" spans="1:11" ht="14.85" customHeight="1" x14ac:dyDescent="0.2">
      <c r="A23" s="67">
        <v>10</v>
      </c>
      <c r="B23" s="68">
        <v>10</v>
      </c>
      <c r="C23" s="68"/>
      <c r="D23" s="69"/>
      <c r="E23" s="70">
        <v>5</v>
      </c>
      <c r="F23" s="52"/>
      <c r="G23" s="86" t="s">
        <v>26</v>
      </c>
      <c r="H23" s="78"/>
      <c r="I23" s="92">
        <f>+'VJ031'!I34</f>
        <v>0</v>
      </c>
      <c r="K23" s="32"/>
    </row>
    <row r="24" spans="1:11" ht="14.85" customHeight="1" x14ac:dyDescent="0.2">
      <c r="A24" s="93"/>
      <c r="B24" s="94"/>
      <c r="C24" s="94"/>
      <c r="D24" s="69"/>
      <c r="E24" s="95"/>
      <c r="F24" s="52"/>
      <c r="G24" s="89" t="s">
        <v>129</v>
      </c>
      <c r="H24" s="78"/>
      <c r="I24" s="96"/>
      <c r="K24" s="32"/>
    </row>
    <row r="25" spans="1:11" ht="14.85" customHeight="1" x14ac:dyDescent="0.2">
      <c r="A25" s="67">
        <v>15</v>
      </c>
      <c r="B25" s="67" t="s">
        <v>23</v>
      </c>
      <c r="C25" s="68"/>
      <c r="D25" s="69"/>
      <c r="E25" s="70">
        <v>3</v>
      </c>
      <c r="F25" s="52"/>
      <c r="G25" s="86" t="s">
        <v>130</v>
      </c>
      <c r="H25" s="78"/>
      <c r="I25" s="74"/>
      <c r="K25" s="32"/>
    </row>
    <row r="26" spans="1:11" ht="14.85" customHeight="1" x14ac:dyDescent="0.2">
      <c r="A26" s="67">
        <v>15</v>
      </c>
      <c r="B26" s="68">
        <v>10</v>
      </c>
      <c r="C26" s="68"/>
      <c r="D26" s="69"/>
      <c r="E26" s="70">
        <v>0</v>
      </c>
      <c r="F26" s="52"/>
      <c r="G26" s="86" t="s">
        <v>131</v>
      </c>
      <c r="H26" s="78"/>
      <c r="I26" s="74"/>
      <c r="K26" s="32"/>
    </row>
    <row r="27" spans="1:11" ht="14.85" customHeight="1" x14ac:dyDescent="0.2">
      <c r="A27" s="97">
        <v>15</v>
      </c>
      <c r="B27" s="98">
        <v>20</v>
      </c>
      <c r="C27" s="98"/>
      <c r="D27" s="69"/>
      <c r="E27" s="99">
        <v>2</v>
      </c>
      <c r="F27" s="52"/>
      <c r="G27" s="86" t="s">
        <v>132</v>
      </c>
      <c r="H27" s="78"/>
      <c r="I27" s="74"/>
      <c r="K27" s="32"/>
    </row>
    <row r="28" spans="1:11" ht="29.25" customHeight="1" x14ac:dyDescent="0.2">
      <c r="A28" s="93"/>
      <c r="B28" s="94"/>
      <c r="C28" s="94"/>
      <c r="D28" s="69"/>
      <c r="E28" s="95"/>
      <c r="F28" s="52"/>
      <c r="G28" s="89" t="s">
        <v>133</v>
      </c>
      <c r="H28" s="78"/>
      <c r="I28" s="96"/>
      <c r="K28" s="32"/>
    </row>
    <row r="29" spans="1:11" ht="14.85" customHeight="1" x14ac:dyDescent="0.2">
      <c r="A29" s="85">
        <v>20</v>
      </c>
      <c r="B29" s="67" t="s">
        <v>23</v>
      </c>
      <c r="C29" s="100"/>
      <c r="D29" s="69"/>
      <c r="E29" s="101">
        <v>0</v>
      </c>
      <c r="F29" s="75"/>
      <c r="G29" s="86" t="s">
        <v>130</v>
      </c>
      <c r="H29" s="78"/>
      <c r="I29" s="74"/>
      <c r="K29" s="32"/>
    </row>
    <row r="30" spans="1:11" ht="14.85" customHeight="1" x14ac:dyDescent="0.2">
      <c r="A30" s="67">
        <v>20</v>
      </c>
      <c r="B30" s="68">
        <v>10</v>
      </c>
      <c r="C30" s="68"/>
      <c r="D30" s="69"/>
      <c r="E30" s="70">
        <v>7</v>
      </c>
      <c r="F30" s="61"/>
      <c r="G30" s="86" t="s">
        <v>131</v>
      </c>
      <c r="H30" s="78"/>
      <c r="I30" s="74"/>
      <c r="K30" s="52"/>
    </row>
    <row r="31" spans="1:11" ht="14.85" customHeight="1" x14ac:dyDescent="0.2">
      <c r="A31" s="67">
        <v>20</v>
      </c>
      <c r="B31" s="98">
        <v>20</v>
      </c>
      <c r="C31" s="98"/>
      <c r="D31" s="69"/>
      <c r="E31" s="99">
        <v>9</v>
      </c>
      <c r="G31" s="86" t="s">
        <v>132</v>
      </c>
      <c r="H31" s="78"/>
      <c r="I31" s="74"/>
      <c r="K31" s="52"/>
    </row>
    <row r="32" spans="1:11" ht="14.85" customHeight="1" x14ac:dyDescent="0.2">
      <c r="A32" s="102"/>
      <c r="B32" s="103"/>
      <c r="C32" s="103"/>
      <c r="D32" s="83"/>
      <c r="E32" s="104"/>
      <c r="F32" s="83"/>
      <c r="G32" s="105"/>
      <c r="H32" s="78"/>
      <c r="I32" s="106"/>
      <c r="K32" s="52"/>
    </row>
    <row r="33" spans="1:11" ht="28.5" customHeight="1" x14ac:dyDescent="0.2">
      <c r="A33" s="107"/>
      <c r="B33" s="108"/>
      <c r="C33" s="108"/>
      <c r="D33" s="69"/>
      <c r="E33" s="109"/>
      <c r="G33" s="91" t="s">
        <v>134</v>
      </c>
      <c r="I33" s="96"/>
    </row>
    <row r="34" spans="1:11" ht="14.85" customHeight="1" x14ac:dyDescent="0.2">
      <c r="A34" s="67">
        <v>25</v>
      </c>
      <c r="B34" s="67" t="s">
        <v>23</v>
      </c>
      <c r="C34" s="68"/>
      <c r="D34" s="69"/>
      <c r="E34" s="70">
        <v>5</v>
      </c>
      <c r="G34" s="73" t="s">
        <v>135</v>
      </c>
      <c r="I34" s="92">
        <f>+'VJ031'!I24</f>
        <v>0</v>
      </c>
    </row>
    <row r="35" spans="1:11" ht="14.85" customHeight="1" x14ac:dyDescent="0.2">
      <c r="A35" s="67">
        <v>25</v>
      </c>
      <c r="B35" s="68">
        <v>10</v>
      </c>
      <c r="C35" s="68"/>
      <c r="D35" s="80"/>
      <c r="E35" s="70">
        <v>2</v>
      </c>
      <c r="F35" s="80"/>
      <c r="G35" s="86" t="s">
        <v>26</v>
      </c>
      <c r="I35" s="92">
        <f>+'VJ031'!I35</f>
        <v>0</v>
      </c>
    </row>
    <row r="36" spans="1:11" ht="14.85" customHeight="1" x14ac:dyDescent="0.2">
      <c r="A36" s="93"/>
      <c r="B36" s="94"/>
      <c r="C36" s="94"/>
      <c r="D36" s="69"/>
      <c r="E36" s="95"/>
      <c r="G36" s="89" t="s">
        <v>136</v>
      </c>
      <c r="I36" s="96"/>
    </row>
    <row r="37" spans="1:11" ht="14.85" customHeight="1" x14ac:dyDescent="0.2">
      <c r="A37" s="67">
        <v>30</v>
      </c>
      <c r="B37" s="67" t="s">
        <v>23</v>
      </c>
      <c r="C37" s="68"/>
      <c r="D37" s="32"/>
      <c r="E37" s="70">
        <v>2</v>
      </c>
      <c r="F37" s="32"/>
      <c r="G37" s="86" t="s">
        <v>130</v>
      </c>
      <c r="H37" s="21"/>
      <c r="I37" s="74"/>
    </row>
    <row r="38" spans="1:11" ht="14.85" customHeight="1" x14ac:dyDescent="0.2">
      <c r="A38" s="67">
        <v>30</v>
      </c>
      <c r="B38" s="68">
        <v>10</v>
      </c>
      <c r="C38" s="68"/>
      <c r="D38" s="69"/>
      <c r="E38" s="70">
        <v>9</v>
      </c>
      <c r="G38" s="86" t="s">
        <v>131</v>
      </c>
      <c r="I38" s="74"/>
      <c r="K38" s="52"/>
    </row>
    <row r="39" spans="1:11" ht="14.85" customHeight="1" x14ac:dyDescent="0.2">
      <c r="A39" s="67">
        <v>30</v>
      </c>
      <c r="B39" s="98">
        <v>20</v>
      </c>
      <c r="C39" s="98"/>
      <c r="D39" s="69"/>
      <c r="E39" s="99">
        <v>1</v>
      </c>
      <c r="G39" s="86" t="s">
        <v>132</v>
      </c>
      <c r="I39" s="74"/>
      <c r="K39" s="52"/>
    </row>
    <row r="40" spans="1:11" ht="14.85" customHeight="1" x14ac:dyDescent="0.2">
      <c r="A40" s="93"/>
      <c r="B40" s="94"/>
      <c r="C40" s="94"/>
      <c r="D40" s="69"/>
      <c r="E40" s="95"/>
      <c r="G40" s="89" t="s">
        <v>137</v>
      </c>
      <c r="I40" s="96"/>
    </row>
    <row r="41" spans="1:11" ht="14.85" customHeight="1" x14ac:dyDescent="0.2">
      <c r="A41" s="67">
        <v>35</v>
      </c>
      <c r="B41" s="67" t="s">
        <v>23</v>
      </c>
      <c r="C41" s="68"/>
      <c r="D41" s="69"/>
      <c r="E41" s="70">
        <v>7</v>
      </c>
      <c r="G41" s="86" t="s">
        <v>130</v>
      </c>
      <c r="I41" s="74"/>
    </row>
    <row r="42" spans="1:11" ht="14.85" customHeight="1" x14ac:dyDescent="0.2">
      <c r="A42" s="67">
        <v>35</v>
      </c>
      <c r="B42" s="68">
        <v>10</v>
      </c>
      <c r="C42" s="68"/>
      <c r="D42" s="69"/>
      <c r="E42" s="70">
        <v>4</v>
      </c>
      <c r="G42" s="86" t="s">
        <v>131</v>
      </c>
      <c r="I42" s="74"/>
    </row>
    <row r="43" spans="1:11" ht="14.85" customHeight="1" x14ac:dyDescent="0.2">
      <c r="A43" s="67">
        <v>35</v>
      </c>
      <c r="B43" s="98">
        <v>20</v>
      </c>
      <c r="C43" s="98"/>
      <c r="D43" s="69"/>
      <c r="E43" s="99">
        <v>6</v>
      </c>
      <c r="G43" s="86" t="s">
        <v>132</v>
      </c>
      <c r="I43" s="74"/>
    </row>
    <row r="44" spans="1:11" ht="14.85" customHeight="1" x14ac:dyDescent="0.2">
      <c r="A44" s="102"/>
      <c r="B44" s="103"/>
      <c r="C44" s="103"/>
      <c r="D44" s="69"/>
      <c r="E44" s="104"/>
      <c r="G44" s="105"/>
      <c r="I44" s="106"/>
    </row>
    <row r="45" spans="1:11" ht="14.85" customHeight="1" x14ac:dyDescent="0.2">
      <c r="A45" s="110"/>
      <c r="B45" s="111"/>
      <c r="C45" s="111"/>
      <c r="D45" s="69"/>
      <c r="E45" s="112"/>
      <c r="G45" s="113" t="s">
        <v>138</v>
      </c>
      <c r="I45" s="114"/>
    </row>
    <row r="46" spans="1:11" ht="14.85" customHeight="1" x14ac:dyDescent="0.2">
      <c r="A46" s="107"/>
      <c r="B46" s="108"/>
      <c r="C46" s="108"/>
      <c r="D46" s="69"/>
      <c r="E46" s="109"/>
      <c r="G46" s="89" t="s">
        <v>139</v>
      </c>
      <c r="I46" s="115"/>
    </row>
    <row r="47" spans="1:11" ht="14.85" customHeight="1" x14ac:dyDescent="0.2">
      <c r="A47" s="67">
        <v>40</v>
      </c>
      <c r="B47" s="67" t="s">
        <v>23</v>
      </c>
      <c r="C47" s="68"/>
      <c r="D47" s="69"/>
      <c r="E47" s="70">
        <v>4</v>
      </c>
      <c r="F47" s="32"/>
      <c r="G47" s="86" t="s">
        <v>130</v>
      </c>
      <c r="I47" s="74"/>
    </row>
    <row r="48" spans="1:11" ht="14.85" customHeight="1" x14ac:dyDescent="0.2">
      <c r="A48" s="67">
        <v>40</v>
      </c>
      <c r="B48" s="68">
        <v>10</v>
      </c>
      <c r="C48" s="68"/>
      <c r="D48" s="32"/>
      <c r="E48" s="70">
        <v>1</v>
      </c>
      <c r="F48" s="32"/>
      <c r="G48" s="86" t="s">
        <v>131</v>
      </c>
      <c r="I48" s="74"/>
    </row>
    <row r="49" spans="1:11" ht="14.85" customHeight="1" x14ac:dyDescent="0.2">
      <c r="A49" s="93"/>
      <c r="B49" s="94"/>
      <c r="C49" s="94"/>
      <c r="D49" s="69"/>
      <c r="E49" s="95"/>
      <c r="F49" s="32"/>
      <c r="G49" s="89" t="s">
        <v>140</v>
      </c>
      <c r="I49" s="96"/>
      <c r="K49" s="39"/>
    </row>
    <row r="50" spans="1:11" ht="14.85" customHeight="1" x14ac:dyDescent="0.2">
      <c r="A50" s="67">
        <v>45</v>
      </c>
      <c r="B50" s="67" t="s">
        <v>23</v>
      </c>
      <c r="C50" s="68"/>
      <c r="D50" s="69"/>
      <c r="E50" s="70">
        <v>9</v>
      </c>
      <c r="F50" s="32"/>
      <c r="G50" s="86" t="s">
        <v>130</v>
      </c>
      <c r="I50" s="74"/>
      <c r="K50" s="39"/>
    </row>
    <row r="51" spans="1:11" ht="14.85" customHeight="1" x14ac:dyDescent="0.2">
      <c r="A51" s="67">
        <v>45</v>
      </c>
      <c r="B51" s="68">
        <v>10</v>
      </c>
      <c r="C51" s="68"/>
      <c r="D51" s="32"/>
      <c r="E51" s="70">
        <v>6</v>
      </c>
      <c r="F51" s="32"/>
      <c r="G51" s="86" t="s">
        <v>131</v>
      </c>
      <c r="H51" s="21"/>
      <c r="I51" s="74"/>
      <c r="K51" s="39"/>
    </row>
    <row r="52" spans="1:11" ht="14.85" customHeight="1" x14ac:dyDescent="0.2">
      <c r="A52" s="102"/>
      <c r="B52" s="103"/>
      <c r="C52" s="103"/>
      <c r="D52" s="69"/>
      <c r="E52" s="104"/>
      <c r="F52" s="32"/>
      <c r="G52" s="105"/>
      <c r="H52" s="21"/>
      <c r="I52" s="106"/>
    </row>
    <row r="53" spans="1:11" ht="14.85" customHeight="1" x14ac:dyDescent="0.2">
      <c r="A53" s="107"/>
      <c r="B53" s="108"/>
      <c r="C53" s="108"/>
      <c r="D53" s="69"/>
      <c r="E53" s="109"/>
      <c r="F53" s="32"/>
      <c r="G53" s="89" t="s">
        <v>141</v>
      </c>
      <c r="I53" s="96"/>
    </row>
    <row r="54" spans="1:11" ht="14.85" customHeight="1" x14ac:dyDescent="0.2">
      <c r="A54" s="67">
        <v>50</v>
      </c>
      <c r="B54" s="67" t="s">
        <v>23</v>
      </c>
      <c r="C54" s="68"/>
      <c r="D54" s="69"/>
      <c r="E54" s="70">
        <v>7</v>
      </c>
      <c r="F54" s="32"/>
      <c r="G54" s="86" t="s">
        <v>130</v>
      </c>
      <c r="I54" s="74"/>
    </row>
    <row r="55" spans="1:11" ht="14.85" customHeight="1" x14ac:dyDescent="0.2">
      <c r="A55" s="67">
        <v>50</v>
      </c>
      <c r="B55" s="68">
        <v>10</v>
      </c>
      <c r="C55" s="68"/>
      <c r="D55" s="32"/>
      <c r="E55" s="70">
        <v>4</v>
      </c>
      <c r="F55" s="32"/>
      <c r="G55" s="86" t="s">
        <v>131</v>
      </c>
      <c r="I55" s="74"/>
    </row>
    <row r="56" spans="1:11" ht="14.85" customHeight="1" x14ac:dyDescent="0.2">
      <c r="A56" s="93"/>
      <c r="B56" s="94"/>
      <c r="C56" s="94"/>
      <c r="D56" s="69"/>
      <c r="E56" s="95"/>
      <c r="G56" s="89" t="s">
        <v>142</v>
      </c>
      <c r="I56" s="96"/>
      <c r="J56" s="116"/>
    </row>
    <row r="57" spans="1:11" ht="14.85" customHeight="1" x14ac:dyDescent="0.2">
      <c r="A57" s="67">
        <v>55</v>
      </c>
      <c r="B57" s="67" t="s">
        <v>23</v>
      </c>
      <c r="C57" s="68"/>
      <c r="D57" s="32"/>
      <c r="E57" s="70">
        <v>2</v>
      </c>
      <c r="G57" s="86" t="s">
        <v>130</v>
      </c>
      <c r="I57" s="74"/>
    </row>
    <row r="58" spans="1:11" ht="14.85" customHeight="1" x14ac:dyDescent="0.2">
      <c r="A58" s="67">
        <v>55</v>
      </c>
      <c r="B58" s="68">
        <v>10</v>
      </c>
      <c r="C58" s="68"/>
      <c r="D58" s="69"/>
      <c r="E58" s="70">
        <v>9</v>
      </c>
      <c r="G58" s="86" t="s">
        <v>131</v>
      </c>
      <c r="I58" s="74"/>
    </row>
    <row r="59" spans="1:11" ht="14.85" customHeight="1" x14ac:dyDescent="0.2">
      <c r="A59" s="102"/>
      <c r="B59" s="103"/>
      <c r="C59" s="103"/>
      <c r="D59" s="69"/>
      <c r="E59" s="104"/>
      <c r="G59" s="105"/>
      <c r="I59" s="96"/>
      <c r="K59" s="39"/>
    </row>
    <row r="60" spans="1:11" ht="28.5" customHeight="1" x14ac:dyDescent="0.2">
      <c r="A60" s="107"/>
      <c r="B60" s="108"/>
      <c r="C60" s="108"/>
      <c r="D60" s="69"/>
      <c r="E60" s="109"/>
      <c r="G60" s="91" t="s">
        <v>143</v>
      </c>
      <c r="I60" s="96"/>
    </row>
    <row r="61" spans="1:11" ht="14.25" customHeight="1" x14ac:dyDescent="0.2">
      <c r="A61" s="67">
        <v>60</v>
      </c>
      <c r="B61" s="67" t="s">
        <v>23</v>
      </c>
      <c r="C61" s="68"/>
      <c r="D61" s="69"/>
      <c r="E61" s="70">
        <v>9</v>
      </c>
      <c r="G61" s="73" t="s">
        <v>128</v>
      </c>
      <c r="I61" s="92">
        <f>+I22-'VJ011'!I28</f>
        <v>0</v>
      </c>
    </row>
    <row r="62" spans="1:11" ht="14.25" customHeight="1" x14ac:dyDescent="0.2">
      <c r="A62" s="67">
        <v>60</v>
      </c>
      <c r="B62" s="68">
        <v>10</v>
      </c>
      <c r="C62" s="68"/>
      <c r="D62" s="32"/>
      <c r="E62" s="70">
        <v>6</v>
      </c>
      <c r="F62" s="32"/>
      <c r="G62" s="86" t="s">
        <v>26</v>
      </c>
      <c r="H62" s="32"/>
      <c r="I62" s="92">
        <f>+I23+'VJ011'!I29</f>
        <v>0</v>
      </c>
      <c r="J62" s="32"/>
      <c r="K62" s="32"/>
    </row>
    <row r="63" spans="1:11" ht="14.25" customHeight="1" x14ac:dyDescent="0.2">
      <c r="A63" s="93"/>
      <c r="B63" s="94"/>
      <c r="C63" s="94"/>
      <c r="D63" s="32"/>
      <c r="E63" s="95"/>
      <c r="F63" s="32"/>
      <c r="G63" s="89" t="s">
        <v>129</v>
      </c>
      <c r="H63" s="32"/>
      <c r="I63" s="96"/>
      <c r="J63" s="32"/>
    </row>
    <row r="64" spans="1:11" ht="14.25" customHeight="1" x14ac:dyDescent="0.2">
      <c r="A64" s="67">
        <v>65</v>
      </c>
      <c r="B64" s="67" t="s">
        <v>23</v>
      </c>
      <c r="C64" s="68"/>
      <c r="D64" s="32"/>
      <c r="E64" s="70">
        <v>4</v>
      </c>
      <c r="F64" s="32"/>
      <c r="G64" s="86" t="s">
        <v>130</v>
      </c>
      <c r="H64" s="32"/>
      <c r="I64" s="74"/>
      <c r="J64" s="32"/>
    </row>
    <row r="65" spans="1:10" ht="14.25" customHeight="1" x14ac:dyDescent="0.2">
      <c r="A65" s="67">
        <v>65</v>
      </c>
      <c r="B65" s="68">
        <v>10</v>
      </c>
      <c r="C65" s="68"/>
      <c r="D65" s="32"/>
      <c r="E65" s="70">
        <v>1</v>
      </c>
      <c r="F65" s="32"/>
      <c r="G65" s="86" t="s">
        <v>131</v>
      </c>
      <c r="H65" s="32"/>
      <c r="I65" s="74"/>
      <c r="J65" s="32"/>
    </row>
    <row r="66" spans="1:10" ht="14.25" customHeight="1" x14ac:dyDescent="0.2">
      <c r="A66" s="97">
        <v>65</v>
      </c>
      <c r="B66" s="98">
        <v>20</v>
      </c>
      <c r="C66" s="98"/>
      <c r="D66" s="32"/>
      <c r="E66" s="99">
        <v>3</v>
      </c>
      <c r="F66" s="32"/>
      <c r="G66" s="86" t="s">
        <v>132</v>
      </c>
      <c r="H66" s="32"/>
      <c r="I66" s="74"/>
      <c r="J66" s="32"/>
    </row>
    <row r="67" spans="1:10" ht="14.25" customHeight="1" x14ac:dyDescent="0.2">
      <c r="A67" s="93"/>
      <c r="B67" s="94"/>
      <c r="C67" s="94"/>
      <c r="E67" s="95"/>
      <c r="G67" s="89" t="s">
        <v>133</v>
      </c>
      <c r="H67" s="32"/>
      <c r="I67" s="96"/>
      <c r="J67" s="32"/>
    </row>
    <row r="68" spans="1:10" ht="14.25" customHeight="1" x14ac:dyDescent="0.2">
      <c r="A68" s="85">
        <v>70</v>
      </c>
      <c r="B68" s="67" t="s">
        <v>23</v>
      </c>
      <c r="C68" s="100"/>
      <c r="E68" s="101">
        <v>1</v>
      </c>
      <c r="G68" s="86" t="s">
        <v>130</v>
      </c>
      <c r="H68" s="32"/>
      <c r="I68" s="74"/>
      <c r="J68" s="32"/>
    </row>
    <row r="69" spans="1:10" ht="14.25" customHeight="1" x14ac:dyDescent="0.2">
      <c r="A69" s="67">
        <v>70</v>
      </c>
      <c r="B69" s="68">
        <v>10</v>
      </c>
      <c r="C69" s="68"/>
      <c r="E69" s="70">
        <v>8</v>
      </c>
      <c r="G69" s="86" t="s">
        <v>131</v>
      </c>
      <c r="H69" s="32"/>
      <c r="I69" s="74"/>
      <c r="J69" s="32"/>
    </row>
    <row r="70" spans="1:10" ht="14.25" customHeight="1" x14ac:dyDescent="0.2">
      <c r="A70" s="67">
        <v>70</v>
      </c>
      <c r="B70" s="98">
        <v>20</v>
      </c>
      <c r="C70" s="98"/>
      <c r="E70" s="99">
        <v>0</v>
      </c>
      <c r="G70" s="86" t="s">
        <v>132</v>
      </c>
      <c r="I70" s="74"/>
    </row>
    <row r="71" spans="1:10" x14ac:dyDescent="0.2">
      <c r="A71" s="102"/>
      <c r="B71" s="103"/>
      <c r="C71" s="103"/>
      <c r="E71" s="104"/>
      <c r="G71" s="105"/>
      <c r="I71" s="106"/>
    </row>
    <row r="72" spans="1:10" ht="24" x14ac:dyDescent="0.2">
      <c r="A72" s="107"/>
      <c r="B72" s="108"/>
      <c r="C72" s="108"/>
      <c r="E72" s="109"/>
      <c r="G72" s="91" t="s">
        <v>144</v>
      </c>
      <c r="I72" s="96"/>
    </row>
    <row r="73" spans="1:10" ht="14.25" customHeight="1" x14ac:dyDescent="0.2">
      <c r="A73" s="67">
        <v>75</v>
      </c>
      <c r="B73" s="67" t="s">
        <v>23</v>
      </c>
      <c r="C73" s="68"/>
      <c r="E73" s="70">
        <v>6</v>
      </c>
      <c r="G73" s="73" t="s">
        <v>135</v>
      </c>
      <c r="I73" s="92">
        <f>+I34-'VJ011'!I36-'VJ011'!I44</f>
        <v>0</v>
      </c>
    </row>
    <row r="74" spans="1:10" ht="14.25" customHeight="1" x14ac:dyDescent="0.2">
      <c r="A74" s="67">
        <v>75</v>
      </c>
      <c r="B74" s="68">
        <v>10</v>
      </c>
      <c r="C74" s="68"/>
      <c r="E74" s="70">
        <v>3</v>
      </c>
      <c r="G74" s="86" t="s">
        <v>26</v>
      </c>
      <c r="I74" s="92">
        <f>+I35+'VJ011'!I37+'VJ011'!I45</f>
        <v>0</v>
      </c>
    </row>
    <row r="75" spans="1:10" ht="14.25" customHeight="1" x14ac:dyDescent="0.2">
      <c r="A75" s="93"/>
      <c r="B75" s="94"/>
      <c r="C75" s="94"/>
      <c r="E75" s="95"/>
      <c r="G75" s="89" t="s">
        <v>136</v>
      </c>
      <c r="I75" s="96"/>
    </row>
    <row r="76" spans="1:10" ht="14.25" customHeight="1" x14ac:dyDescent="0.2">
      <c r="A76" s="67">
        <v>80</v>
      </c>
      <c r="B76" s="67" t="s">
        <v>23</v>
      </c>
      <c r="C76" s="68"/>
      <c r="E76" s="70">
        <v>3</v>
      </c>
      <c r="G76" s="86" t="s">
        <v>130</v>
      </c>
      <c r="I76" s="74"/>
    </row>
    <row r="77" spans="1:10" ht="14.25" customHeight="1" x14ac:dyDescent="0.2">
      <c r="A77" s="67">
        <v>80</v>
      </c>
      <c r="B77" s="68">
        <v>10</v>
      </c>
      <c r="C77" s="68"/>
      <c r="E77" s="70">
        <v>0</v>
      </c>
      <c r="G77" s="86" t="s">
        <v>131</v>
      </c>
      <c r="I77" s="74"/>
    </row>
    <row r="78" spans="1:10" ht="14.25" customHeight="1" x14ac:dyDescent="0.2">
      <c r="A78" s="67">
        <v>80</v>
      </c>
      <c r="B78" s="98">
        <v>20</v>
      </c>
      <c r="C78" s="98"/>
      <c r="E78" s="99">
        <v>2</v>
      </c>
      <c r="G78" s="86" t="s">
        <v>132</v>
      </c>
      <c r="I78" s="74"/>
    </row>
    <row r="79" spans="1:10" ht="14.25" customHeight="1" x14ac:dyDescent="0.2">
      <c r="A79" s="93"/>
      <c r="B79" s="94"/>
      <c r="C79" s="94"/>
      <c r="E79" s="95"/>
      <c r="G79" s="89" t="s">
        <v>137</v>
      </c>
      <c r="I79" s="96"/>
    </row>
    <row r="80" spans="1:10" ht="14.25" customHeight="1" x14ac:dyDescent="0.2">
      <c r="A80" s="67">
        <v>85</v>
      </c>
      <c r="B80" s="67" t="s">
        <v>23</v>
      </c>
      <c r="C80" s="68"/>
      <c r="E80" s="70">
        <v>8</v>
      </c>
      <c r="G80" s="86" t="s">
        <v>130</v>
      </c>
      <c r="I80" s="74"/>
    </row>
    <row r="81" spans="1:9" ht="14.25" customHeight="1" x14ac:dyDescent="0.2">
      <c r="A81" s="67">
        <v>85</v>
      </c>
      <c r="B81" s="68">
        <v>10</v>
      </c>
      <c r="C81" s="68"/>
      <c r="E81" s="70">
        <v>5</v>
      </c>
      <c r="G81" s="86" t="s">
        <v>131</v>
      </c>
      <c r="I81" s="74"/>
    </row>
    <row r="82" spans="1:9" ht="14.25" customHeight="1" x14ac:dyDescent="0.2">
      <c r="A82" s="68">
        <v>85</v>
      </c>
      <c r="B82" s="68">
        <v>20</v>
      </c>
      <c r="C82" s="68"/>
      <c r="E82" s="70">
        <v>7</v>
      </c>
      <c r="G82" s="86" t="s">
        <v>132</v>
      </c>
      <c r="I82" s="74"/>
    </row>
    <row r="83" spans="1:9" ht="14.25" customHeight="1" x14ac:dyDescent="0.2">
      <c r="E83" s="117"/>
    </row>
    <row r="84" spans="1:9" ht="14.25" customHeight="1" x14ac:dyDescent="0.2">
      <c r="E84" s="117"/>
    </row>
    <row r="85" spans="1:9" ht="14.25" customHeight="1" x14ac:dyDescent="0.2">
      <c r="E85" s="117"/>
    </row>
    <row r="86" spans="1:9" x14ac:dyDescent="0.2">
      <c r="E86" s="117"/>
    </row>
    <row r="87" spans="1:9" x14ac:dyDescent="0.2">
      <c r="E87" s="117"/>
    </row>
    <row r="88" spans="1:9" x14ac:dyDescent="0.2">
      <c r="E88" s="117"/>
    </row>
    <row r="89" spans="1:9" x14ac:dyDescent="0.2">
      <c r="E89" s="117"/>
    </row>
    <row r="90" spans="1:9" x14ac:dyDescent="0.2">
      <c r="E90" s="117"/>
    </row>
    <row r="91" spans="1:9" x14ac:dyDescent="0.2">
      <c r="E91" s="117"/>
    </row>
    <row r="92" spans="1:9" x14ac:dyDescent="0.2">
      <c r="E92" s="117"/>
    </row>
    <row r="93" spans="1:9" x14ac:dyDescent="0.2">
      <c r="E93" s="117"/>
    </row>
    <row r="94" spans="1:9" x14ac:dyDescent="0.2">
      <c r="E94" s="117"/>
    </row>
    <row r="95" spans="1:9" x14ac:dyDescent="0.2">
      <c r="E95" s="117"/>
    </row>
    <row r="96" spans="1:9" x14ac:dyDescent="0.2">
      <c r="E96" s="117"/>
    </row>
    <row r="97" spans="5:5" x14ac:dyDescent="0.2">
      <c r="E97" s="117"/>
    </row>
    <row r="98" spans="5:5" x14ac:dyDescent="0.2">
      <c r="E98" s="117"/>
    </row>
    <row r="99" spans="5:5" x14ac:dyDescent="0.2">
      <c r="E99" s="117"/>
    </row>
    <row r="100" spans="5:5" x14ac:dyDescent="0.2">
      <c r="E100" s="117"/>
    </row>
    <row r="101" spans="5:5" x14ac:dyDescent="0.2">
      <c r="E101" s="117"/>
    </row>
    <row r="102" spans="5:5" x14ac:dyDescent="0.2">
      <c r="E102" s="117"/>
    </row>
    <row r="103" spans="5:5" x14ac:dyDescent="0.2">
      <c r="E103" s="117"/>
    </row>
    <row r="104" spans="5:5" x14ac:dyDescent="0.2">
      <c r="E104" s="117"/>
    </row>
    <row r="105" spans="5:5" x14ac:dyDescent="0.2">
      <c r="E105" s="117"/>
    </row>
    <row r="106" spans="5:5" x14ac:dyDescent="0.2">
      <c r="E106" s="117"/>
    </row>
  </sheetData>
  <mergeCells count="5">
    <mergeCell ref="H9:I12"/>
    <mergeCell ref="A10:F10"/>
    <mergeCell ref="A11:F11"/>
    <mergeCell ref="A14:E15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O57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10.42578125" style="50" customWidth="1"/>
    <col min="7" max="7" width="16.140625" style="50" customWidth="1"/>
    <col min="8" max="8" width="4.42578125" style="51" customWidth="1"/>
    <col min="9" max="9" width="18.7109375" style="50" customWidth="1"/>
    <col min="10" max="10" width="18.7109375" style="52" customWidth="1"/>
    <col min="11" max="11" width="18.7109375" style="79" customWidth="1"/>
    <col min="12" max="14" width="18.7109375" style="52" customWidth="1"/>
    <col min="15" max="16384" width="9.140625" style="52"/>
  </cols>
  <sheetData>
    <row r="1" spans="1:14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4" customFormat="1" ht="12.75" x14ac:dyDescent="0.2"/>
    <row r="3" spans="1:14" ht="14.85" customHeight="1" x14ac:dyDescent="0.2"/>
    <row r="4" spans="1:14" ht="14.85" customHeight="1" x14ac:dyDescent="0.2">
      <c r="A4" s="4" t="s">
        <v>0</v>
      </c>
      <c r="B4" s="53"/>
      <c r="C4" s="53"/>
      <c r="D4" s="54"/>
      <c r="E4" s="53"/>
      <c r="F4" s="53"/>
      <c r="G4" s="53"/>
      <c r="M4" s="51" t="s">
        <v>1</v>
      </c>
      <c r="N4" s="55" t="s">
        <v>2</v>
      </c>
    </row>
    <row r="5" spans="1:14" ht="14.85" customHeight="1" x14ac:dyDescent="0.2">
      <c r="A5" s="8" t="s">
        <v>50</v>
      </c>
      <c r="B5" s="53"/>
      <c r="C5" s="53"/>
      <c r="D5" s="56"/>
      <c r="E5" s="57"/>
      <c r="F5" s="57"/>
      <c r="G5" s="57"/>
      <c r="M5" s="51" t="s">
        <v>3</v>
      </c>
      <c r="N5" s="55" t="s">
        <v>145</v>
      </c>
    </row>
    <row r="6" spans="1:14" ht="14.85" customHeight="1" x14ac:dyDescent="0.2">
      <c r="A6" s="58"/>
      <c r="M6" s="51" t="s">
        <v>4</v>
      </c>
      <c r="N6" s="55" t="s">
        <v>5</v>
      </c>
    </row>
    <row r="7" spans="1:14" ht="14.85" customHeight="1" x14ac:dyDescent="0.2">
      <c r="A7" s="52"/>
    </row>
    <row r="8" spans="1:14" ht="14.85" customHeight="1" x14ac:dyDescent="0.2">
      <c r="A8" s="59" t="s">
        <v>6</v>
      </c>
    </row>
    <row r="9" spans="1:14" ht="14.85" customHeight="1" x14ac:dyDescent="0.2">
      <c r="A9" s="52"/>
      <c r="M9" s="135" t="s">
        <v>146</v>
      </c>
      <c r="N9" s="136"/>
    </row>
    <row r="10" spans="1:14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M10" s="137"/>
      <c r="N10" s="138"/>
    </row>
    <row r="11" spans="1:14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11</v>
      </c>
      <c r="M11" s="137"/>
      <c r="N11" s="138"/>
    </row>
    <row r="12" spans="1:14" ht="14.85" customHeight="1" x14ac:dyDescent="0.2">
      <c r="A12" s="62" t="s">
        <v>12</v>
      </c>
      <c r="G12" s="17" t="s">
        <v>13</v>
      </c>
      <c r="M12" s="139"/>
      <c r="N12" s="140"/>
    </row>
    <row r="13" spans="1:14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4" ht="14.25" customHeight="1" x14ac:dyDescent="0.2">
      <c r="A14" s="143" t="s">
        <v>16</v>
      </c>
      <c r="B14" s="143"/>
      <c r="C14" s="143"/>
      <c r="D14" s="143"/>
      <c r="E14" s="143"/>
      <c r="G14" s="61" t="s">
        <v>17</v>
      </c>
      <c r="H14" s="61"/>
      <c r="I14" s="61"/>
      <c r="J14" s="61"/>
      <c r="K14" s="61"/>
    </row>
    <row r="15" spans="1:14" ht="14.85" customHeight="1" x14ac:dyDescent="0.2">
      <c r="A15" s="143"/>
      <c r="B15" s="143"/>
      <c r="C15" s="143"/>
      <c r="D15" s="143"/>
      <c r="E15" s="143"/>
      <c r="G15" s="61" t="s">
        <v>18</v>
      </c>
    </row>
    <row r="16" spans="1:14" ht="14.85" customHeight="1" x14ac:dyDescent="0.2">
      <c r="B16" s="52"/>
      <c r="C16" s="52"/>
      <c r="D16" s="52"/>
      <c r="E16" s="52"/>
      <c r="F16" s="52"/>
      <c r="G16" s="52"/>
    </row>
    <row r="17" spans="1:15" ht="14.85" customHeight="1" x14ac:dyDescent="0.2">
      <c r="A17" s="64" t="s">
        <v>147</v>
      </c>
      <c r="M17" s="32"/>
      <c r="N17" s="32"/>
      <c r="O17" s="32"/>
    </row>
    <row r="18" spans="1:15" ht="14.85" customHeight="1" x14ac:dyDescent="0.2">
      <c r="A18" s="58"/>
      <c r="I18" s="52"/>
      <c r="K18" s="32"/>
      <c r="L18" s="32"/>
      <c r="M18" s="32"/>
      <c r="N18" s="32"/>
      <c r="O18" s="32"/>
    </row>
    <row r="19" spans="1:15" ht="33.950000000000003" customHeight="1" x14ac:dyDescent="0.2">
      <c r="A19" s="58"/>
      <c r="I19" s="144" t="s">
        <v>148</v>
      </c>
      <c r="J19" s="145"/>
      <c r="K19" s="146"/>
      <c r="L19" s="144" t="s">
        <v>149</v>
      </c>
      <c r="M19" s="145"/>
      <c r="N19" s="146"/>
      <c r="O19" s="32"/>
    </row>
    <row r="20" spans="1:15" ht="43.35" customHeight="1" x14ac:dyDescent="0.2">
      <c r="A20" s="52"/>
      <c r="B20" s="52"/>
      <c r="C20" s="52"/>
      <c r="D20" s="52"/>
      <c r="E20" s="52"/>
      <c r="H20" s="21"/>
      <c r="I20" s="118" t="s">
        <v>150</v>
      </c>
      <c r="J20" s="118" t="s">
        <v>151</v>
      </c>
      <c r="K20" s="118" t="s">
        <v>152</v>
      </c>
      <c r="L20" s="118" t="s">
        <v>150</v>
      </c>
      <c r="M20" s="118" t="s">
        <v>151</v>
      </c>
      <c r="N20" s="118" t="s">
        <v>152</v>
      </c>
      <c r="O20" s="32"/>
    </row>
    <row r="21" spans="1:15" ht="14.85" customHeight="1" x14ac:dyDescent="0.2">
      <c r="A21" s="53" t="s">
        <v>21</v>
      </c>
      <c r="B21" s="53"/>
      <c r="C21" s="53"/>
      <c r="D21" s="53"/>
      <c r="E21" s="53" t="s">
        <v>22</v>
      </c>
      <c r="H21" s="21"/>
      <c r="I21" s="85">
        <v>10</v>
      </c>
      <c r="J21" s="85">
        <v>15</v>
      </c>
      <c r="K21" s="85">
        <v>20</v>
      </c>
      <c r="L21" s="85">
        <v>25</v>
      </c>
      <c r="M21" s="85">
        <v>30</v>
      </c>
      <c r="N21" s="85">
        <v>35</v>
      </c>
      <c r="O21" s="32"/>
    </row>
    <row r="22" spans="1:15" ht="14.85" customHeight="1" x14ac:dyDescent="0.2">
      <c r="A22" s="67" t="s">
        <v>23</v>
      </c>
      <c r="B22" s="68"/>
      <c r="C22" s="70"/>
      <c r="D22" s="69"/>
      <c r="E22" s="70">
        <v>5</v>
      </c>
      <c r="F22" s="52"/>
      <c r="G22" s="71" t="s">
        <v>126</v>
      </c>
      <c r="H22" s="78"/>
      <c r="I22" s="72">
        <f t="shared" ref="I22:N22" si="0">SUM(I23:I33)</f>
        <v>0</v>
      </c>
      <c r="J22" s="72">
        <f t="shared" si="0"/>
        <v>0</v>
      </c>
      <c r="K22" s="72">
        <f t="shared" si="0"/>
        <v>0</v>
      </c>
      <c r="L22" s="72">
        <f t="shared" si="0"/>
        <v>0</v>
      </c>
      <c r="M22" s="72">
        <f t="shared" si="0"/>
        <v>0</v>
      </c>
      <c r="N22" s="72">
        <f t="shared" si="0"/>
        <v>0</v>
      </c>
      <c r="O22" s="32"/>
    </row>
    <row r="23" spans="1:15" ht="14.85" customHeight="1" x14ac:dyDescent="0.2">
      <c r="A23" s="67" t="s">
        <v>23</v>
      </c>
      <c r="B23" s="67">
        <v>10</v>
      </c>
      <c r="C23" s="70"/>
      <c r="D23" s="69"/>
      <c r="E23" s="70">
        <v>7</v>
      </c>
      <c r="F23" s="52"/>
      <c r="G23" s="80" t="s">
        <v>153</v>
      </c>
      <c r="H23" s="78"/>
      <c r="I23" s="74"/>
      <c r="J23" s="74"/>
      <c r="K23" s="74"/>
      <c r="L23" s="74"/>
      <c r="M23" s="74"/>
      <c r="N23" s="74"/>
      <c r="O23" s="32"/>
    </row>
    <row r="24" spans="1:15" ht="14.85" customHeight="1" x14ac:dyDescent="0.2">
      <c r="A24" s="67" t="s">
        <v>23</v>
      </c>
      <c r="B24" s="68">
        <v>15</v>
      </c>
      <c r="C24" s="70"/>
      <c r="D24" s="69"/>
      <c r="E24" s="70">
        <v>2</v>
      </c>
      <c r="F24" s="52"/>
      <c r="G24" s="80">
        <v>2007</v>
      </c>
      <c r="H24" s="78"/>
      <c r="I24" s="74"/>
      <c r="J24" s="74"/>
      <c r="K24" s="74"/>
      <c r="L24" s="74"/>
      <c r="M24" s="74"/>
      <c r="N24" s="74"/>
    </row>
    <row r="25" spans="1:15" ht="14.85" customHeight="1" x14ac:dyDescent="0.2">
      <c r="A25" s="67" t="s">
        <v>23</v>
      </c>
      <c r="B25" s="67">
        <v>20</v>
      </c>
      <c r="C25" s="70"/>
      <c r="D25" s="69"/>
      <c r="E25" s="70">
        <v>9</v>
      </c>
      <c r="F25" s="52"/>
      <c r="G25" s="80">
        <v>2008</v>
      </c>
      <c r="H25" s="78"/>
      <c r="I25" s="74"/>
      <c r="J25" s="74"/>
      <c r="K25" s="74"/>
      <c r="L25" s="74"/>
      <c r="M25" s="74"/>
      <c r="N25" s="74"/>
    </row>
    <row r="26" spans="1:15" ht="14.85" customHeight="1" x14ac:dyDescent="0.2">
      <c r="A26" s="67" t="s">
        <v>23</v>
      </c>
      <c r="B26" s="68">
        <v>25</v>
      </c>
      <c r="C26" s="70"/>
      <c r="D26" s="69"/>
      <c r="E26" s="70">
        <v>4</v>
      </c>
      <c r="F26" s="52"/>
      <c r="G26" s="80">
        <v>2009</v>
      </c>
      <c r="H26" s="78"/>
      <c r="I26" s="74"/>
      <c r="J26" s="74"/>
      <c r="K26" s="74"/>
      <c r="L26" s="74"/>
      <c r="M26" s="74"/>
      <c r="N26" s="74"/>
    </row>
    <row r="27" spans="1:15" ht="14.85" customHeight="1" x14ac:dyDescent="0.2">
      <c r="A27" s="67" t="s">
        <v>23</v>
      </c>
      <c r="B27" s="67">
        <v>30</v>
      </c>
      <c r="C27" s="70"/>
      <c r="D27" s="69"/>
      <c r="E27" s="70">
        <v>1</v>
      </c>
      <c r="F27" s="52"/>
      <c r="G27" s="80">
        <v>2010</v>
      </c>
      <c r="H27" s="78"/>
      <c r="I27" s="74"/>
      <c r="J27" s="74"/>
      <c r="K27" s="74"/>
      <c r="L27" s="74"/>
      <c r="M27" s="74"/>
      <c r="N27" s="74"/>
    </row>
    <row r="28" spans="1:15" ht="14.85" customHeight="1" x14ac:dyDescent="0.2">
      <c r="A28" s="67" t="s">
        <v>23</v>
      </c>
      <c r="B28" s="68">
        <v>35</v>
      </c>
      <c r="C28" s="70"/>
      <c r="D28" s="69"/>
      <c r="E28" s="70">
        <v>6</v>
      </c>
      <c r="F28" s="75"/>
      <c r="G28" s="80">
        <v>2011</v>
      </c>
      <c r="H28" s="78"/>
      <c r="I28" s="74"/>
      <c r="J28" s="74"/>
      <c r="K28" s="74"/>
      <c r="L28" s="74"/>
      <c r="M28" s="74"/>
      <c r="N28" s="74"/>
    </row>
    <row r="29" spans="1:15" ht="14.85" customHeight="1" x14ac:dyDescent="0.2">
      <c r="A29" s="67" t="s">
        <v>23</v>
      </c>
      <c r="B29" s="67">
        <v>40</v>
      </c>
      <c r="C29" s="70"/>
      <c r="D29" s="69"/>
      <c r="E29" s="70">
        <v>3</v>
      </c>
      <c r="F29" s="61"/>
      <c r="G29" s="80">
        <v>2012</v>
      </c>
      <c r="H29" s="78"/>
      <c r="I29" s="74"/>
      <c r="J29" s="74"/>
      <c r="K29" s="74"/>
      <c r="L29" s="74"/>
      <c r="M29" s="74"/>
      <c r="N29" s="74"/>
    </row>
    <row r="30" spans="1:15" ht="14.85" customHeight="1" x14ac:dyDescent="0.2">
      <c r="A30" s="67" t="s">
        <v>23</v>
      </c>
      <c r="B30" s="68">
        <v>45</v>
      </c>
      <c r="C30" s="70"/>
      <c r="D30" s="69"/>
      <c r="E30" s="70">
        <v>8</v>
      </c>
      <c r="F30" s="75"/>
      <c r="G30" s="80">
        <v>2013</v>
      </c>
      <c r="H30" s="78"/>
      <c r="I30" s="74"/>
      <c r="J30" s="74"/>
      <c r="K30" s="74"/>
      <c r="L30" s="74"/>
      <c r="M30" s="74"/>
      <c r="N30" s="74"/>
    </row>
    <row r="31" spans="1:15" ht="14.85" customHeight="1" x14ac:dyDescent="0.2">
      <c r="A31" s="67" t="s">
        <v>23</v>
      </c>
      <c r="B31" s="67">
        <v>50</v>
      </c>
      <c r="C31" s="70"/>
      <c r="D31" s="69"/>
      <c r="E31" s="70">
        <v>6</v>
      </c>
      <c r="G31" s="80">
        <v>2014</v>
      </c>
      <c r="H31" s="78"/>
      <c r="I31" s="74"/>
      <c r="J31" s="74"/>
      <c r="K31" s="74"/>
      <c r="L31" s="74"/>
      <c r="M31" s="74"/>
      <c r="N31" s="74"/>
    </row>
    <row r="32" spans="1:15" ht="14.85" customHeight="1" x14ac:dyDescent="0.2">
      <c r="A32" s="67" t="s">
        <v>23</v>
      </c>
      <c r="B32" s="68">
        <v>55</v>
      </c>
      <c r="C32" s="70"/>
      <c r="D32" s="69"/>
      <c r="E32" s="70">
        <v>1</v>
      </c>
      <c r="G32" s="80">
        <v>2015</v>
      </c>
      <c r="I32" s="74"/>
      <c r="J32" s="74"/>
      <c r="K32" s="74"/>
      <c r="L32" s="74"/>
      <c r="M32" s="74"/>
      <c r="N32" s="74"/>
    </row>
    <row r="33" spans="1:15" ht="14.85" customHeight="1" x14ac:dyDescent="0.2">
      <c r="A33" s="67" t="s">
        <v>23</v>
      </c>
      <c r="B33" s="67">
        <v>60</v>
      </c>
      <c r="C33" s="70"/>
      <c r="D33" s="69"/>
      <c r="E33" s="70">
        <v>8</v>
      </c>
      <c r="G33" s="80">
        <v>2016</v>
      </c>
      <c r="I33" s="74"/>
      <c r="J33" s="74"/>
      <c r="K33" s="74"/>
      <c r="L33" s="74"/>
      <c r="M33" s="74"/>
      <c r="N33" s="74"/>
    </row>
    <row r="34" spans="1:15" ht="14.8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5" ht="14.8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5" ht="14.8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5" ht="14.8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5" ht="14.8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5" ht="14.8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5" ht="14.8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5" ht="14.8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5" ht="14.8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5" ht="14.8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5" ht="14.8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5" ht="14.8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5" ht="14.8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5" ht="14.8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5" s="79" customFormat="1" ht="14.8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L48" s="52"/>
      <c r="M48" s="52"/>
      <c r="N48" s="52"/>
      <c r="O48" s="52"/>
    </row>
    <row r="49" spans="1:15" s="79" customFormat="1" ht="16.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L49" s="52"/>
      <c r="M49" s="52"/>
      <c r="N49" s="52"/>
      <c r="O49" s="52"/>
    </row>
    <row r="50" spans="1:15" s="79" customFormat="1" ht="16.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L50" s="52"/>
      <c r="M50" s="52"/>
      <c r="N50" s="52"/>
      <c r="O50" s="52"/>
    </row>
    <row r="51" spans="1:15" s="79" customFormat="1" ht="16.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L51" s="52"/>
      <c r="M51" s="52"/>
      <c r="N51" s="52"/>
      <c r="O51" s="52"/>
    </row>
    <row r="52" spans="1:15" s="79" customFormat="1" ht="16.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L52" s="52"/>
      <c r="M52" s="52"/>
      <c r="N52" s="52"/>
      <c r="O52" s="52"/>
    </row>
    <row r="53" spans="1:15" s="79" customFormat="1" ht="16.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L53" s="52"/>
      <c r="M53" s="52"/>
      <c r="N53" s="52"/>
      <c r="O53" s="52"/>
    </row>
    <row r="54" spans="1:15" s="79" customForma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L54" s="52"/>
      <c r="M54" s="52"/>
      <c r="N54" s="52"/>
      <c r="O54" s="52"/>
    </row>
    <row r="55" spans="1:15" s="79" customForma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L55" s="52"/>
      <c r="M55" s="52"/>
      <c r="N55" s="52"/>
      <c r="O55" s="52"/>
    </row>
    <row r="56" spans="1:15" s="79" customForma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L56" s="52"/>
      <c r="M56" s="52"/>
      <c r="N56" s="52"/>
      <c r="O56" s="52"/>
    </row>
    <row r="57" spans="1:15" s="79" customForma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L57" s="52"/>
      <c r="M57" s="52"/>
      <c r="N57" s="52"/>
      <c r="O57" s="52"/>
    </row>
  </sheetData>
  <mergeCells count="7">
    <mergeCell ref="I19:K19"/>
    <mergeCell ref="L19:N19"/>
    <mergeCell ref="A1:J1"/>
    <mergeCell ref="M9:N12"/>
    <mergeCell ref="A10:F10"/>
    <mergeCell ref="A11:F11"/>
    <mergeCell ref="A14:E15"/>
  </mergeCells>
  <pageMargins left="0.70866141732283472" right="0.51181102362204722" top="0.39370078740157483" bottom="0.11811023622047245" header="0.31496062992125984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5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2.85546875" style="50" customWidth="1"/>
    <col min="6" max="6" width="9.28515625" style="50" customWidth="1"/>
    <col min="7" max="7" width="59.7109375" style="50" customWidth="1"/>
    <col min="8" max="8" width="15.28515625" style="51" customWidth="1"/>
    <col min="9" max="9" width="15.7109375" style="50" customWidth="1"/>
    <col min="10" max="10" width="3.7109375" style="52" customWidth="1"/>
    <col min="11" max="11" width="13.7109375" style="79" customWidth="1"/>
    <col min="12" max="16384" width="9.140625" style="52"/>
  </cols>
  <sheetData>
    <row r="1" spans="1:10" customFormat="1" ht="50.1" customHeight="1" x14ac:dyDescent="0.2">
      <c r="A1" s="131" t="s">
        <v>162</v>
      </c>
      <c r="B1" s="132"/>
      <c r="C1" s="132"/>
      <c r="D1" s="132"/>
      <c r="E1" s="132"/>
      <c r="F1" s="133"/>
      <c r="G1" s="133"/>
      <c r="H1" s="133"/>
      <c r="I1" s="133"/>
      <c r="J1" s="134"/>
    </row>
    <row r="2" spans="1:10" customFormat="1" ht="12.75" x14ac:dyDescent="0.2"/>
    <row r="3" spans="1:10" ht="14.85" customHeight="1" x14ac:dyDescent="0.2"/>
    <row r="4" spans="1:10" ht="14.85" customHeight="1" x14ac:dyDescent="0.2">
      <c r="A4" s="4" t="s">
        <v>0</v>
      </c>
      <c r="B4" s="53"/>
      <c r="C4" s="53"/>
      <c r="D4" s="54"/>
      <c r="E4" s="53"/>
      <c r="F4" s="53"/>
      <c r="G4" s="53"/>
      <c r="H4" s="51" t="s">
        <v>1</v>
      </c>
      <c r="I4" s="55" t="s">
        <v>2</v>
      </c>
    </row>
    <row r="5" spans="1:10" ht="14.85" customHeight="1" x14ac:dyDescent="0.2">
      <c r="A5" s="8" t="s">
        <v>50</v>
      </c>
      <c r="B5" s="53"/>
      <c r="C5" s="53"/>
      <c r="D5" s="56"/>
      <c r="E5" s="57"/>
      <c r="F5" s="57"/>
      <c r="G5" s="57"/>
      <c r="H5" s="51" t="s">
        <v>3</v>
      </c>
      <c r="I5" s="55">
        <v>40634</v>
      </c>
    </row>
    <row r="6" spans="1:10" ht="14.85" customHeight="1" x14ac:dyDescent="0.2">
      <c r="A6" s="58"/>
      <c r="H6" s="51" t="s">
        <v>4</v>
      </c>
      <c r="I6" s="55" t="s">
        <v>5</v>
      </c>
    </row>
    <row r="7" spans="1:10" ht="14.85" customHeight="1" x14ac:dyDescent="0.2">
      <c r="A7" s="52"/>
      <c r="I7" s="52"/>
    </row>
    <row r="8" spans="1:10" ht="14.85" customHeight="1" x14ac:dyDescent="0.2">
      <c r="A8" s="59" t="s">
        <v>6</v>
      </c>
    </row>
    <row r="9" spans="1:10" ht="14.85" customHeight="1" x14ac:dyDescent="0.2">
      <c r="A9" s="52"/>
      <c r="H9" s="135" t="s">
        <v>154</v>
      </c>
      <c r="I9" s="136"/>
    </row>
    <row r="10" spans="1:10" ht="29.45" customHeight="1" x14ac:dyDescent="0.2">
      <c r="A10" s="141" t="s">
        <v>8</v>
      </c>
      <c r="B10" s="141"/>
      <c r="C10" s="141"/>
      <c r="D10" s="141"/>
      <c r="E10" s="141"/>
      <c r="F10" s="141"/>
      <c r="G10" s="60" t="s">
        <v>9</v>
      </c>
      <c r="H10" s="137"/>
      <c r="I10" s="138"/>
    </row>
    <row r="11" spans="1:10" ht="26.85" customHeight="1" x14ac:dyDescent="0.2">
      <c r="A11" s="142" t="s">
        <v>10</v>
      </c>
      <c r="B11" s="129"/>
      <c r="C11" s="129"/>
      <c r="D11" s="129"/>
      <c r="E11" s="129"/>
      <c r="F11" s="129"/>
      <c r="G11" s="61" t="s">
        <v>155</v>
      </c>
      <c r="H11" s="137"/>
      <c r="I11" s="138"/>
    </row>
    <row r="12" spans="1:10" ht="14.85" customHeight="1" x14ac:dyDescent="0.2">
      <c r="A12" s="62" t="s">
        <v>12</v>
      </c>
      <c r="G12" s="17" t="s">
        <v>13</v>
      </c>
      <c r="H12" s="139"/>
      <c r="I12" s="140"/>
    </row>
    <row r="13" spans="1:10" ht="14.85" customHeight="1" x14ac:dyDescent="0.2">
      <c r="A13" s="62" t="s">
        <v>14</v>
      </c>
      <c r="B13" s="52"/>
      <c r="C13" s="52"/>
      <c r="D13" s="52"/>
      <c r="E13" s="52"/>
      <c r="F13" s="52"/>
      <c r="G13" s="50" t="s">
        <v>15</v>
      </c>
      <c r="H13" s="63"/>
      <c r="I13" s="63"/>
    </row>
    <row r="14" spans="1:10" ht="14.85" customHeight="1" x14ac:dyDescent="0.2">
      <c r="A14" s="62" t="s">
        <v>16</v>
      </c>
      <c r="G14" s="61" t="s">
        <v>164</v>
      </c>
    </row>
    <row r="15" spans="1:10" ht="14.85" customHeight="1" x14ac:dyDescent="0.2">
      <c r="A15" s="58"/>
    </row>
    <row r="16" spans="1:10" ht="14.85" customHeight="1" x14ac:dyDescent="0.2">
      <c r="B16" s="52"/>
      <c r="C16" s="52"/>
      <c r="D16" s="52"/>
      <c r="E16" s="52"/>
      <c r="F16" s="52"/>
      <c r="G16" s="52"/>
    </row>
    <row r="17" spans="1:11" ht="14.85" customHeight="1" x14ac:dyDescent="0.2">
      <c r="A17" s="64" t="s">
        <v>156</v>
      </c>
    </row>
    <row r="18" spans="1:11" ht="14.85" customHeight="1" x14ac:dyDescent="0.2">
      <c r="A18" s="58"/>
      <c r="I18" s="52"/>
    </row>
    <row r="19" spans="1:11" ht="14.85" customHeight="1" x14ac:dyDescent="0.2">
      <c r="A19" s="52"/>
      <c r="B19" s="52"/>
      <c r="C19" s="52"/>
      <c r="D19" s="52"/>
      <c r="E19" s="52"/>
      <c r="H19" s="21"/>
      <c r="I19" s="52"/>
    </row>
    <row r="20" spans="1:11" ht="14.85" customHeight="1" x14ac:dyDescent="0.2">
      <c r="A20" s="52"/>
      <c r="B20" s="52"/>
      <c r="C20" s="52"/>
      <c r="D20" s="52"/>
      <c r="E20" s="52"/>
      <c r="H20" s="21"/>
      <c r="I20" s="65" t="s">
        <v>20</v>
      </c>
    </row>
    <row r="21" spans="1:11" ht="16.5" customHeight="1" x14ac:dyDescent="0.2">
      <c r="A21" s="53" t="s">
        <v>21</v>
      </c>
      <c r="B21" s="53"/>
      <c r="C21" s="53"/>
      <c r="D21" s="53"/>
      <c r="E21" s="53" t="s">
        <v>22</v>
      </c>
      <c r="G21" s="58" t="s">
        <v>157</v>
      </c>
      <c r="H21" s="21"/>
      <c r="I21" s="85">
        <v>10</v>
      </c>
    </row>
    <row r="22" spans="1:11" ht="14.85" customHeight="1" x14ac:dyDescent="0.2">
      <c r="A22" s="67" t="s">
        <v>23</v>
      </c>
      <c r="B22" s="67"/>
      <c r="C22" s="68"/>
      <c r="D22" s="69"/>
      <c r="E22" s="70">
        <v>8</v>
      </c>
      <c r="F22" s="52"/>
      <c r="G22" s="120" t="s">
        <v>158</v>
      </c>
      <c r="H22" s="78"/>
      <c r="I22" s="119"/>
      <c r="J22" s="52" t="s">
        <v>46</v>
      </c>
      <c r="K22" s="52"/>
    </row>
    <row r="23" spans="1:11" ht="14.85" customHeight="1" x14ac:dyDescent="0.2">
      <c r="A23" s="67">
        <v>10</v>
      </c>
      <c r="B23" s="67"/>
      <c r="C23" s="68"/>
      <c r="D23" s="69"/>
      <c r="E23" s="70">
        <v>5</v>
      </c>
      <c r="F23" s="52"/>
      <c r="G23" s="120" t="s">
        <v>159</v>
      </c>
      <c r="H23" s="78"/>
      <c r="I23" s="119"/>
      <c r="J23" s="52" t="s">
        <v>46</v>
      </c>
      <c r="K23" s="32"/>
    </row>
    <row r="24" spans="1:11" ht="14.85" customHeight="1" x14ac:dyDescent="0.2">
      <c r="A24" s="52"/>
      <c r="B24" s="52"/>
      <c r="C24" s="52"/>
      <c r="D24" s="52"/>
      <c r="E24" s="52"/>
      <c r="F24" s="52"/>
      <c r="G24" s="52"/>
      <c r="H24" s="52"/>
      <c r="I24" s="52"/>
      <c r="K24" s="32"/>
    </row>
    <row r="25" spans="1:11" ht="14.85" customHeight="1" x14ac:dyDescent="0.2">
      <c r="A25" s="67">
        <v>15</v>
      </c>
      <c r="B25" s="68"/>
      <c r="C25" s="67"/>
      <c r="D25" s="69"/>
      <c r="E25" s="70">
        <v>0</v>
      </c>
      <c r="F25" s="52"/>
      <c r="G25" s="61" t="s">
        <v>160</v>
      </c>
      <c r="H25" s="78"/>
      <c r="I25" s="74"/>
      <c r="K25" s="32"/>
    </row>
    <row r="26" spans="1:11" ht="14.8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K26" s="52"/>
    </row>
    <row r="27" spans="1:11" ht="14.85" customHeight="1" x14ac:dyDescent="0.2">
      <c r="A27" s="67">
        <v>20</v>
      </c>
      <c r="B27" s="67"/>
      <c r="C27" s="68"/>
      <c r="D27" s="69"/>
      <c r="E27" s="70">
        <v>7</v>
      </c>
      <c r="F27" s="52"/>
      <c r="G27" s="61" t="s">
        <v>161</v>
      </c>
      <c r="H27" s="78"/>
      <c r="I27" s="119"/>
      <c r="J27" s="52" t="s">
        <v>46</v>
      </c>
      <c r="K27" s="32"/>
    </row>
    <row r="28" spans="1:1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s="79" customForma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1" s="79" customForma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1" s="79" customForma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1" s="79" customForma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s="79" customFormat="1" x14ac:dyDescent="0.2">
      <c r="A33" s="50"/>
      <c r="B33" s="50"/>
      <c r="C33" s="50"/>
      <c r="D33" s="50"/>
      <c r="E33" s="50"/>
      <c r="F33" s="50"/>
      <c r="G33" s="32"/>
      <c r="H33" s="32"/>
      <c r="I33" s="32"/>
      <c r="J33" s="32"/>
    </row>
    <row r="34" spans="1:10" s="79" customFormat="1" x14ac:dyDescent="0.2">
      <c r="A34" s="50"/>
      <c r="B34" s="50"/>
      <c r="C34" s="50"/>
      <c r="D34" s="50"/>
      <c r="E34" s="50"/>
      <c r="F34" s="50"/>
      <c r="G34" s="32"/>
      <c r="H34" s="32"/>
      <c r="I34" s="32"/>
      <c r="J34" s="32"/>
    </row>
    <row r="35" spans="1:10" s="79" customFormat="1" x14ac:dyDescent="0.2">
      <c r="A35" s="50"/>
      <c r="B35" s="50"/>
      <c r="C35" s="50"/>
      <c r="D35" s="50"/>
      <c r="E35" s="50"/>
      <c r="F35" s="50"/>
      <c r="G35" s="32"/>
      <c r="H35" s="32"/>
      <c r="I35" s="32"/>
      <c r="J35" s="32"/>
    </row>
  </sheetData>
  <mergeCells count="4">
    <mergeCell ref="H9:I12"/>
    <mergeCell ref="A10:F10"/>
    <mergeCell ref="A11:F11"/>
    <mergeCell ref="A1:J1"/>
  </mergeCells>
  <pageMargins left="0.19685039370078741" right="0.39370078740157483" top="0.39370078740157483" bottom="0.11811023622047245" header="0.31496062992125984" footer="0.19685039370078741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Props1.xml><?xml version="1.0" encoding="utf-8"?>
<ds:datastoreItem xmlns:ds="http://schemas.openxmlformats.org/officeDocument/2006/customXml" ds:itemID="{612F6ADB-A535-4545-83CE-B899395AA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18500-4251-423A-96F5-1B7C42F23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224D84-D01A-4782-BB65-E4EEE90C3B8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081607e-f5e6-499a-b1d6-96d637fba167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VJ011</vt:lpstr>
      <vt:lpstr>VJ012</vt:lpstr>
      <vt:lpstr>VJ013</vt:lpstr>
      <vt:lpstr>VJ031</vt:lpstr>
      <vt:lpstr>VJ034</vt:lpstr>
      <vt:lpstr>VJ041</vt:lpstr>
      <vt:lpstr>VJ051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VJ_Lomakemalli_SV</dc:title>
  <dc:creator/>
  <cp:keywords/>
  <cp:lastModifiedBy/>
  <dcterms:created xsi:type="dcterms:W3CDTF">2017-10-16T15:43:00Z</dcterms:created>
  <dcterms:modified xsi:type="dcterms:W3CDTF">2018-12-12T08:41:31Z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0ae2e418-9641-45ee-9469-68cb4453643b</vt:lpwstr>
  </property>
  <property fmtid="{D5CDD505-2E9C-101B-9397-08002B2CF9AE}" pid="4" name="RestrictionEscbSensitivity">
    <vt:lpwstr/>
  </property>
</Properties>
</file>