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6260" windowHeight="16185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0" l="1"/>
  <c r="J40" i="10"/>
  <c r="J36" i="10"/>
  <c r="J31" i="10" s="1"/>
  <c r="J32" i="10"/>
  <c r="J28" i="10"/>
  <c r="J23" i="10"/>
  <c r="J49" i="9"/>
  <c r="J44" i="9"/>
  <c r="J40" i="9"/>
  <c r="J36" i="9"/>
  <c r="J35" i="9" s="1"/>
  <c r="J54" i="9" s="1"/>
  <c r="J32" i="9"/>
  <c r="J23" i="9"/>
  <c r="J56" i="8"/>
  <c r="J51" i="8"/>
  <c r="J48" i="8"/>
  <c r="J43" i="8"/>
  <c r="J39" i="8" s="1"/>
  <c r="J40" i="8"/>
  <c r="J36" i="8"/>
  <c r="J30" i="8"/>
  <c r="J23" i="8" s="1"/>
  <c r="J66" i="8" s="1"/>
  <c r="J51" i="7"/>
  <c r="J50" i="7"/>
  <c r="J45" i="7"/>
  <c r="J42" i="7"/>
  <c r="J34" i="7"/>
  <c r="J28" i="7"/>
  <c r="J25" i="7"/>
  <c r="J24" i="7" s="1"/>
  <c r="J58" i="7" s="1"/>
  <c r="J68" i="6"/>
  <c r="J61" i="6"/>
  <c r="J60" i="6"/>
  <c r="J53" i="6"/>
  <c r="J52" i="6"/>
  <c r="J42" i="6"/>
  <c r="J35" i="6"/>
  <c r="J30" i="6" s="1"/>
  <c r="J31" i="6"/>
  <c r="J23" i="6"/>
  <c r="I61" i="5"/>
  <c r="I57" i="5"/>
  <c r="I54" i="5"/>
  <c r="I42" i="5"/>
  <c r="I48" i="5" s="1"/>
  <c r="I53" i="5" s="1"/>
  <c r="I65" i="5" s="1"/>
  <c r="I38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/>
  <c r="I29" i="3"/>
  <c r="I26" i="3"/>
  <c r="I23" i="3"/>
  <c r="I40" i="3" s="1"/>
  <c r="I42" i="3" s="1"/>
  <c r="I52" i="3" s="1"/>
  <c r="I60" i="3" s="1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30" i="1"/>
  <c r="I42" i="1" s="1"/>
  <c r="I48" i="1" s="1"/>
  <c r="I56" i="1" s="1"/>
  <c r="J51" i="10" l="1"/>
  <c r="J72" i="6"/>
</calcChain>
</file>

<file path=xl/sharedStrings.xml><?xml version="1.0" encoding="utf-8"?>
<sst xmlns="http://schemas.openxmlformats.org/spreadsheetml/2006/main" count="767" uniqueCount="275">
  <si>
    <t>FINANSINSPEKTIONEN</t>
  </si>
  <si>
    <t>Daterad</t>
  </si>
  <si>
    <t>Gäller från</t>
  </si>
  <si>
    <t>Senaste ändringen</t>
  </si>
  <si>
    <t>Resultat- och balansräkningar</t>
  </si>
  <si>
    <t>VA01a</t>
  </si>
  <si>
    <t>Föreskrifter och anvisningar:</t>
  </si>
  <si>
    <t>1/2011</t>
  </si>
  <si>
    <t>Uppgiftslämnarkategorier:</t>
  </si>
  <si>
    <t>401, 435, 436</t>
  </si>
  <si>
    <t>Frekvens:</t>
  </si>
  <si>
    <t>Årsrapport</t>
  </si>
  <si>
    <t>Svarsnoggrannhet:</t>
  </si>
  <si>
    <t>1000 EUR/procenttal med två decimaler</t>
  </si>
  <si>
    <t>Inlämningstid</t>
  </si>
  <si>
    <t>Resultaträkning</t>
  </si>
  <si>
    <t>Värde</t>
  </si>
  <si>
    <t>Radnr</t>
  </si>
  <si>
    <t>Knr</t>
  </si>
  <si>
    <t>Försäkringsteknisk kalkyl - Lagstadgad pensionsförsäkring</t>
  </si>
  <si>
    <t>05</t>
  </si>
  <si>
    <t>1</t>
  </si>
  <si>
    <t>Premieinkomst</t>
  </si>
  <si>
    <t>06</t>
  </si>
  <si>
    <t>2</t>
  </si>
  <si>
    <t>Statens andel</t>
  </si>
  <si>
    <t>07</t>
  </si>
  <si>
    <t>3</t>
  </si>
  <si>
    <t>Folkpensionsanstaltens andel</t>
  </si>
  <si>
    <t>Intäkter av placeringsverksamheten</t>
  </si>
  <si>
    <t>7</t>
  </si>
  <si>
    <t>Andel av nettointäkterna av paceringsverksamheten</t>
  </si>
  <si>
    <t>4</t>
  </si>
  <si>
    <t>Uppskrivning av placeringar / orealiserade värdeökningar</t>
  </si>
  <si>
    <t>9</t>
  </si>
  <si>
    <t>Övriga försäkringstekniska intäkter</t>
  </si>
  <si>
    <t>0</t>
  </si>
  <si>
    <t>Ersättningskostnader, egen andel</t>
  </si>
  <si>
    <t>Utbetalda ersättningar</t>
  </si>
  <si>
    <t>6</t>
  </si>
  <si>
    <t>Förändring i ersättningsansvaret</t>
  </si>
  <si>
    <t>Föränrding i premieansvaret</t>
  </si>
  <si>
    <t>10</t>
  </si>
  <si>
    <t>55</t>
  </si>
  <si>
    <t>Förändring i avsättningar (SPK)</t>
  </si>
  <si>
    <t>56</t>
  </si>
  <si>
    <t xml:space="preserve">Föränrding i premieansvaret </t>
  </si>
  <si>
    <t>57</t>
  </si>
  <si>
    <t xml:space="preserve">Förändring i ersättningsansvaret </t>
  </si>
  <si>
    <t>Driftskostnader</t>
  </si>
  <si>
    <t>Kostnader för placeringsverksamheten</t>
  </si>
  <si>
    <t>Korrigering av uppskrivning av placeringar / orealiserade värdeminskningar</t>
  </si>
  <si>
    <t>5</t>
  </si>
  <si>
    <t>Övriga försäkringstekniska kostnader</t>
  </si>
  <si>
    <t>Försäkringstekniskt resultat / bidrag</t>
  </si>
  <si>
    <t>Annat än försäkringsteknisk kalkyl</t>
  </si>
  <si>
    <t>Övriga intäkter</t>
  </si>
  <si>
    <t>Övriga kostnader</t>
  </si>
  <si>
    <t>Inkomstskatter för den egentliga verksamheten</t>
  </si>
  <si>
    <t>Vinst (förlust) före bokslutsdispositioner och skatter</t>
  </si>
  <si>
    <t>Bokslutsdispositioner totalt</t>
  </si>
  <si>
    <t>Förändring av avskrivningsdifferens</t>
  </si>
  <si>
    <t>8</t>
  </si>
  <si>
    <t>Förändring av skattemässiga reserver</t>
  </si>
  <si>
    <t>Inkomstskatter totalt</t>
  </si>
  <si>
    <t>Skatt för räkenskapsperioden och tidigare räkenskapsperioder</t>
  </si>
  <si>
    <t>Latent skatt</t>
  </si>
  <si>
    <t>Övriga direkta skatter</t>
  </si>
  <si>
    <t>Räkenskapsperiodens vinst (förlust)</t>
  </si>
  <si>
    <t/>
  </si>
  <si>
    <t>VA01b</t>
  </si>
  <si>
    <t>Försäkringsteknisk kalkyl - Livförsäkring</t>
  </si>
  <si>
    <t>Premieinkomst, egen andel</t>
  </si>
  <si>
    <t>Återförsäkrarnas andel</t>
  </si>
  <si>
    <t>Orealiserade värdeökningar av placeringar</t>
  </si>
  <si>
    <t>Värdeökningar i fondförsäkringstillgångar</t>
  </si>
  <si>
    <t>Värdeökningar av övriga placeringar</t>
  </si>
  <si>
    <t>Förändring i premieansvaret, egen andel</t>
  </si>
  <si>
    <t>Orealiserade värdeminskningar av placeringar</t>
  </si>
  <si>
    <t>Värdeminskningar i fondförsäkringstillgångar</t>
  </si>
  <si>
    <t>Värdeminskningar av övriga placeringar</t>
  </si>
  <si>
    <t>VA01c</t>
  </si>
  <si>
    <t>Försäkringsteknisk kalkyl - Skadeförsäkring</t>
  </si>
  <si>
    <t>Premieintäkter, egen andel</t>
  </si>
  <si>
    <t>Utbetalda ersättningar, egen andel</t>
  </si>
  <si>
    <t>Förändring i ersättningsansvaret, egen andel</t>
  </si>
  <si>
    <t>Försäkringsteknikst bidrag / resultat före förändring i utjämningsposten</t>
  </si>
  <si>
    <t>Förändring i utjämningsposten</t>
  </si>
  <si>
    <t>Orealiserade värdeökningar i placeringsverksamheten</t>
  </si>
  <si>
    <t>Orealiserade värdeminskningar i placeringsverksamheten</t>
  </si>
  <si>
    <t>VA01e</t>
  </si>
  <si>
    <t>441, 442, 443</t>
  </si>
  <si>
    <t>Försäkringsteknisk kalkyl - Pensionskassor</t>
  </si>
  <si>
    <t>Premieinkomst totalt</t>
  </si>
  <si>
    <t>Premier för lagstadgade pensioner</t>
  </si>
  <si>
    <t>Premier för övriga pensioner</t>
  </si>
  <si>
    <t>Premier för medlemmarna</t>
  </si>
  <si>
    <t>För premiebaserade arrangemang</t>
  </si>
  <si>
    <t>Ersättningskostnader totalt</t>
  </si>
  <si>
    <t>Utbetalda ersättningar, lagstadgade pensioner</t>
  </si>
  <si>
    <t>Förändring i ersättningsansvaret, lagstadgade pensioner</t>
  </si>
  <si>
    <t>Utbetalda ersättningar, övriga pensioner</t>
  </si>
  <si>
    <t>Förändring i ersättningsansvaret, övriga pensioner</t>
  </si>
  <si>
    <t>Förändring i ersättningsansvaret för premiebaserade arrangemang</t>
  </si>
  <si>
    <t>Överföring av ansvar</t>
  </si>
  <si>
    <t>Förändring i premieansvaret totalt</t>
  </si>
  <si>
    <t>Lagstadgade pensioner</t>
  </si>
  <si>
    <t>Övriga pensioner</t>
  </si>
  <si>
    <t>Premiebaserade arrangemang</t>
  </si>
  <si>
    <t>Åter- och kreditförsäkrare totalt</t>
  </si>
  <si>
    <t>Återförsäkringspremier</t>
  </si>
  <si>
    <t>Premier för premiekreditförsäkringar</t>
  </si>
  <si>
    <t>Ersättningar</t>
  </si>
  <si>
    <t>Andel av förändringen i ersättningsansvaret</t>
  </si>
  <si>
    <t>Andel av förändringen i premieansvaret</t>
  </si>
  <si>
    <t>Förändring av ansvarsunderskottet totalt</t>
  </si>
  <si>
    <t>Omkostnader</t>
  </si>
  <si>
    <t>Överskott (underskott) av den egentliga verksamheten</t>
  </si>
  <si>
    <t>Bokslutsdispositioner</t>
  </si>
  <si>
    <t>Interna överföringar totalt</t>
  </si>
  <si>
    <t>Återbetalning till delägare</t>
  </si>
  <si>
    <t>Räkenskapsperiodens överskott (underskott)</t>
  </si>
  <si>
    <t>VA01f</t>
  </si>
  <si>
    <t>451, 452, 453</t>
  </si>
  <si>
    <t>Försäkringsteknisk kalkyl - Pensionsstiftelser</t>
  </si>
  <si>
    <t>Understödsavgifter för lagstadgade pensioner</t>
  </si>
  <si>
    <t>Understödsavgifter för övriga pensioner</t>
  </si>
  <si>
    <t>Förändring i pensionsansvaret, lagstadgade pensioner</t>
  </si>
  <si>
    <t>Förändring i pensionsansvaret, övriga pensioner</t>
  </si>
  <si>
    <t>Överlåten / mottagen ansvarsöverföring i försäkringsverksamheten</t>
  </si>
  <si>
    <t>Föränrding i premieansvaret för premiebaserade arrangemang</t>
  </si>
  <si>
    <t>Ersättningskostnader</t>
  </si>
  <si>
    <t>Förändring i pensionsansvaret</t>
  </si>
  <si>
    <t>Vinst (förlust) av den egentliga verksamheten</t>
  </si>
  <si>
    <t>Återbetalning till arbetsgivare</t>
  </si>
  <si>
    <t>VA02</t>
  </si>
  <si>
    <t>401, 410, 420, 435, 436</t>
  </si>
  <si>
    <t>Balansräkning - Aktiva</t>
  </si>
  <si>
    <t>Immateriella tillgångar totalt</t>
  </si>
  <si>
    <t>Utvecklingsutgifter</t>
  </si>
  <si>
    <t>Immateriella rättigheter</t>
  </si>
  <si>
    <t>Goodwill</t>
  </si>
  <si>
    <t>Koncerngoodwill</t>
  </si>
  <si>
    <t>Övriga utgifter med lång verkningstid</t>
  </si>
  <si>
    <t>Förskottsbetalningar</t>
  </si>
  <si>
    <t>Placeringar totalt</t>
  </si>
  <si>
    <t>Fastighetsplaceringar totalt</t>
  </si>
  <si>
    <t>Fastigheter och fastighetsaktier</t>
  </si>
  <si>
    <t>Lånefordringar hos företag inom samma koncern</t>
  </si>
  <si>
    <t>Lånefordringar hos ägarintresseföretag</t>
  </si>
  <si>
    <t>Placeringar i företag inom samma koncern och ägarintresseföretag totalt</t>
  </si>
  <si>
    <t>Aktier och andelar i företag inom samma koncern</t>
  </si>
  <si>
    <t>Finansmarknadsinstrument emitterade av och lånefordringar hos företag inom samma koncern</t>
  </si>
  <si>
    <t>Aktier och andelar i intresseföretag</t>
  </si>
  <si>
    <t>Aktier och andelar i ägarintresseföretag</t>
  </si>
  <si>
    <t>Aktier och andelar i övriga ägarintresseföretag</t>
  </si>
  <si>
    <t>Finansmarknadsinstrument emitterade av och lånefordringar hos ägarintresseföretag</t>
  </si>
  <si>
    <t>Övriga placeringar totalt</t>
  </si>
  <si>
    <t>Aktier och andelar</t>
  </si>
  <si>
    <t>Finansmarknadsinstrument</t>
  </si>
  <si>
    <t>Andelar i kollektiva placeringar</t>
  </si>
  <si>
    <t>Fordringar, inteckningslån</t>
  </si>
  <si>
    <t>Övriga lånefordringar</t>
  </si>
  <si>
    <t>Banktillgodohavanden</t>
  </si>
  <si>
    <t>Övriga placeringar</t>
  </si>
  <si>
    <t>Depåfordringar inom återförsäkringar</t>
  </si>
  <si>
    <t>Placeringar som utgör täckning för fondförsäkringar</t>
  </si>
  <si>
    <t>Fordringar totalt</t>
  </si>
  <si>
    <t>Fodringar som uppstått vid direktförsäkringsverksamhet, totalt</t>
  </si>
  <si>
    <t>På försäkringstagare</t>
  </si>
  <si>
    <t>På försäkringsförmedlare</t>
  </si>
  <si>
    <t>Fordringar som uppstått vid återförsäkringsverksamhet</t>
  </si>
  <si>
    <t>Övriga fordringar</t>
  </si>
  <si>
    <t>Obetalda aktier / andelar / garantikapital / grundfond</t>
  </si>
  <si>
    <t>Latenta skattefordringar</t>
  </si>
  <si>
    <t>Övriga tillgångar totalt</t>
  </si>
  <si>
    <t>Materiella tillgångar totalt</t>
  </si>
  <si>
    <t>Maskiner och inventarier</t>
  </si>
  <si>
    <t>Övriga materiella tillgångar</t>
  </si>
  <si>
    <t>Varulager</t>
  </si>
  <si>
    <t>Förskottsbetalningar och pågående nyanläggningar</t>
  </si>
  <si>
    <t>Kassa och bank</t>
  </si>
  <si>
    <t>Övriga tillgångar</t>
  </si>
  <si>
    <t>Aktiva resultatregleringar totalt</t>
  </si>
  <si>
    <t>Räntor och hyror</t>
  </si>
  <si>
    <t>Aktiverade anskaffningsutgifter för försäkringar</t>
  </si>
  <si>
    <t>Övriga aktiva resultatregleringar</t>
  </si>
  <si>
    <t>AKTIVA TOTALT</t>
  </si>
  <si>
    <t>VA02g</t>
  </si>
  <si>
    <t>441, 442, 443, 451, 452, 453</t>
  </si>
  <si>
    <t>Immateriella tillgångar</t>
  </si>
  <si>
    <t>08</t>
  </si>
  <si>
    <t>Lånefordringar på egna fastighetsföretag</t>
  </si>
  <si>
    <t>Placeringar i arbetsgivarföretag totalt</t>
  </si>
  <si>
    <t>Aktier och andelar i arbetsgivarföretag</t>
  </si>
  <si>
    <t>Finansmarknadsinstrument från arbetsgivarföretag</t>
  </si>
  <si>
    <t>Obligationsfordringar på arbetsgivarföretag</t>
  </si>
  <si>
    <t>Fordringar på arbetsgivarföretag</t>
  </si>
  <si>
    <t>Övriga placeringar i arbetsgivarföretag</t>
  </si>
  <si>
    <t>Försäkrade valda placeringarna</t>
  </si>
  <si>
    <t>Ansvarsunderskott totalt</t>
  </si>
  <si>
    <t>På återförsäkrare och kreditförsäkringsgivare</t>
  </si>
  <si>
    <t>Fordringar på pensionsanstalter</t>
  </si>
  <si>
    <t>Aktiva resultatregleringar</t>
  </si>
  <si>
    <t>VA03</t>
  </si>
  <si>
    <t>Balansräkning - Passiva</t>
  </si>
  <si>
    <t>Eget kapital / grundkapital totalt</t>
  </si>
  <si>
    <t>Aktiekapital / grundfond</t>
  </si>
  <si>
    <t>Garantikapital</t>
  </si>
  <si>
    <t>Överkursfond</t>
  </si>
  <si>
    <t>Uppskrivningsfond</t>
  </si>
  <si>
    <t>Reservfond</t>
  </si>
  <si>
    <t>Fond för verkligt värde</t>
  </si>
  <si>
    <t>Övriga fonder totalt</t>
  </si>
  <si>
    <t>Fonder enligt bolagsordningen / föreningens stadgar</t>
  </si>
  <si>
    <t>Övriga fonder</t>
  </si>
  <si>
    <t>Vinst (förlust) från tidigare räkenskapsperioder</t>
  </si>
  <si>
    <t>Kapitallån</t>
  </si>
  <si>
    <t>Ackumulerade bokslutsdispositioner totalt</t>
  </si>
  <si>
    <t>Avskrivningsdifferens</t>
  </si>
  <si>
    <t>Skattemässiga reserver</t>
  </si>
  <si>
    <t>Försäkringsteknisk ansvarsskuld, egen andel</t>
  </si>
  <si>
    <t>Premieansvar, egen andel</t>
  </si>
  <si>
    <t>Premieansvar</t>
  </si>
  <si>
    <t>Ersättningsansvar, egen andel</t>
  </si>
  <si>
    <t>Ersättningsansvar</t>
  </si>
  <si>
    <t>Utjämningspost (gäller inte livförsäkringsbolag)</t>
  </si>
  <si>
    <t>Avsättning (SPK)</t>
  </si>
  <si>
    <t>Ansvarsskuld för fondförsäkringar, egen andel</t>
  </si>
  <si>
    <t>Försäkringsteknisk ansvarsskuld</t>
  </si>
  <si>
    <t>Avsättningar totalt</t>
  </si>
  <si>
    <t>Pensionsavsättningar</t>
  </si>
  <si>
    <t>Skatteavsättningar</t>
  </si>
  <si>
    <t>Övriga avsättningar</t>
  </si>
  <si>
    <t>Depåskulder inom återförsäkring</t>
  </si>
  <si>
    <t>Skulder totalt</t>
  </si>
  <si>
    <t>För direktförsäkringsverksamhet</t>
  </si>
  <si>
    <t>För återförsäkringsverksamhet</t>
  </si>
  <si>
    <t>Obligationslån</t>
  </si>
  <si>
    <t>Konverteringslån</t>
  </si>
  <si>
    <t>Lån från finansiella institut</t>
  </si>
  <si>
    <t>Pensionslån</t>
  </si>
  <si>
    <t>Övriga skulder</t>
  </si>
  <si>
    <t>Latenta skatteskulder</t>
  </si>
  <si>
    <t>Passiva reslutatregleringar</t>
  </si>
  <si>
    <t>PASSIVA TOTALT</t>
  </si>
  <si>
    <t>VA03e</t>
  </si>
  <si>
    <t>Eget kapital totalt</t>
  </si>
  <si>
    <t>Grundfond</t>
  </si>
  <si>
    <t>Överskott (underskott) från tidigare räkenskapsperioder</t>
  </si>
  <si>
    <t>Försäkringsteknisk ansvarsskuld totalt</t>
  </si>
  <si>
    <t>Lagstadgade pensioner totalt</t>
  </si>
  <si>
    <t>Tilläggsförsäkringsansvar</t>
  </si>
  <si>
    <t>Övriga pensioner totalt</t>
  </si>
  <si>
    <t>Indexförhöjningsansvar</t>
  </si>
  <si>
    <t>Premiebaserade arrangemang totalt</t>
  </si>
  <si>
    <t>Ansvarsskuld för försäkringarna bundat av försäkrade valda placeringarna</t>
  </si>
  <si>
    <t>Avsättningar</t>
  </si>
  <si>
    <t>Lån från delägande arbetsgivarföretag</t>
  </si>
  <si>
    <t>VA03f</t>
  </si>
  <si>
    <t>Överskott från tidigare räkenskapsperioder</t>
  </si>
  <si>
    <t>Pensionsansvar totalt</t>
  </si>
  <si>
    <t>Lagstadgade pensionsansvar totalt</t>
  </si>
  <si>
    <t>Lagstadgade löpande pensioner</t>
  </si>
  <si>
    <t>Lagstadgade framtida pensioner</t>
  </si>
  <si>
    <t>Tilläggsförsäkringsansvar för lagstadgade pensioner</t>
  </si>
  <si>
    <t>Övriga löpande pensioner</t>
  </si>
  <si>
    <t>Övriga framtida pensioner</t>
  </si>
  <si>
    <t>Indexförhöjningsansvar, övriga pensioner</t>
  </si>
  <si>
    <t>Lån från arbetsgivarföretag</t>
  </si>
  <si>
    <t>Lån från pensionsanstalter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</si>
  <si>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</si>
  <si>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10 dygn innan revisionsberättelsen avlämnas; senast 31.3.</t>
  </si>
  <si>
    <t>10 dygn före revisionstillfället; senast 30.4.</t>
  </si>
  <si>
    <t>10 dygn innan revisionsberättelsen avlämnas / revisionstillfället; senast 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</si>
</sst>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08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3" applyNumberFormat="1" applyFont="1" applyFill="1" applyProtection="1"/>
    <xf numFmtId="0" fontId="3" fillId="0" borderId="0" xfId="3" applyFont="1" applyFill="1" applyBorder="1" applyAlignment="1" applyProtection="1">
      <alignment vertical="center"/>
    </xf>
    <xf numFmtId="0" fontId="3" fillId="0" borderId="0" xfId="3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3" applyFont="1" applyFill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4" fontId="6" fillId="0" borderId="0" xfId="4" applyNumberFormat="1" applyFont="1" applyFill="1" applyBorder="1" applyAlignment="1" applyProtection="1">
      <alignment horizontal="left" indent="3"/>
    </xf>
    <xf numFmtId="4" fontId="6" fillId="0" borderId="0" xfId="5" applyNumberFormat="1" applyFont="1" applyFill="1" applyBorder="1" applyAlignment="1" applyProtection="1">
      <alignment horizontal="left" indent="3"/>
    </xf>
    <xf numFmtId="0" fontId="14" fillId="2" borderId="8" xfId="3" quotePrefix="1" applyFont="1" applyFill="1" applyBorder="1" applyAlignment="1" applyProtection="1">
      <alignment horizontal="center" vertical="center"/>
    </xf>
    <xf numFmtId="0" fontId="15" fillId="0" borderId="0" xfId="3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6" fillId="0" borderId="0" xfId="3" applyFont="1" applyFill="1" applyProtection="1"/>
    <xf numFmtId="0" fontId="14" fillId="2" borderId="0" xfId="3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0" fontId="6" fillId="0" borderId="0" xfId="6" applyFont="1" applyBorder="1" applyAlignment="1" applyProtection="1">
      <alignment horizontal="center"/>
    </xf>
    <xf numFmtId="1" fontId="6" fillId="0" borderId="0" xfId="0" applyNumberFormat="1" applyFont="1" applyProtection="1"/>
    <xf numFmtId="1" fontId="6" fillId="0" borderId="0" xfId="0" applyNumberFormat="1" applyFont="1" applyAlignment="1" applyProtection="1"/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Alignment="1" applyProtection="1">
      <alignment horizontal="left" vertical="center" indent="3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14" fontId="6" fillId="0" borderId="1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left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4" borderId="11" xfId="3" applyFont="1" applyFill="1" applyBorder="1" applyAlignment="1" applyProtection="1">
      <alignment horizontal="left" vertical="center" wrapText="1" indent="2"/>
    </xf>
    <xf numFmtId="0" fontId="3" fillId="4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</cellXfs>
  <cellStyles count="7">
    <cellStyle name="Normaali" xfId="0" builtinId="0"/>
    <cellStyle name="Normaali 10" xfId="6"/>
    <cellStyle name="Normaali 123" xfId="4"/>
    <cellStyle name="Normaali 125" xfId="5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tabSelected="1" zoomScaleNormal="100" zoomScaleSheetLayoutView="55" workbookViewId="0">
      <selection activeCell="G14" sqref="G14"/>
    </sheetView>
  </sheetViews>
  <sheetFormatPr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35"/>
    <col min="12" max="12" width="10" style="3" bestFit="1" customWidth="1"/>
    <col min="13" max="16384" width="9.140625" style="3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"/>
      <c r="C4" s="5"/>
      <c r="D4" s="6"/>
      <c r="E4" s="5"/>
      <c r="F4" s="5"/>
      <c r="G4" s="5"/>
      <c r="H4" s="7" t="s">
        <v>1</v>
      </c>
      <c r="I4" s="8">
        <v>40623</v>
      </c>
    </row>
    <row r="5" spans="1:10" ht="14.85" customHeight="1" x14ac:dyDescent="0.2">
      <c r="A5" s="9" t="s">
        <v>69</v>
      </c>
      <c r="B5" s="5"/>
      <c r="C5" s="5"/>
      <c r="D5" s="10"/>
      <c r="E5" s="11"/>
      <c r="F5" s="11"/>
      <c r="G5" s="11"/>
      <c r="H5" s="7" t="s">
        <v>2</v>
      </c>
      <c r="I5" s="8">
        <v>40634</v>
      </c>
    </row>
    <row r="6" spans="1:10" ht="14.85" customHeight="1" x14ac:dyDescent="0.2">
      <c r="A6" s="12"/>
      <c r="H6" s="7" t="s">
        <v>3</v>
      </c>
      <c r="I6" s="82">
        <v>43100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4</v>
      </c>
    </row>
    <row r="9" spans="1:10" ht="14.85" customHeight="1" x14ac:dyDescent="0.2">
      <c r="A9" s="3"/>
      <c r="H9" s="85" t="s">
        <v>5</v>
      </c>
      <c r="I9" s="86"/>
    </row>
    <row r="10" spans="1:10" ht="29.45" customHeight="1" x14ac:dyDescent="0.2">
      <c r="A10" s="91" t="s">
        <v>6</v>
      </c>
      <c r="B10" s="91"/>
      <c r="C10" s="91"/>
      <c r="D10" s="91"/>
      <c r="E10" s="91"/>
      <c r="F10" s="91"/>
      <c r="G10" s="14" t="s">
        <v>7</v>
      </c>
      <c r="H10" s="87"/>
      <c r="I10" s="88"/>
    </row>
    <row r="11" spans="1:10" ht="29.45" customHeight="1" x14ac:dyDescent="0.2">
      <c r="A11" s="92" t="s">
        <v>8</v>
      </c>
      <c r="B11" s="93"/>
      <c r="C11" s="93"/>
      <c r="D11" s="93"/>
      <c r="E11" s="93"/>
      <c r="F11" s="93"/>
      <c r="G11" s="7" t="s">
        <v>9</v>
      </c>
      <c r="H11" s="87"/>
      <c r="I11" s="88"/>
    </row>
    <row r="12" spans="1:10" ht="14.85" customHeight="1" x14ac:dyDescent="0.2">
      <c r="A12" s="15" t="s">
        <v>10</v>
      </c>
      <c r="G12" s="7" t="s">
        <v>11</v>
      </c>
      <c r="H12" s="89"/>
      <c r="I12" s="90"/>
    </row>
    <row r="13" spans="1:10" ht="14.85" customHeight="1" x14ac:dyDescent="0.2">
      <c r="A13" s="15" t="s">
        <v>12</v>
      </c>
      <c r="B13" s="3"/>
      <c r="C13" s="3"/>
      <c r="D13" s="3"/>
      <c r="E13" s="3"/>
      <c r="F13" s="3"/>
      <c r="G13" s="1" t="s">
        <v>13</v>
      </c>
      <c r="H13" s="16"/>
      <c r="I13" s="16"/>
    </row>
    <row r="14" spans="1:10" ht="14.85" customHeight="1" x14ac:dyDescent="0.2">
      <c r="A14" s="15" t="s">
        <v>14</v>
      </c>
      <c r="G14" s="83" t="s">
        <v>274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17" t="s">
        <v>15</v>
      </c>
      <c r="I18" s="3"/>
    </row>
    <row r="19" spans="1:9" ht="14.85" customHeight="1" x14ac:dyDescent="0.2">
      <c r="A19" s="3"/>
      <c r="B19" s="3"/>
      <c r="C19" s="3"/>
      <c r="D19" s="3"/>
      <c r="E19" s="3"/>
      <c r="H19" s="18"/>
      <c r="I19" s="3"/>
    </row>
    <row r="20" spans="1:9" ht="14.85" customHeight="1" x14ac:dyDescent="0.2">
      <c r="A20" s="3"/>
      <c r="B20" s="3"/>
      <c r="C20" s="3"/>
      <c r="D20" s="3"/>
      <c r="E20" s="3"/>
      <c r="H20" s="18"/>
      <c r="I20" s="19" t="s">
        <v>16</v>
      </c>
    </row>
    <row r="21" spans="1:9" ht="14.85" customHeight="1" x14ac:dyDescent="0.2">
      <c r="A21" s="3"/>
      <c r="B21" s="3"/>
      <c r="C21" s="3"/>
      <c r="D21" s="3"/>
      <c r="E21" s="3"/>
      <c r="H21" s="18"/>
      <c r="I21" s="20">
        <v>10</v>
      </c>
    </row>
    <row r="22" spans="1:9" ht="14.85" customHeight="1" x14ac:dyDescent="0.2">
      <c r="A22" s="5" t="s">
        <v>17</v>
      </c>
      <c r="B22" s="5"/>
      <c r="C22" s="5"/>
      <c r="D22" s="5"/>
      <c r="E22" s="5" t="s">
        <v>18</v>
      </c>
      <c r="F22" s="21"/>
      <c r="G22" s="22" t="s">
        <v>19</v>
      </c>
      <c r="H22" s="18"/>
      <c r="I22" s="21"/>
    </row>
    <row r="23" spans="1:9" ht="14.85" customHeight="1" x14ac:dyDescent="0.2">
      <c r="A23" s="23">
        <v>10</v>
      </c>
      <c r="B23" s="23" t="s">
        <v>20</v>
      </c>
      <c r="C23" s="24"/>
      <c r="D23" s="25"/>
      <c r="E23" s="26" t="s">
        <v>21</v>
      </c>
      <c r="F23" s="3"/>
      <c r="G23" s="27" t="s">
        <v>22</v>
      </c>
      <c r="H23" s="18"/>
      <c r="I23" s="28"/>
    </row>
    <row r="24" spans="1:9" ht="14.85" customHeight="1" x14ac:dyDescent="0.2">
      <c r="A24" s="23">
        <v>10</v>
      </c>
      <c r="B24" s="24" t="s">
        <v>23</v>
      </c>
      <c r="C24" s="24"/>
      <c r="D24" s="25"/>
      <c r="E24" s="26" t="s">
        <v>24</v>
      </c>
      <c r="F24" s="3"/>
      <c r="G24" s="27" t="s">
        <v>25</v>
      </c>
      <c r="H24" s="18"/>
      <c r="I24" s="28"/>
    </row>
    <row r="25" spans="1:9" ht="14.85" customHeight="1" x14ac:dyDescent="0.2">
      <c r="A25" s="23">
        <v>10</v>
      </c>
      <c r="B25" s="24" t="s">
        <v>26</v>
      </c>
      <c r="C25" s="24"/>
      <c r="D25" s="25"/>
      <c r="E25" s="26" t="s">
        <v>27</v>
      </c>
      <c r="F25" s="3"/>
      <c r="G25" s="27" t="s">
        <v>28</v>
      </c>
      <c r="H25" s="18"/>
      <c r="I25" s="28"/>
    </row>
    <row r="26" spans="1:9" ht="14.85" customHeight="1" x14ac:dyDescent="0.2">
      <c r="A26" s="23">
        <v>10</v>
      </c>
      <c r="B26" s="24">
        <v>30</v>
      </c>
      <c r="C26" s="24"/>
      <c r="D26" s="25"/>
      <c r="E26" s="26" t="s">
        <v>24</v>
      </c>
      <c r="F26" s="3"/>
      <c r="G26" s="27" t="s">
        <v>29</v>
      </c>
      <c r="H26" s="18"/>
      <c r="I26" s="28"/>
    </row>
    <row r="27" spans="1:9" ht="14.85" customHeight="1" x14ac:dyDescent="0.2">
      <c r="A27" s="23">
        <v>10</v>
      </c>
      <c r="B27" s="24">
        <v>35</v>
      </c>
      <c r="C27" s="24"/>
      <c r="D27" s="25"/>
      <c r="E27" s="26" t="s">
        <v>30</v>
      </c>
      <c r="F27" s="3"/>
      <c r="G27" s="27" t="s">
        <v>31</v>
      </c>
      <c r="H27" s="18"/>
      <c r="I27" s="28"/>
    </row>
    <row r="28" spans="1:9" ht="14.85" customHeight="1" x14ac:dyDescent="0.2">
      <c r="A28" s="23">
        <v>10</v>
      </c>
      <c r="B28" s="24">
        <v>40</v>
      </c>
      <c r="C28" s="24"/>
      <c r="D28" s="25"/>
      <c r="E28" s="26" t="s">
        <v>32</v>
      </c>
      <c r="F28" s="3"/>
      <c r="G28" s="27" t="s">
        <v>33</v>
      </c>
      <c r="H28" s="18"/>
      <c r="I28" s="28"/>
    </row>
    <row r="29" spans="1:9" ht="14.85" customHeight="1" x14ac:dyDescent="0.2">
      <c r="A29" s="23">
        <v>10</v>
      </c>
      <c r="B29" s="24">
        <v>45</v>
      </c>
      <c r="C29" s="24"/>
      <c r="D29" s="25"/>
      <c r="E29" s="26" t="s">
        <v>34</v>
      </c>
      <c r="F29" s="3"/>
      <c r="G29" s="27" t="s">
        <v>35</v>
      </c>
      <c r="H29" s="18"/>
      <c r="I29" s="28"/>
    </row>
    <row r="30" spans="1:9" ht="14.85" customHeight="1" x14ac:dyDescent="0.2">
      <c r="A30" s="23">
        <v>10</v>
      </c>
      <c r="B30" s="24">
        <v>20</v>
      </c>
      <c r="C30" s="24"/>
      <c r="D30" s="25"/>
      <c r="E30" s="26" t="s">
        <v>36</v>
      </c>
      <c r="F30" s="3"/>
      <c r="G30" s="27" t="s">
        <v>37</v>
      </c>
      <c r="H30" s="18"/>
      <c r="I30" s="29">
        <f>SUM(I31:I33)</f>
        <v>0</v>
      </c>
    </row>
    <row r="31" spans="1:9" ht="14.85" customHeight="1" x14ac:dyDescent="0.2">
      <c r="A31" s="23">
        <v>10</v>
      </c>
      <c r="B31" s="24">
        <v>20</v>
      </c>
      <c r="C31" s="24">
        <v>10</v>
      </c>
      <c r="D31" s="25"/>
      <c r="E31" s="26" t="s">
        <v>24</v>
      </c>
      <c r="F31" s="3"/>
      <c r="G31" s="30" t="s">
        <v>38</v>
      </c>
      <c r="H31" s="18"/>
      <c r="I31" s="28"/>
    </row>
    <row r="32" spans="1:9" ht="14.85" customHeight="1" x14ac:dyDescent="0.2">
      <c r="A32" s="23">
        <v>10</v>
      </c>
      <c r="B32" s="24">
        <v>20</v>
      </c>
      <c r="C32" s="24">
        <v>15</v>
      </c>
      <c r="D32" s="25"/>
      <c r="E32" s="26" t="s">
        <v>30</v>
      </c>
      <c r="F32" s="3"/>
      <c r="G32" s="30" t="s">
        <v>25</v>
      </c>
      <c r="H32" s="18"/>
      <c r="I32" s="28"/>
    </row>
    <row r="33" spans="1:9" ht="14.85" customHeight="1" x14ac:dyDescent="0.2">
      <c r="A33" s="23">
        <v>10</v>
      </c>
      <c r="B33" s="24">
        <v>20</v>
      </c>
      <c r="C33" s="24">
        <v>30</v>
      </c>
      <c r="D33" s="25"/>
      <c r="E33" s="26" t="s">
        <v>39</v>
      </c>
      <c r="F33" s="3"/>
      <c r="G33" s="30" t="s">
        <v>40</v>
      </c>
      <c r="H33" s="18"/>
      <c r="I33" s="28"/>
    </row>
    <row r="34" spans="1:9" ht="14.85" customHeight="1" x14ac:dyDescent="0.2">
      <c r="A34" s="23">
        <v>10</v>
      </c>
      <c r="B34" s="23">
        <v>50</v>
      </c>
      <c r="C34" s="24"/>
      <c r="D34" s="25"/>
      <c r="E34" s="26" t="s">
        <v>30</v>
      </c>
      <c r="F34" s="3"/>
      <c r="G34" s="27" t="s">
        <v>41</v>
      </c>
      <c r="H34" s="18"/>
      <c r="I34" s="28"/>
    </row>
    <row r="35" spans="1:9" ht="14.85" customHeight="1" x14ac:dyDescent="0.2">
      <c r="A35" s="24" t="s">
        <v>42</v>
      </c>
      <c r="B35" s="24" t="s">
        <v>43</v>
      </c>
      <c r="C35" s="24"/>
      <c r="D35" s="25"/>
      <c r="E35" s="26" t="s">
        <v>24</v>
      </c>
      <c r="F35" s="3"/>
      <c r="G35" s="27" t="s">
        <v>44</v>
      </c>
      <c r="H35" s="18"/>
      <c r="I35" s="28"/>
    </row>
    <row r="36" spans="1:9" ht="14.85" customHeight="1" x14ac:dyDescent="0.2">
      <c r="A36" s="24" t="s">
        <v>42</v>
      </c>
      <c r="B36" s="24" t="s">
        <v>45</v>
      </c>
      <c r="C36" s="24"/>
      <c r="D36" s="25"/>
      <c r="E36" s="26" t="s">
        <v>27</v>
      </c>
      <c r="F36" s="3"/>
      <c r="G36" s="27" t="s">
        <v>46</v>
      </c>
      <c r="H36" s="18"/>
      <c r="I36" s="28"/>
    </row>
    <row r="37" spans="1:9" ht="14.85" customHeight="1" x14ac:dyDescent="0.2">
      <c r="A37" s="24" t="s">
        <v>42</v>
      </c>
      <c r="B37" s="24" t="s">
        <v>47</v>
      </c>
      <c r="C37" s="24"/>
      <c r="D37" s="25"/>
      <c r="E37" s="26" t="s">
        <v>32</v>
      </c>
      <c r="F37" s="3"/>
      <c r="G37" s="27" t="s">
        <v>48</v>
      </c>
      <c r="H37" s="18"/>
      <c r="I37" s="28"/>
    </row>
    <row r="38" spans="1:9" ht="14.85" customHeight="1" x14ac:dyDescent="0.2">
      <c r="A38" s="23">
        <v>10</v>
      </c>
      <c r="B38" s="23">
        <v>60</v>
      </c>
      <c r="C38" s="24"/>
      <c r="D38" s="25"/>
      <c r="E38" s="26" t="s">
        <v>34</v>
      </c>
      <c r="F38" s="3"/>
      <c r="G38" s="27" t="s">
        <v>49</v>
      </c>
      <c r="H38" s="18"/>
      <c r="I38" s="28"/>
    </row>
    <row r="39" spans="1:9" ht="14.85" customHeight="1" x14ac:dyDescent="0.2">
      <c r="A39" s="23">
        <v>10</v>
      </c>
      <c r="B39" s="23">
        <v>70</v>
      </c>
      <c r="C39" s="24"/>
      <c r="D39" s="25"/>
      <c r="E39" s="26" t="s">
        <v>21</v>
      </c>
      <c r="F39" s="3"/>
      <c r="G39" s="27" t="s">
        <v>50</v>
      </c>
      <c r="H39" s="18"/>
      <c r="I39" s="28"/>
    </row>
    <row r="40" spans="1:9" ht="14.85" customHeight="1" x14ac:dyDescent="0.2">
      <c r="A40" s="23">
        <v>10</v>
      </c>
      <c r="B40" s="23">
        <v>80</v>
      </c>
      <c r="C40" s="24"/>
      <c r="D40" s="25"/>
      <c r="E40" s="26" t="s">
        <v>27</v>
      </c>
      <c r="F40" s="3"/>
      <c r="G40" s="27" t="s">
        <v>51</v>
      </c>
      <c r="H40" s="18"/>
      <c r="I40" s="28"/>
    </row>
    <row r="41" spans="1:9" ht="14.85" customHeight="1" x14ac:dyDescent="0.2">
      <c r="A41" s="23">
        <v>10</v>
      </c>
      <c r="B41" s="23">
        <v>90</v>
      </c>
      <c r="C41" s="23"/>
      <c r="D41" s="25"/>
      <c r="E41" s="26" t="s">
        <v>52</v>
      </c>
      <c r="F41" s="3"/>
      <c r="G41" s="27" t="s">
        <v>53</v>
      </c>
      <c r="H41" s="18"/>
      <c r="I41" s="28"/>
    </row>
    <row r="42" spans="1:9" ht="14.85" customHeight="1" x14ac:dyDescent="0.2">
      <c r="A42" s="23">
        <v>10</v>
      </c>
      <c r="B42" s="24"/>
      <c r="C42" s="24"/>
      <c r="D42" s="25"/>
      <c r="E42" s="26" t="s">
        <v>39</v>
      </c>
      <c r="G42" s="22" t="s">
        <v>54</v>
      </c>
      <c r="I42" s="29">
        <f>SUM(I23:I30,I34:I41)</f>
        <v>0</v>
      </c>
    </row>
    <row r="43" spans="1:9" ht="14.85" customHeight="1" x14ac:dyDescent="0.2">
      <c r="A43" s="31"/>
      <c r="B43" s="31"/>
      <c r="C43" s="31"/>
      <c r="D43" s="32"/>
      <c r="E43" s="32"/>
      <c r="F43" s="21"/>
      <c r="G43" s="21"/>
      <c r="H43" s="21"/>
      <c r="I43" s="21"/>
    </row>
    <row r="44" spans="1:9" ht="14.85" customHeight="1" x14ac:dyDescent="0.2">
      <c r="A44" s="31"/>
      <c r="B44" s="31"/>
      <c r="C44" s="31"/>
      <c r="D44" s="32"/>
      <c r="E44" s="32"/>
      <c r="G44" s="22" t="s">
        <v>55</v>
      </c>
      <c r="H44" s="33"/>
      <c r="I44" s="21"/>
    </row>
    <row r="45" spans="1:9" ht="14.85" customHeight="1" x14ac:dyDescent="0.2">
      <c r="A45" s="23">
        <v>20</v>
      </c>
      <c r="B45" s="23">
        <v>10</v>
      </c>
      <c r="C45" s="23"/>
      <c r="D45" s="25"/>
      <c r="E45" s="26" t="s">
        <v>36</v>
      </c>
      <c r="G45" s="27" t="s">
        <v>56</v>
      </c>
      <c r="I45" s="28"/>
    </row>
    <row r="46" spans="1:9" ht="14.85" customHeight="1" x14ac:dyDescent="0.2">
      <c r="A46" s="23">
        <v>20</v>
      </c>
      <c r="B46" s="23">
        <v>20</v>
      </c>
      <c r="C46" s="23"/>
      <c r="D46" s="25"/>
      <c r="E46" s="26" t="s">
        <v>24</v>
      </c>
      <c r="G46" s="27" t="s">
        <v>57</v>
      </c>
      <c r="H46" s="33"/>
      <c r="I46" s="28"/>
    </row>
    <row r="47" spans="1:9" ht="14.85" customHeight="1" x14ac:dyDescent="0.2">
      <c r="A47" s="23">
        <v>20</v>
      </c>
      <c r="B47" s="23">
        <v>25</v>
      </c>
      <c r="C47" s="23"/>
      <c r="D47" s="25"/>
      <c r="E47" s="26" t="s">
        <v>30</v>
      </c>
      <c r="G47" s="27" t="s">
        <v>58</v>
      </c>
      <c r="H47" s="33"/>
      <c r="I47" s="28"/>
    </row>
    <row r="48" spans="1:9" ht="14.85" customHeight="1" x14ac:dyDescent="0.2">
      <c r="A48" s="23">
        <v>30</v>
      </c>
      <c r="B48" s="23"/>
      <c r="C48" s="23"/>
      <c r="D48" s="25"/>
      <c r="E48" s="26" t="s">
        <v>36</v>
      </c>
      <c r="G48" s="7" t="s">
        <v>59</v>
      </c>
      <c r="H48" s="33"/>
      <c r="I48" s="29">
        <f>I42+I45+I46+I47</f>
        <v>0</v>
      </c>
    </row>
    <row r="49" spans="1:9" ht="14.85" customHeight="1" x14ac:dyDescent="0.2">
      <c r="A49" s="23">
        <v>40</v>
      </c>
      <c r="B49" s="23">
        <v>10</v>
      </c>
      <c r="C49" s="23"/>
      <c r="D49" s="25"/>
      <c r="E49" s="26" t="s">
        <v>32</v>
      </c>
      <c r="G49" s="27" t="s">
        <v>60</v>
      </c>
      <c r="I49" s="29">
        <f>SUM(I50:I51)</f>
        <v>0</v>
      </c>
    </row>
    <row r="50" spans="1:9" ht="14.85" customHeight="1" x14ac:dyDescent="0.2">
      <c r="A50" s="23">
        <v>40</v>
      </c>
      <c r="B50" s="23">
        <v>10</v>
      </c>
      <c r="C50" s="23">
        <v>10</v>
      </c>
      <c r="D50" s="25"/>
      <c r="E50" s="26" t="s">
        <v>39</v>
      </c>
      <c r="G50" s="30" t="s">
        <v>61</v>
      </c>
      <c r="I50" s="28"/>
    </row>
    <row r="51" spans="1:9" ht="14.85" customHeight="1" x14ac:dyDescent="0.2">
      <c r="A51" s="23">
        <v>40</v>
      </c>
      <c r="B51" s="23">
        <v>10</v>
      </c>
      <c r="C51" s="23">
        <v>20</v>
      </c>
      <c r="D51" s="25"/>
      <c r="E51" s="26" t="s">
        <v>62</v>
      </c>
      <c r="G51" s="30" t="s">
        <v>63</v>
      </c>
      <c r="I51" s="28"/>
    </row>
    <row r="52" spans="1:9" ht="14.85" customHeight="1" x14ac:dyDescent="0.2">
      <c r="A52" s="23">
        <v>40</v>
      </c>
      <c r="B52" s="23">
        <v>20</v>
      </c>
      <c r="C52" s="23"/>
      <c r="D52" s="25"/>
      <c r="E52" s="26" t="s">
        <v>39</v>
      </c>
      <c r="G52" s="27" t="s">
        <v>64</v>
      </c>
      <c r="I52" s="29">
        <f>SUM(I53:I54)</f>
        <v>0</v>
      </c>
    </row>
    <row r="53" spans="1:9" ht="14.85" customHeight="1" x14ac:dyDescent="0.2">
      <c r="A53" s="23">
        <v>40</v>
      </c>
      <c r="B53" s="23">
        <v>20</v>
      </c>
      <c r="C53" s="23">
        <v>10</v>
      </c>
      <c r="D53" s="25"/>
      <c r="E53" s="26" t="s">
        <v>62</v>
      </c>
      <c r="G53" s="30" t="s">
        <v>65</v>
      </c>
      <c r="I53" s="28"/>
    </row>
    <row r="54" spans="1:9" ht="14.85" customHeight="1" x14ac:dyDescent="0.2">
      <c r="A54" s="23">
        <v>40</v>
      </c>
      <c r="B54" s="23">
        <v>20</v>
      </c>
      <c r="C54" s="23">
        <v>20</v>
      </c>
      <c r="D54" s="25"/>
      <c r="E54" s="26" t="s">
        <v>36</v>
      </c>
      <c r="G54" s="30" t="s">
        <v>66</v>
      </c>
      <c r="I54" s="28"/>
    </row>
    <row r="55" spans="1:9" ht="14.85" customHeight="1" x14ac:dyDescent="0.2">
      <c r="A55" s="23">
        <v>40</v>
      </c>
      <c r="B55" s="23">
        <v>30</v>
      </c>
      <c r="C55" s="23"/>
      <c r="D55" s="25"/>
      <c r="E55" s="26" t="s">
        <v>62</v>
      </c>
      <c r="G55" s="27" t="s">
        <v>67</v>
      </c>
      <c r="I55" s="28"/>
    </row>
    <row r="56" spans="1:9" ht="14.85" customHeight="1" x14ac:dyDescent="0.2">
      <c r="A56" s="23">
        <v>50</v>
      </c>
      <c r="B56" s="23"/>
      <c r="C56" s="23"/>
      <c r="D56" s="25"/>
      <c r="E56" s="26" t="s">
        <v>52</v>
      </c>
      <c r="G56" s="34" t="s">
        <v>68</v>
      </c>
      <c r="I56" s="29">
        <f>I48+I49+I52+I55</f>
        <v>0</v>
      </c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69"/>
  <sheetViews>
    <sheetView showGridLines="0" zoomScaleNormal="100" zoomScaleSheetLayoutView="55" workbookViewId="0">
      <selection activeCell="H21" sqref="H21"/>
    </sheetView>
  </sheetViews>
  <sheetFormatPr defaultRowHeight="12" x14ac:dyDescent="0.2"/>
  <cols>
    <col min="1" max="6" width="3" style="36" customWidth="1"/>
    <col min="7" max="7" width="5.42578125" style="36" customWidth="1"/>
    <col min="8" max="8" width="38.7109375" style="36" customWidth="1"/>
    <col min="9" max="9" width="15.8554687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259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123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7" ht="14.85" customHeight="1" x14ac:dyDescent="0.2"/>
    <row r="18" spans="1:17" ht="14.85" customHeight="1" x14ac:dyDescent="0.2">
      <c r="A18" s="50" t="s">
        <v>205</v>
      </c>
      <c r="J18" s="38"/>
    </row>
    <row r="19" spans="1:17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7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7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7" ht="14.85" customHeight="1" x14ac:dyDescent="0.2">
      <c r="A22" s="36" t="s">
        <v>17</v>
      </c>
      <c r="F22" s="36" t="s">
        <v>18</v>
      </c>
      <c r="I22" s="18"/>
      <c r="J22" s="38"/>
    </row>
    <row r="23" spans="1:17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0</v>
      </c>
      <c r="G23" s="38"/>
      <c r="H23" s="41" t="s">
        <v>247</v>
      </c>
      <c r="I23" s="18"/>
      <c r="J23" s="55">
        <f>SUM(J24:J27)</f>
        <v>0</v>
      </c>
    </row>
    <row r="24" spans="1:17" ht="14.85" customHeight="1" x14ac:dyDescent="0.2">
      <c r="A24" s="52">
        <v>10</v>
      </c>
      <c r="B24" s="52" t="s">
        <v>20</v>
      </c>
      <c r="C24" s="52">
        <v>20</v>
      </c>
      <c r="D24" s="52"/>
      <c r="E24" s="37"/>
      <c r="F24" s="71">
        <v>4</v>
      </c>
      <c r="G24" s="38"/>
      <c r="H24" s="77" t="s">
        <v>210</v>
      </c>
      <c r="I24" s="18"/>
      <c r="J24" s="56"/>
    </row>
    <row r="25" spans="1:17" ht="14.85" customHeight="1" x14ac:dyDescent="0.2">
      <c r="A25" s="52">
        <v>10</v>
      </c>
      <c r="B25" s="52" t="s">
        <v>20</v>
      </c>
      <c r="C25" s="52">
        <v>30</v>
      </c>
      <c r="D25" s="52"/>
      <c r="E25" s="37"/>
      <c r="F25" s="71">
        <v>6</v>
      </c>
      <c r="G25" s="38"/>
      <c r="H25" s="27" t="s">
        <v>212</v>
      </c>
      <c r="I25" s="64"/>
      <c r="J25" s="56"/>
      <c r="N25" s="74"/>
      <c r="O25" s="74"/>
      <c r="P25" s="74"/>
      <c r="Q25" s="74"/>
    </row>
    <row r="26" spans="1:17" ht="14.85" customHeight="1" x14ac:dyDescent="0.2">
      <c r="A26" s="52">
        <v>10</v>
      </c>
      <c r="B26" s="52" t="s">
        <v>20</v>
      </c>
      <c r="C26" s="52">
        <v>40</v>
      </c>
      <c r="D26" s="52"/>
      <c r="E26" s="37"/>
      <c r="F26" s="71">
        <v>8</v>
      </c>
      <c r="G26" s="38"/>
      <c r="H26" s="27" t="s">
        <v>260</v>
      </c>
      <c r="I26" s="64"/>
      <c r="J26" s="56"/>
      <c r="N26" s="74"/>
      <c r="O26" s="74"/>
      <c r="P26" s="74"/>
      <c r="Q26" s="74"/>
    </row>
    <row r="27" spans="1:17" ht="14.85" customHeight="1" x14ac:dyDescent="0.2">
      <c r="A27" s="52">
        <v>10</v>
      </c>
      <c r="B27" s="52" t="s">
        <v>20</v>
      </c>
      <c r="C27" s="52">
        <v>45</v>
      </c>
      <c r="D27" s="52"/>
      <c r="E27" s="37"/>
      <c r="F27" s="71">
        <v>3</v>
      </c>
      <c r="G27" s="38"/>
      <c r="H27" s="27" t="s">
        <v>121</v>
      </c>
      <c r="I27" s="64"/>
      <c r="J27" s="56"/>
      <c r="N27" s="74"/>
      <c r="O27" s="74"/>
      <c r="P27" s="75"/>
      <c r="Q27" s="78"/>
    </row>
    <row r="28" spans="1:17" ht="14.85" customHeight="1" x14ac:dyDescent="0.2">
      <c r="A28" s="52">
        <v>10</v>
      </c>
      <c r="B28" s="52">
        <v>15</v>
      </c>
      <c r="C28" s="52"/>
      <c r="D28" s="52"/>
      <c r="E28" s="37"/>
      <c r="F28" s="71">
        <v>2</v>
      </c>
      <c r="G28" s="38"/>
      <c r="H28" s="41" t="s">
        <v>218</v>
      </c>
      <c r="I28" s="64"/>
      <c r="J28" s="55">
        <f>SUM(J29:J30)</f>
        <v>0</v>
      </c>
      <c r="N28" s="74"/>
      <c r="O28" s="74"/>
      <c r="P28" s="75"/>
      <c r="Q28" s="78"/>
    </row>
    <row r="29" spans="1:17" ht="14.85" customHeight="1" x14ac:dyDescent="0.2">
      <c r="A29" s="52">
        <v>10</v>
      </c>
      <c r="B29" s="52">
        <v>15</v>
      </c>
      <c r="C29" s="52" t="s">
        <v>20</v>
      </c>
      <c r="D29" s="52"/>
      <c r="E29" s="37"/>
      <c r="F29" s="71">
        <v>7</v>
      </c>
      <c r="G29" s="38"/>
      <c r="H29" s="27" t="s">
        <v>219</v>
      </c>
      <c r="I29" s="64"/>
      <c r="J29" s="56"/>
      <c r="N29" s="74"/>
      <c r="O29" s="74"/>
      <c r="P29" s="75"/>
      <c r="Q29" s="78"/>
    </row>
    <row r="30" spans="1:17" ht="14.85" customHeight="1" x14ac:dyDescent="0.2">
      <c r="A30" s="52">
        <v>10</v>
      </c>
      <c r="B30" s="52">
        <v>15</v>
      </c>
      <c r="C30" s="52">
        <v>10</v>
      </c>
      <c r="D30" s="52"/>
      <c r="E30" s="37"/>
      <c r="F30" s="71">
        <v>4</v>
      </c>
      <c r="G30" s="38"/>
      <c r="H30" s="27" t="s">
        <v>220</v>
      </c>
      <c r="I30" s="64"/>
      <c r="J30" s="56"/>
      <c r="N30" s="74"/>
      <c r="O30" s="74"/>
      <c r="P30" s="74"/>
      <c r="Q30" s="74"/>
    </row>
    <row r="31" spans="1:17" ht="14.85" customHeight="1" x14ac:dyDescent="0.2">
      <c r="A31" s="52">
        <v>10</v>
      </c>
      <c r="B31" s="52">
        <v>30</v>
      </c>
      <c r="C31" s="52"/>
      <c r="D31" s="52"/>
      <c r="E31" s="37"/>
      <c r="F31" s="71">
        <v>1</v>
      </c>
      <c r="G31" s="38"/>
      <c r="H31" s="41" t="s">
        <v>261</v>
      </c>
      <c r="I31" s="64"/>
      <c r="J31" s="55">
        <f>J36+J32+J40</f>
        <v>0</v>
      </c>
      <c r="N31" s="74"/>
      <c r="O31" s="74"/>
      <c r="P31" s="74"/>
      <c r="Q31" s="74"/>
    </row>
    <row r="32" spans="1:17" ht="14.85" customHeight="1" x14ac:dyDescent="0.2">
      <c r="A32" s="52">
        <v>10</v>
      </c>
      <c r="B32" s="52">
        <v>30</v>
      </c>
      <c r="C32" s="52">
        <v>45</v>
      </c>
      <c r="D32" s="52"/>
      <c r="E32" s="37"/>
      <c r="F32" s="71">
        <v>4</v>
      </c>
      <c r="G32" s="38"/>
      <c r="H32" s="79" t="s">
        <v>262</v>
      </c>
      <c r="I32" s="64"/>
      <c r="J32" s="55">
        <f>SUM(J33:J35)</f>
        <v>0</v>
      </c>
      <c r="N32" s="74"/>
      <c r="O32" s="74"/>
      <c r="P32" s="74"/>
      <c r="Q32" s="74"/>
    </row>
    <row r="33" spans="1:17" ht="14.85" customHeight="1" x14ac:dyDescent="0.2">
      <c r="A33" s="52">
        <v>10</v>
      </c>
      <c r="B33" s="52">
        <v>30</v>
      </c>
      <c r="C33" s="52">
        <v>45</v>
      </c>
      <c r="D33" s="52">
        <v>20</v>
      </c>
      <c r="E33" s="37"/>
      <c r="F33" s="71">
        <v>8</v>
      </c>
      <c r="G33" s="38"/>
      <c r="H33" s="80" t="s">
        <v>263</v>
      </c>
      <c r="I33" s="64"/>
      <c r="J33" s="56"/>
      <c r="N33" s="74"/>
      <c r="O33" s="74"/>
      <c r="P33" s="74"/>
      <c r="Q33" s="74"/>
    </row>
    <row r="34" spans="1:17" ht="14.85" customHeight="1" x14ac:dyDescent="0.2">
      <c r="A34" s="52">
        <v>10</v>
      </c>
      <c r="B34" s="52">
        <v>30</v>
      </c>
      <c r="C34" s="52">
        <v>45</v>
      </c>
      <c r="D34" s="52">
        <v>25</v>
      </c>
      <c r="E34" s="37"/>
      <c r="F34" s="71">
        <v>3</v>
      </c>
      <c r="G34" s="38"/>
      <c r="H34" s="80" t="s">
        <v>264</v>
      </c>
      <c r="I34" s="64"/>
      <c r="J34" s="56"/>
      <c r="N34" s="74"/>
      <c r="O34" s="74"/>
      <c r="P34" s="74"/>
      <c r="Q34" s="74"/>
    </row>
    <row r="35" spans="1:17" ht="14.85" customHeight="1" x14ac:dyDescent="0.2">
      <c r="A35" s="52">
        <v>10</v>
      </c>
      <c r="B35" s="52">
        <v>30</v>
      </c>
      <c r="C35" s="52">
        <v>45</v>
      </c>
      <c r="D35" s="52">
        <v>15</v>
      </c>
      <c r="E35" s="37"/>
      <c r="F35" s="71">
        <v>1</v>
      </c>
      <c r="G35" s="38"/>
      <c r="H35" s="80" t="s">
        <v>265</v>
      </c>
      <c r="I35" s="64"/>
      <c r="J35" s="56"/>
      <c r="N35" s="74"/>
      <c r="O35" s="74"/>
      <c r="P35" s="74"/>
      <c r="Q35" s="74"/>
    </row>
    <row r="36" spans="1:17" ht="14.85" customHeight="1" x14ac:dyDescent="0.2">
      <c r="A36" s="52">
        <v>10</v>
      </c>
      <c r="B36" s="52">
        <v>30</v>
      </c>
      <c r="C36" s="52">
        <v>50</v>
      </c>
      <c r="D36" s="52"/>
      <c r="E36" s="37"/>
      <c r="F36" s="71">
        <v>2</v>
      </c>
      <c r="G36" s="38"/>
      <c r="H36" s="79" t="s">
        <v>253</v>
      </c>
      <c r="I36" s="64"/>
      <c r="J36" s="55">
        <f>SUM(J37:J39)</f>
        <v>0</v>
      </c>
      <c r="N36" s="74"/>
      <c r="O36" s="74"/>
      <c r="P36" s="74"/>
      <c r="Q36" s="74"/>
    </row>
    <row r="37" spans="1:17" ht="14.85" customHeight="1" x14ac:dyDescent="0.2">
      <c r="A37" s="52">
        <v>10</v>
      </c>
      <c r="B37" s="52">
        <v>30</v>
      </c>
      <c r="C37" s="52">
        <v>50</v>
      </c>
      <c r="D37" s="52">
        <v>20</v>
      </c>
      <c r="E37" s="37"/>
      <c r="F37" s="71">
        <v>6</v>
      </c>
      <c r="G37" s="38"/>
      <c r="H37" s="80" t="s">
        <v>266</v>
      </c>
      <c r="I37" s="64"/>
      <c r="J37" s="56"/>
      <c r="N37" s="74"/>
      <c r="O37" s="74"/>
      <c r="P37" s="74"/>
      <c r="Q37" s="74"/>
    </row>
    <row r="38" spans="1:17" ht="14.85" customHeight="1" x14ac:dyDescent="0.2">
      <c r="A38" s="52">
        <v>10</v>
      </c>
      <c r="B38" s="52">
        <v>30</v>
      </c>
      <c r="C38" s="52">
        <v>50</v>
      </c>
      <c r="D38" s="52">
        <v>25</v>
      </c>
      <c r="E38" s="37"/>
      <c r="F38" s="71">
        <v>1</v>
      </c>
      <c r="G38" s="38"/>
      <c r="H38" s="80" t="s">
        <v>267</v>
      </c>
      <c r="I38" s="64"/>
      <c r="J38" s="56"/>
      <c r="N38" s="74"/>
      <c r="O38" s="74"/>
      <c r="P38" s="74"/>
      <c r="Q38" s="74"/>
    </row>
    <row r="39" spans="1:17" ht="14.85" customHeight="1" x14ac:dyDescent="0.2">
      <c r="A39" s="52">
        <v>10</v>
      </c>
      <c r="B39" s="52">
        <v>30</v>
      </c>
      <c r="C39" s="52">
        <v>50</v>
      </c>
      <c r="D39" s="52">
        <v>15</v>
      </c>
      <c r="E39" s="37"/>
      <c r="F39" s="71">
        <v>9</v>
      </c>
      <c r="G39" s="38"/>
      <c r="H39" s="80" t="s">
        <v>268</v>
      </c>
      <c r="I39" s="64"/>
      <c r="J39" s="56"/>
      <c r="N39" s="74"/>
      <c r="O39" s="74"/>
      <c r="P39" s="74"/>
      <c r="Q39" s="74"/>
    </row>
    <row r="40" spans="1:17" ht="14.85" customHeight="1" x14ac:dyDescent="0.2">
      <c r="A40" s="52">
        <v>10</v>
      </c>
      <c r="B40" s="52">
        <v>30</v>
      </c>
      <c r="C40" s="52">
        <v>55</v>
      </c>
      <c r="D40" s="52"/>
      <c r="E40" s="37"/>
      <c r="F40" s="71">
        <v>7</v>
      </c>
      <c r="G40" s="38"/>
      <c r="H40" s="79" t="s">
        <v>255</v>
      </c>
      <c r="I40" s="64"/>
      <c r="J40" s="55">
        <f>SUM(J41:J42)</f>
        <v>0</v>
      </c>
      <c r="N40" s="74"/>
      <c r="O40" s="74"/>
      <c r="P40" s="74"/>
      <c r="Q40" s="74"/>
    </row>
    <row r="41" spans="1:17" ht="14.85" customHeight="1" x14ac:dyDescent="0.2">
      <c r="A41" s="52">
        <v>10</v>
      </c>
      <c r="B41" s="52">
        <v>30</v>
      </c>
      <c r="C41" s="52">
        <v>55</v>
      </c>
      <c r="D41" s="52">
        <v>20</v>
      </c>
      <c r="E41" s="37"/>
      <c r="F41" s="71">
        <v>1</v>
      </c>
      <c r="G41" s="38"/>
      <c r="H41" s="80" t="s">
        <v>223</v>
      </c>
      <c r="I41" s="64"/>
      <c r="J41" s="56"/>
      <c r="N41" s="74"/>
      <c r="O41" s="74"/>
      <c r="P41" s="74"/>
      <c r="Q41" s="74"/>
    </row>
    <row r="42" spans="1:17" ht="14.85" customHeight="1" x14ac:dyDescent="0.2">
      <c r="A42" s="52">
        <v>10</v>
      </c>
      <c r="B42" s="52">
        <v>30</v>
      </c>
      <c r="C42" s="52">
        <v>55</v>
      </c>
      <c r="D42" s="52">
        <v>25</v>
      </c>
      <c r="E42" s="37"/>
      <c r="F42" s="71">
        <v>6</v>
      </c>
      <c r="G42" s="38"/>
      <c r="H42" s="80" t="s">
        <v>225</v>
      </c>
      <c r="I42" s="38"/>
      <c r="J42" s="56"/>
      <c r="N42" s="74"/>
      <c r="O42" s="74"/>
      <c r="P42" s="74"/>
      <c r="Q42" s="74"/>
    </row>
    <row r="43" spans="1:17" ht="29.45" customHeight="1" x14ac:dyDescent="0.2">
      <c r="A43" s="52">
        <v>10</v>
      </c>
      <c r="B43" s="52">
        <v>35</v>
      </c>
      <c r="C43" s="52"/>
      <c r="D43" s="52"/>
      <c r="E43" s="37"/>
      <c r="F43" s="71">
        <v>6</v>
      </c>
      <c r="G43" s="38"/>
      <c r="H43" s="76" t="s">
        <v>256</v>
      </c>
      <c r="I43" s="38"/>
      <c r="J43" s="56"/>
      <c r="N43" s="74"/>
      <c r="O43" s="74"/>
      <c r="P43" s="74"/>
      <c r="Q43" s="74"/>
    </row>
    <row r="44" spans="1:17" ht="14.85" customHeight="1" x14ac:dyDescent="0.2">
      <c r="A44" s="52">
        <v>10</v>
      </c>
      <c r="B44" s="52">
        <v>40</v>
      </c>
      <c r="C44" s="52"/>
      <c r="D44" s="52"/>
      <c r="E44" s="37"/>
      <c r="F44" s="71">
        <v>3</v>
      </c>
      <c r="G44" s="38"/>
      <c r="H44" s="41" t="s">
        <v>257</v>
      </c>
      <c r="I44" s="64"/>
      <c r="J44" s="56"/>
      <c r="N44" s="74"/>
      <c r="O44" s="74"/>
      <c r="P44" s="74"/>
      <c r="Q44" s="74"/>
    </row>
    <row r="45" spans="1:17" ht="14.85" customHeight="1" x14ac:dyDescent="0.2">
      <c r="A45" s="52">
        <v>10</v>
      </c>
      <c r="B45" s="52">
        <v>50</v>
      </c>
      <c r="C45" s="52"/>
      <c r="D45" s="52"/>
      <c r="E45" s="37"/>
      <c r="F45" s="71">
        <v>6</v>
      </c>
      <c r="G45" s="38"/>
      <c r="H45" s="41" t="s">
        <v>235</v>
      </c>
      <c r="I45" s="64"/>
      <c r="J45" s="55">
        <f>SUM(J46:J49)</f>
        <v>0</v>
      </c>
      <c r="N45" s="81"/>
      <c r="O45" s="81"/>
      <c r="P45" s="74"/>
      <c r="Q45" s="74"/>
    </row>
    <row r="46" spans="1:17" ht="14.85" customHeight="1" x14ac:dyDescent="0.2">
      <c r="A46" s="52">
        <v>10</v>
      </c>
      <c r="B46" s="52">
        <v>50</v>
      </c>
      <c r="C46" s="52">
        <v>32</v>
      </c>
      <c r="D46" s="52"/>
      <c r="E46" s="37"/>
      <c r="F46" s="71">
        <v>4</v>
      </c>
      <c r="G46" s="38"/>
      <c r="H46" s="27" t="s">
        <v>269</v>
      </c>
      <c r="I46" s="64"/>
      <c r="J46" s="56"/>
      <c r="N46" s="81"/>
      <c r="O46" s="81"/>
      <c r="P46" s="74"/>
      <c r="Q46" s="74"/>
    </row>
    <row r="47" spans="1:17" ht="14.85" customHeight="1" x14ac:dyDescent="0.2">
      <c r="A47" s="52">
        <v>10</v>
      </c>
      <c r="B47" s="52">
        <v>50</v>
      </c>
      <c r="C47" s="52">
        <v>33</v>
      </c>
      <c r="D47" s="52"/>
      <c r="E47" s="37"/>
      <c r="F47" s="71">
        <v>5</v>
      </c>
      <c r="G47" s="38"/>
      <c r="H47" s="27" t="s">
        <v>270</v>
      </c>
      <c r="I47" s="64"/>
      <c r="J47" s="56"/>
    </row>
    <row r="48" spans="1:17" ht="14.85" customHeight="1" x14ac:dyDescent="0.2">
      <c r="A48" s="52">
        <v>10</v>
      </c>
      <c r="B48" s="52">
        <v>50</v>
      </c>
      <c r="C48" s="52">
        <v>35</v>
      </c>
      <c r="D48" s="52"/>
      <c r="E48" s="37"/>
      <c r="F48" s="71">
        <v>7</v>
      </c>
      <c r="G48" s="38"/>
      <c r="H48" s="27" t="s">
        <v>242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>
        <v>40</v>
      </c>
      <c r="D49" s="52"/>
      <c r="E49" s="37"/>
      <c r="F49" s="71">
        <v>4</v>
      </c>
      <c r="G49" s="38"/>
      <c r="H49" s="27" t="s">
        <v>243</v>
      </c>
      <c r="I49" s="64"/>
      <c r="J49" s="56"/>
    </row>
    <row r="50" spans="1:10" ht="14.85" customHeight="1" x14ac:dyDescent="0.2">
      <c r="A50" s="52">
        <v>10</v>
      </c>
      <c r="B50" s="52">
        <v>55</v>
      </c>
      <c r="C50" s="52"/>
      <c r="D50" s="52"/>
      <c r="E50" s="37"/>
      <c r="F50" s="71">
        <v>1</v>
      </c>
      <c r="G50" s="38"/>
      <c r="H50" s="41" t="s">
        <v>244</v>
      </c>
      <c r="I50" s="64"/>
      <c r="J50" s="56"/>
    </row>
    <row r="51" spans="1:10" ht="14.85" customHeight="1" x14ac:dyDescent="0.2">
      <c r="A51" s="52">
        <v>10</v>
      </c>
      <c r="B51" s="52"/>
      <c r="C51" s="52"/>
      <c r="D51" s="52"/>
      <c r="E51" s="37"/>
      <c r="F51" s="71">
        <v>5</v>
      </c>
      <c r="H51" s="62" t="s">
        <v>245</v>
      </c>
      <c r="J51" s="55">
        <f>J23+J28+J31+J44+J45+J50+J43</f>
        <v>0</v>
      </c>
    </row>
    <row r="52" spans="1:10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topLeftCell="A4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42578125" style="36" customWidth="1"/>
    <col min="7" max="7" width="49.85546875" style="36" customWidth="1"/>
    <col min="8" max="8" width="15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70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>
        <v>410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3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15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9" ht="14.85" customHeight="1" x14ac:dyDescent="0.2">
      <c r="H21" s="18"/>
      <c r="I21" s="52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71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54"/>
      <c r="E23" s="51">
        <v>2</v>
      </c>
      <c r="F23" s="38"/>
      <c r="G23" s="27" t="s">
        <v>72</v>
      </c>
      <c r="H23" s="18"/>
      <c r="I23" s="55">
        <f>SUM(I24:I25)</f>
        <v>0</v>
      </c>
    </row>
    <row r="24" spans="1:9" ht="14.85" customHeight="1" x14ac:dyDescent="0.2">
      <c r="A24" s="52">
        <v>10</v>
      </c>
      <c r="B24" s="52" t="s">
        <v>20</v>
      </c>
      <c r="C24" s="52" t="s">
        <v>20</v>
      </c>
      <c r="D24" s="54"/>
      <c r="E24" s="51">
        <v>7</v>
      </c>
      <c r="F24" s="38"/>
      <c r="G24" s="30" t="s">
        <v>22</v>
      </c>
      <c r="H24" s="18"/>
      <c r="I24" s="56"/>
    </row>
    <row r="25" spans="1:9" ht="14.85" customHeight="1" x14ac:dyDescent="0.2">
      <c r="A25" s="52">
        <v>10</v>
      </c>
      <c r="B25" s="52" t="s">
        <v>20</v>
      </c>
      <c r="C25" s="52">
        <v>20</v>
      </c>
      <c r="D25" s="54"/>
      <c r="E25" s="51">
        <v>6</v>
      </c>
      <c r="F25" s="38"/>
      <c r="G25" s="30" t="s">
        <v>73</v>
      </c>
      <c r="H25" s="18"/>
      <c r="I25" s="56"/>
    </row>
    <row r="26" spans="1:9" ht="14.85" customHeight="1" x14ac:dyDescent="0.2">
      <c r="A26" s="52">
        <v>10</v>
      </c>
      <c r="B26" s="52">
        <v>30</v>
      </c>
      <c r="C26" s="52"/>
      <c r="D26" s="54"/>
      <c r="E26" s="51">
        <v>3</v>
      </c>
      <c r="F26" s="38"/>
      <c r="G26" s="27" t="s">
        <v>29</v>
      </c>
      <c r="H26" s="18"/>
      <c r="I26" s="56"/>
    </row>
    <row r="27" spans="1:9" ht="14.85" customHeight="1" x14ac:dyDescent="0.2">
      <c r="A27" s="52">
        <v>10</v>
      </c>
      <c r="B27" s="52">
        <v>40</v>
      </c>
      <c r="C27" s="52"/>
      <c r="D27" s="54"/>
      <c r="E27" s="51">
        <v>5</v>
      </c>
      <c r="F27" s="38"/>
      <c r="G27" s="27" t="s">
        <v>74</v>
      </c>
      <c r="H27" s="18"/>
      <c r="I27" s="55">
        <f>SUM(I28:I29)</f>
        <v>0</v>
      </c>
    </row>
    <row r="28" spans="1:9" ht="14.85" customHeight="1" x14ac:dyDescent="0.2">
      <c r="A28" s="52">
        <v>10</v>
      </c>
      <c r="B28" s="52">
        <v>40</v>
      </c>
      <c r="C28" s="52" t="s">
        <v>20</v>
      </c>
      <c r="D28" s="54"/>
      <c r="E28" s="51">
        <v>0</v>
      </c>
      <c r="F28" s="38"/>
      <c r="G28" s="57" t="s">
        <v>75</v>
      </c>
      <c r="H28" s="18"/>
      <c r="I28" s="56"/>
    </row>
    <row r="29" spans="1:9" ht="14.85" customHeight="1" x14ac:dyDescent="0.2">
      <c r="A29" s="52">
        <v>10</v>
      </c>
      <c r="B29" s="52">
        <v>40</v>
      </c>
      <c r="C29" s="52">
        <v>10</v>
      </c>
      <c r="D29" s="54"/>
      <c r="E29" s="51">
        <v>7</v>
      </c>
      <c r="F29" s="38"/>
      <c r="G29" s="57" t="s">
        <v>76</v>
      </c>
      <c r="H29" s="18"/>
      <c r="I29" s="56"/>
    </row>
    <row r="30" spans="1:9" ht="14.85" customHeight="1" x14ac:dyDescent="0.2">
      <c r="A30" s="52">
        <v>10</v>
      </c>
      <c r="B30" s="52">
        <v>45</v>
      </c>
      <c r="C30" s="52"/>
      <c r="D30" s="54"/>
      <c r="E30" s="51">
        <v>0</v>
      </c>
      <c r="F30" s="38"/>
      <c r="G30" s="27" t="s">
        <v>35</v>
      </c>
      <c r="H30" s="18"/>
      <c r="I30" s="56"/>
    </row>
    <row r="31" spans="1:9" ht="14.85" customHeight="1" x14ac:dyDescent="0.2">
      <c r="A31" s="52">
        <v>10</v>
      </c>
      <c r="B31" s="52">
        <v>20</v>
      </c>
      <c r="C31" s="52"/>
      <c r="D31" s="54"/>
      <c r="E31" s="51">
        <v>1</v>
      </c>
      <c r="F31" s="38"/>
      <c r="G31" s="27" t="s">
        <v>37</v>
      </c>
      <c r="H31" s="33"/>
      <c r="I31" s="55">
        <f>SUM(I32:I35)</f>
        <v>0</v>
      </c>
    </row>
    <row r="32" spans="1:9" ht="14.85" customHeight="1" x14ac:dyDescent="0.2">
      <c r="A32" s="52">
        <v>10</v>
      </c>
      <c r="B32" s="52">
        <v>20</v>
      </c>
      <c r="C32" s="52">
        <v>10</v>
      </c>
      <c r="D32" s="54"/>
      <c r="E32" s="51">
        <v>3</v>
      </c>
      <c r="F32" s="38"/>
      <c r="G32" s="30" t="s">
        <v>38</v>
      </c>
      <c r="H32" s="18"/>
      <c r="I32" s="56"/>
    </row>
    <row r="33" spans="1:11" ht="14.85" customHeight="1" x14ac:dyDescent="0.2">
      <c r="A33" s="52">
        <v>10</v>
      </c>
      <c r="B33" s="52">
        <v>20</v>
      </c>
      <c r="C33" s="52">
        <v>20</v>
      </c>
      <c r="D33" s="54"/>
      <c r="E33" s="51">
        <v>5</v>
      </c>
      <c r="F33" s="38"/>
      <c r="G33" s="30" t="s">
        <v>73</v>
      </c>
      <c r="H33" s="18"/>
      <c r="I33" s="56"/>
    </row>
    <row r="34" spans="1:11" ht="14.85" customHeight="1" x14ac:dyDescent="0.2">
      <c r="A34" s="52">
        <v>10</v>
      </c>
      <c r="B34" s="52">
        <v>20</v>
      </c>
      <c r="C34" s="52">
        <v>30</v>
      </c>
      <c r="D34" s="54"/>
      <c r="E34" s="51">
        <v>7</v>
      </c>
      <c r="F34" s="38"/>
      <c r="G34" s="30" t="s">
        <v>40</v>
      </c>
      <c r="H34" s="18"/>
      <c r="I34" s="56"/>
    </row>
    <row r="35" spans="1:11" ht="14.85" customHeight="1" x14ac:dyDescent="0.2">
      <c r="A35" s="52">
        <v>10</v>
      </c>
      <c r="B35" s="52">
        <v>20</v>
      </c>
      <c r="C35" s="52">
        <v>40</v>
      </c>
      <c r="D35" s="54"/>
      <c r="E35" s="51">
        <v>9</v>
      </c>
      <c r="F35" s="38"/>
      <c r="G35" s="30" t="s">
        <v>73</v>
      </c>
      <c r="H35" s="18"/>
      <c r="I35" s="56"/>
    </row>
    <row r="36" spans="1:11" ht="14.85" customHeight="1" x14ac:dyDescent="0.2">
      <c r="A36" s="52">
        <v>10</v>
      </c>
      <c r="B36" s="52">
        <v>50</v>
      </c>
      <c r="C36" s="52"/>
      <c r="D36" s="54"/>
      <c r="E36" s="51">
        <v>8</v>
      </c>
      <c r="F36" s="21"/>
      <c r="G36" s="27" t="s">
        <v>77</v>
      </c>
      <c r="H36" s="33"/>
      <c r="I36" s="55">
        <f>SUM(I37:I38)</f>
        <v>0</v>
      </c>
    </row>
    <row r="37" spans="1:11" ht="14.85" customHeight="1" x14ac:dyDescent="0.2">
      <c r="A37" s="52">
        <v>10</v>
      </c>
      <c r="B37" s="52">
        <v>50</v>
      </c>
      <c r="C37" s="52">
        <v>10</v>
      </c>
      <c r="D37" s="54"/>
      <c r="E37" s="51">
        <v>0</v>
      </c>
      <c r="F37" s="21"/>
      <c r="G37" s="30" t="s">
        <v>41</v>
      </c>
      <c r="H37" s="21"/>
      <c r="I37" s="56"/>
      <c r="J37" s="21"/>
      <c r="K37" s="21"/>
    </row>
    <row r="38" spans="1:11" ht="14.85" customHeight="1" x14ac:dyDescent="0.2">
      <c r="A38" s="52">
        <v>10</v>
      </c>
      <c r="B38" s="52">
        <v>50</v>
      </c>
      <c r="C38" s="52">
        <v>20</v>
      </c>
      <c r="D38" s="54"/>
      <c r="E38" s="51">
        <v>2</v>
      </c>
      <c r="F38" s="59"/>
      <c r="G38" s="30" t="s">
        <v>73</v>
      </c>
      <c r="H38" s="33"/>
      <c r="I38" s="56"/>
    </row>
    <row r="39" spans="1:11" ht="14.85" customHeight="1" x14ac:dyDescent="0.2">
      <c r="A39" s="52">
        <v>10</v>
      </c>
      <c r="B39" s="52">
        <v>60</v>
      </c>
      <c r="C39" s="52"/>
      <c r="D39" s="54"/>
      <c r="E39" s="51">
        <v>0</v>
      </c>
      <c r="G39" s="27" t="s">
        <v>49</v>
      </c>
      <c r="H39" s="60"/>
      <c r="I39" s="56"/>
    </row>
    <row r="40" spans="1:11" ht="14.85" customHeight="1" x14ac:dyDescent="0.2">
      <c r="A40" s="52">
        <v>10</v>
      </c>
      <c r="B40" s="52">
        <v>70</v>
      </c>
      <c r="C40" s="52"/>
      <c r="D40" s="54"/>
      <c r="E40" s="51">
        <v>2</v>
      </c>
      <c r="G40" s="27" t="s">
        <v>50</v>
      </c>
      <c r="H40" s="60"/>
      <c r="I40" s="56"/>
    </row>
    <row r="41" spans="1:11" ht="14.85" customHeight="1" x14ac:dyDescent="0.2">
      <c r="A41" s="52">
        <v>10</v>
      </c>
      <c r="B41" s="52">
        <v>80</v>
      </c>
      <c r="C41" s="52"/>
      <c r="D41" s="54"/>
      <c r="E41" s="51">
        <v>4</v>
      </c>
      <c r="G41" s="27" t="s">
        <v>78</v>
      </c>
      <c r="I41" s="55">
        <f>SUM(I42:I43)</f>
        <v>0</v>
      </c>
    </row>
    <row r="42" spans="1:11" ht="14.85" customHeight="1" x14ac:dyDescent="0.2">
      <c r="A42" s="52">
        <v>10</v>
      </c>
      <c r="B42" s="52">
        <v>80</v>
      </c>
      <c r="C42" s="52" t="s">
        <v>20</v>
      </c>
      <c r="D42" s="54"/>
      <c r="E42" s="51">
        <v>9</v>
      </c>
      <c r="G42" s="57" t="s">
        <v>79</v>
      </c>
      <c r="I42" s="56"/>
    </row>
    <row r="43" spans="1:11" ht="14.85" customHeight="1" x14ac:dyDescent="0.2">
      <c r="A43" s="52">
        <v>10</v>
      </c>
      <c r="B43" s="52">
        <v>80</v>
      </c>
      <c r="C43" s="52">
        <v>10</v>
      </c>
      <c r="D43" s="54"/>
      <c r="E43" s="51">
        <v>6</v>
      </c>
      <c r="G43" s="57" t="s">
        <v>80</v>
      </c>
      <c r="I43" s="56"/>
    </row>
    <row r="44" spans="1:11" ht="14.85" customHeight="1" x14ac:dyDescent="0.2">
      <c r="A44" s="52">
        <v>10</v>
      </c>
      <c r="B44" s="52">
        <v>90</v>
      </c>
      <c r="C44" s="52"/>
      <c r="D44" s="54"/>
      <c r="E44" s="51">
        <v>6</v>
      </c>
      <c r="G44" s="27" t="s">
        <v>53</v>
      </c>
      <c r="I44" s="56"/>
    </row>
    <row r="45" spans="1:11" ht="14.85" customHeight="1" x14ac:dyDescent="0.2">
      <c r="A45" s="52">
        <v>10</v>
      </c>
      <c r="B45" s="52"/>
      <c r="C45" s="52"/>
      <c r="D45" s="54"/>
      <c r="E45" s="51">
        <v>7</v>
      </c>
      <c r="G45" s="53" t="s">
        <v>54</v>
      </c>
      <c r="I45" s="55">
        <f>I23+I26+I27+I30+I31+I36+I39+I40+I41+I44</f>
        <v>0</v>
      </c>
    </row>
    <row r="46" spans="1:11" ht="14.85" customHeight="1" x14ac:dyDescent="0.2">
      <c r="A46" s="61"/>
      <c r="B46" s="61"/>
      <c r="C46" s="61"/>
      <c r="D46" s="21"/>
      <c r="E46" s="21"/>
      <c r="F46" s="21"/>
      <c r="G46" s="21"/>
      <c r="H46" s="21"/>
      <c r="I46" s="21"/>
    </row>
    <row r="47" spans="1:11" ht="14.85" customHeight="1" x14ac:dyDescent="0.2">
      <c r="A47" s="61"/>
      <c r="B47" s="61"/>
      <c r="C47" s="61"/>
      <c r="D47" s="21"/>
      <c r="E47" s="21"/>
      <c r="G47" s="53" t="s">
        <v>55</v>
      </c>
      <c r="H47" s="33"/>
      <c r="I47" s="21"/>
    </row>
    <row r="48" spans="1:11" ht="14.85" customHeight="1" x14ac:dyDescent="0.2">
      <c r="A48" s="52">
        <v>20</v>
      </c>
      <c r="B48" s="52">
        <v>10</v>
      </c>
      <c r="C48" s="52"/>
      <c r="D48" s="54"/>
      <c r="E48" s="51">
        <v>1</v>
      </c>
      <c r="G48" s="27" t="s">
        <v>56</v>
      </c>
      <c r="I48" s="56"/>
    </row>
    <row r="49" spans="1:9" ht="14.85" customHeight="1" x14ac:dyDescent="0.2">
      <c r="A49" s="52">
        <v>20</v>
      </c>
      <c r="B49" s="52">
        <v>20</v>
      </c>
      <c r="C49" s="52"/>
      <c r="D49" s="54"/>
      <c r="E49" s="51">
        <v>3</v>
      </c>
      <c r="G49" s="27" t="s">
        <v>57</v>
      </c>
      <c r="H49" s="33"/>
      <c r="I49" s="56"/>
    </row>
    <row r="50" spans="1:9" ht="14.85" customHeight="1" x14ac:dyDescent="0.2">
      <c r="A50" s="52">
        <v>20</v>
      </c>
      <c r="B50" s="52">
        <v>25</v>
      </c>
      <c r="C50" s="52"/>
      <c r="D50" s="54"/>
      <c r="E50" s="51">
        <v>8</v>
      </c>
      <c r="G50" s="27" t="s">
        <v>58</v>
      </c>
      <c r="H50" s="33"/>
      <c r="I50" s="56"/>
    </row>
    <row r="51" spans="1:9" ht="14.85" customHeight="1" x14ac:dyDescent="0.2">
      <c r="A51" s="52">
        <v>30</v>
      </c>
      <c r="B51" s="52"/>
      <c r="C51" s="52"/>
      <c r="D51" s="54"/>
      <c r="E51" s="51">
        <v>1</v>
      </c>
      <c r="G51" s="41" t="s">
        <v>59</v>
      </c>
      <c r="H51" s="33"/>
      <c r="I51" s="55">
        <f>I45+I48+I49+I50</f>
        <v>0</v>
      </c>
    </row>
    <row r="52" spans="1:9" ht="14.85" customHeight="1" x14ac:dyDescent="0.2">
      <c r="A52" s="52">
        <v>40</v>
      </c>
      <c r="B52" s="52">
        <v>10</v>
      </c>
      <c r="C52" s="52"/>
      <c r="D52" s="54"/>
      <c r="E52" s="51">
        <v>5</v>
      </c>
      <c r="G52" s="27" t="s">
        <v>60</v>
      </c>
      <c r="I52" s="55">
        <f>SUM(I53:I54)</f>
        <v>0</v>
      </c>
    </row>
    <row r="53" spans="1:9" ht="14.85" customHeight="1" x14ac:dyDescent="0.2">
      <c r="A53" s="52">
        <v>40</v>
      </c>
      <c r="B53" s="52">
        <v>10</v>
      </c>
      <c r="C53" s="52">
        <v>10</v>
      </c>
      <c r="D53" s="54"/>
      <c r="E53" s="51">
        <v>7</v>
      </c>
      <c r="G53" s="30" t="s">
        <v>61</v>
      </c>
      <c r="I53" s="56"/>
    </row>
    <row r="54" spans="1:9" ht="14.85" customHeight="1" x14ac:dyDescent="0.2">
      <c r="A54" s="52">
        <v>40</v>
      </c>
      <c r="B54" s="52">
        <v>10</v>
      </c>
      <c r="C54" s="52">
        <v>20</v>
      </c>
      <c r="D54" s="54"/>
      <c r="E54" s="51">
        <v>9</v>
      </c>
      <c r="G54" s="30" t="s">
        <v>63</v>
      </c>
      <c r="I54" s="56"/>
    </row>
    <row r="55" spans="1:9" ht="14.85" customHeight="1" x14ac:dyDescent="0.2">
      <c r="A55" s="52">
        <v>40</v>
      </c>
      <c r="B55" s="52">
        <v>20</v>
      </c>
      <c r="C55" s="52"/>
      <c r="D55" s="54"/>
      <c r="E55" s="51">
        <v>7</v>
      </c>
      <c r="G55" s="27" t="s">
        <v>64</v>
      </c>
      <c r="I55" s="55">
        <f>SUM(I56:I57)</f>
        <v>0</v>
      </c>
    </row>
    <row r="56" spans="1:9" ht="14.85" customHeight="1" x14ac:dyDescent="0.2">
      <c r="A56" s="52">
        <v>40</v>
      </c>
      <c r="B56" s="52">
        <v>20</v>
      </c>
      <c r="C56" s="52">
        <v>10</v>
      </c>
      <c r="D56" s="54"/>
      <c r="E56" s="51">
        <v>9</v>
      </c>
      <c r="G56" s="30" t="s">
        <v>65</v>
      </c>
      <c r="I56" s="56"/>
    </row>
    <row r="57" spans="1:9" ht="14.85" customHeight="1" x14ac:dyDescent="0.2">
      <c r="A57" s="52">
        <v>40</v>
      </c>
      <c r="B57" s="52">
        <v>20</v>
      </c>
      <c r="C57" s="52">
        <v>20</v>
      </c>
      <c r="D57" s="54"/>
      <c r="E57" s="51">
        <v>1</v>
      </c>
      <c r="G57" s="30" t="s">
        <v>66</v>
      </c>
      <c r="I57" s="56"/>
    </row>
    <row r="58" spans="1:9" ht="14.85" customHeight="1" x14ac:dyDescent="0.2">
      <c r="A58" s="52">
        <v>40</v>
      </c>
      <c r="B58" s="52">
        <v>30</v>
      </c>
      <c r="C58" s="52"/>
      <c r="D58" s="54"/>
      <c r="E58" s="51">
        <v>9</v>
      </c>
      <c r="G58" s="27" t="s">
        <v>67</v>
      </c>
      <c r="I58" s="56"/>
    </row>
    <row r="59" spans="1:9" ht="14.85" customHeight="1" x14ac:dyDescent="0.2">
      <c r="A59" s="52">
        <v>50</v>
      </c>
      <c r="B59" s="52"/>
      <c r="C59" s="52"/>
      <c r="D59" s="54"/>
      <c r="E59" s="51">
        <v>6</v>
      </c>
      <c r="G59" s="62" t="s">
        <v>68</v>
      </c>
      <c r="I59" s="55">
        <f>I51+I52+I55+I58</f>
        <v>0</v>
      </c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x14ac:dyDescent="0.2">
      <c r="A90" s="21"/>
      <c r="B90" s="21"/>
      <c r="C90" s="21"/>
      <c r="D90" s="21"/>
      <c r="E90" s="21"/>
      <c r="F90" s="21"/>
      <c r="G90" s="21"/>
      <c r="H90" s="21"/>
      <c r="I90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5703125" style="36" customWidth="1"/>
    <col min="7" max="7" width="41.28515625" style="36" customWidth="1"/>
    <col min="8" max="8" width="16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81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>
        <v>420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3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1" ht="14.85" customHeight="1" x14ac:dyDescent="0.2"/>
    <row r="18" spans="1:11" ht="14.85" customHeight="1" x14ac:dyDescent="0.2">
      <c r="A18" s="50" t="s">
        <v>15</v>
      </c>
      <c r="I18" s="38"/>
    </row>
    <row r="19" spans="1:11" ht="14.85" customHeight="1" x14ac:dyDescent="0.2">
      <c r="A19" s="38"/>
      <c r="B19" s="38"/>
      <c r="C19" s="38"/>
      <c r="D19" s="38"/>
      <c r="E19" s="38"/>
      <c r="H19" s="18"/>
      <c r="I19" s="38"/>
    </row>
    <row r="20" spans="1:11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11" ht="14.85" customHeight="1" x14ac:dyDescent="0.2">
      <c r="H21" s="18"/>
      <c r="I21" s="52">
        <v>10</v>
      </c>
    </row>
    <row r="22" spans="1:11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82</v>
      </c>
      <c r="H22" s="18"/>
      <c r="I22" s="21"/>
    </row>
    <row r="23" spans="1:11" ht="14.85" customHeight="1" x14ac:dyDescent="0.2">
      <c r="A23" s="52">
        <v>10</v>
      </c>
      <c r="B23" s="52" t="s">
        <v>20</v>
      </c>
      <c r="C23" s="52"/>
      <c r="D23" s="37"/>
      <c r="E23" s="63">
        <v>3</v>
      </c>
      <c r="F23" s="38"/>
      <c r="G23" s="27" t="s">
        <v>83</v>
      </c>
      <c r="H23" s="18"/>
      <c r="I23" s="55">
        <f>I26+I29</f>
        <v>0</v>
      </c>
    </row>
    <row r="24" spans="1:11" ht="14.85" customHeight="1" x14ac:dyDescent="0.2">
      <c r="A24" s="52">
        <v>10</v>
      </c>
      <c r="B24" s="52" t="s">
        <v>20</v>
      </c>
      <c r="C24" s="52" t="s">
        <v>20</v>
      </c>
      <c r="D24" s="37"/>
      <c r="E24" s="63">
        <v>8</v>
      </c>
      <c r="F24" s="38"/>
      <c r="G24" s="30" t="s">
        <v>22</v>
      </c>
      <c r="H24" s="64"/>
      <c r="I24" s="56"/>
    </row>
    <row r="25" spans="1:11" ht="14.85" customHeight="1" x14ac:dyDescent="0.2">
      <c r="A25" s="52">
        <v>10</v>
      </c>
      <c r="B25" s="52" t="s">
        <v>20</v>
      </c>
      <c r="C25" s="52">
        <v>10</v>
      </c>
      <c r="D25" s="37"/>
      <c r="E25" s="63">
        <v>5</v>
      </c>
      <c r="F25" s="38"/>
      <c r="G25" s="30" t="s">
        <v>73</v>
      </c>
      <c r="H25" s="64"/>
      <c r="I25" s="56"/>
    </row>
    <row r="26" spans="1:11" ht="14.85" customHeight="1" x14ac:dyDescent="0.2">
      <c r="A26" s="52">
        <v>10</v>
      </c>
      <c r="B26" s="52" t="s">
        <v>20</v>
      </c>
      <c r="C26" s="52">
        <v>15</v>
      </c>
      <c r="D26" s="37"/>
      <c r="E26" s="63">
        <v>0</v>
      </c>
      <c r="F26" s="59"/>
      <c r="G26" s="30" t="s">
        <v>72</v>
      </c>
      <c r="H26" s="64"/>
      <c r="I26" s="55">
        <f>SUM(I24:I25)</f>
        <v>0</v>
      </c>
    </row>
    <row r="27" spans="1:11" ht="14.85" customHeight="1" x14ac:dyDescent="0.2">
      <c r="A27" s="52">
        <v>10</v>
      </c>
      <c r="B27" s="52" t="s">
        <v>20</v>
      </c>
      <c r="C27" s="52">
        <v>20</v>
      </c>
      <c r="D27" s="37"/>
      <c r="E27" s="63">
        <v>7</v>
      </c>
      <c r="F27" s="41"/>
      <c r="G27" s="30" t="s">
        <v>41</v>
      </c>
      <c r="H27" s="64"/>
      <c r="I27" s="56"/>
    </row>
    <row r="28" spans="1:11" ht="14.85" customHeight="1" x14ac:dyDescent="0.2">
      <c r="A28" s="52">
        <v>10</v>
      </c>
      <c r="B28" s="52" t="s">
        <v>20</v>
      </c>
      <c r="C28" s="52">
        <v>25</v>
      </c>
      <c r="D28" s="37"/>
      <c r="E28" s="63">
        <v>2</v>
      </c>
      <c r="F28" s="41"/>
      <c r="G28" s="30" t="s">
        <v>73</v>
      </c>
      <c r="H28" s="64"/>
      <c r="I28" s="56"/>
      <c r="J28" s="21"/>
      <c r="K28" s="21"/>
    </row>
    <row r="29" spans="1:11" ht="14.85" customHeight="1" x14ac:dyDescent="0.2">
      <c r="A29" s="52">
        <v>10</v>
      </c>
      <c r="B29" s="52" t="s">
        <v>20</v>
      </c>
      <c r="C29" s="52">
        <v>30</v>
      </c>
      <c r="D29" s="37"/>
      <c r="E29" s="63">
        <v>9</v>
      </c>
      <c r="F29" s="41"/>
      <c r="G29" s="30" t="s">
        <v>77</v>
      </c>
      <c r="H29" s="64"/>
      <c r="I29" s="55">
        <f>SUM(I27:I28)</f>
        <v>0</v>
      </c>
      <c r="J29" s="21"/>
      <c r="K29" s="21"/>
    </row>
    <row r="30" spans="1:11" ht="14.85" customHeight="1" x14ac:dyDescent="0.2">
      <c r="A30" s="52">
        <v>10</v>
      </c>
      <c r="B30" s="52">
        <v>10</v>
      </c>
      <c r="C30" s="52"/>
      <c r="D30" s="37"/>
      <c r="E30" s="63">
        <v>0</v>
      </c>
      <c r="F30" s="41"/>
      <c r="G30" s="27" t="s">
        <v>35</v>
      </c>
      <c r="H30" s="33"/>
      <c r="I30" s="56"/>
      <c r="J30" s="21"/>
      <c r="K30" s="21"/>
    </row>
    <row r="31" spans="1:11" ht="14.85" customHeight="1" x14ac:dyDescent="0.2">
      <c r="A31" s="52">
        <v>10</v>
      </c>
      <c r="B31" s="52">
        <v>15</v>
      </c>
      <c r="C31" s="52"/>
      <c r="D31" s="37"/>
      <c r="E31" s="63">
        <v>5</v>
      </c>
      <c r="F31" s="21"/>
      <c r="G31" s="27" t="s">
        <v>37</v>
      </c>
      <c r="H31" s="33"/>
      <c r="I31" s="55">
        <f>I34+I37</f>
        <v>0</v>
      </c>
      <c r="J31" s="21"/>
      <c r="K31" s="21"/>
    </row>
    <row r="32" spans="1:11" ht="14.85" customHeight="1" x14ac:dyDescent="0.2">
      <c r="A32" s="52">
        <v>10</v>
      </c>
      <c r="B32" s="52">
        <v>15</v>
      </c>
      <c r="C32" s="52" t="s">
        <v>20</v>
      </c>
      <c r="D32" s="37"/>
      <c r="E32" s="63">
        <v>0</v>
      </c>
      <c r="F32" s="41"/>
      <c r="G32" s="30" t="s">
        <v>38</v>
      </c>
      <c r="H32" s="65"/>
      <c r="I32" s="56"/>
      <c r="J32" s="21"/>
      <c r="K32" s="21"/>
    </row>
    <row r="33" spans="1:11" ht="14.85" customHeight="1" x14ac:dyDescent="0.2">
      <c r="A33" s="52">
        <v>10</v>
      </c>
      <c r="B33" s="52">
        <v>15</v>
      </c>
      <c r="C33" s="52">
        <v>10</v>
      </c>
      <c r="D33" s="37"/>
      <c r="E33" s="63">
        <v>7</v>
      </c>
      <c r="F33" s="41"/>
      <c r="G33" s="30" t="s">
        <v>73</v>
      </c>
      <c r="H33" s="65"/>
      <c r="I33" s="56"/>
      <c r="J33" s="21"/>
      <c r="K33" s="21"/>
    </row>
    <row r="34" spans="1:11" ht="14.85" customHeight="1" x14ac:dyDescent="0.2">
      <c r="A34" s="52">
        <v>10</v>
      </c>
      <c r="B34" s="52">
        <v>15</v>
      </c>
      <c r="C34" s="52">
        <v>15</v>
      </c>
      <c r="D34" s="37"/>
      <c r="E34" s="63">
        <v>2</v>
      </c>
      <c r="F34" s="41"/>
      <c r="G34" s="30" t="s">
        <v>84</v>
      </c>
      <c r="H34" s="65"/>
      <c r="I34" s="55">
        <f>SUM(I32:I33)</f>
        <v>0</v>
      </c>
      <c r="J34" s="21"/>
      <c r="K34" s="21"/>
    </row>
    <row r="35" spans="1:11" ht="14.85" customHeight="1" x14ac:dyDescent="0.2">
      <c r="A35" s="52">
        <v>10</v>
      </c>
      <c r="B35" s="52">
        <v>15</v>
      </c>
      <c r="C35" s="52">
        <v>20</v>
      </c>
      <c r="D35" s="37"/>
      <c r="E35" s="63">
        <v>9</v>
      </c>
      <c r="F35" s="59"/>
      <c r="G35" s="30" t="s">
        <v>40</v>
      </c>
      <c r="H35" s="65"/>
      <c r="I35" s="56"/>
    </row>
    <row r="36" spans="1:11" ht="14.85" customHeight="1" x14ac:dyDescent="0.2">
      <c r="A36" s="52">
        <v>10</v>
      </c>
      <c r="B36" s="52">
        <v>15</v>
      </c>
      <c r="C36" s="52">
        <v>25</v>
      </c>
      <c r="D36" s="37"/>
      <c r="E36" s="63">
        <v>4</v>
      </c>
      <c r="G36" s="30" t="s">
        <v>73</v>
      </c>
      <c r="H36" s="65"/>
      <c r="I36" s="56"/>
    </row>
    <row r="37" spans="1:11" ht="14.85" customHeight="1" x14ac:dyDescent="0.2">
      <c r="A37" s="52">
        <v>10</v>
      </c>
      <c r="B37" s="52">
        <v>15</v>
      </c>
      <c r="C37" s="52">
        <v>30</v>
      </c>
      <c r="D37" s="37"/>
      <c r="E37" s="63">
        <v>1</v>
      </c>
      <c r="G37" s="30" t="s">
        <v>85</v>
      </c>
      <c r="H37" s="65"/>
      <c r="I37" s="55">
        <f>SUM(I35:I36)</f>
        <v>0</v>
      </c>
    </row>
    <row r="38" spans="1:11" ht="14.85" customHeight="1" x14ac:dyDescent="0.2">
      <c r="A38" s="52">
        <v>10</v>
      </c>
      <c r="B38" s="52">
        <v>25</v>
      </c>
      <c r="C38" s="52"/>
      <c r="D38" s="37"/>
      <c r="E38" s="63">
        <v>7</v>
      </c>
      <c r="G38" s="27" t="s">
        <v>49</v>
      </c>
      <c r="H38" s="65"/>
      <c r="I38" s="56"/>
    </row>
    <row r="39" spans="1:11" ht="14.85" customHeight="1" x14ac:dyDescent="0.2">
      <c r="A39" s="52">
        <v>10</v>
      </c>
      <c r="B39" s="52">
        <v>30</v>
      </c>
      <c r="C39" s="52"/>
      <c r="D39" s="37"/>
      <c r="E39" s="63">
        <v>4</v>
      </c>
      <c r="G39" s="27" t="s">
        <v>53</v>
      </c>
      <c r="H39" s="65"/>
      <c r="I39" s="56"/>
    </row>
    <row r="40" spans="1:11" ht="14.85" customHeight="1" x14ac:dyDescent="0.2">
      <c r="A40" s="52">
        <v>10</v>
      </c>
      <c r="B40" s="52">
        <v>35</v>
      </c>
      <c r="C40" s="52"/>
      <c r="D40" s="37"/>
      <c r="E40" s="63">
        <v>9</v>
      </c>
      <c r="G40" s="27" t="s">
        <v>86</v>
      </c>
      <c r="H40" s="60"/>
      <c r="I40" s="55">
        <f>SUM(I23,I30,I31,I38:I39)</f>
        <v>0</v>
      </c>
    </row>
    <row r="41" spans="1:11" ht="14.85" customHeight="1" x14ac:dyDescent="0.2">
      <c r="A41" s="52">
        <v>10</v>
      </c>
      <c r="B41" s="52">
        <v>40</v>
      </c>
      <c r="C41" s="52"/>
      <c r="D41" s="37"/>
      <c r="E41" s="63">
        <v>6</v>
      </c>
      <c r="G41" s="27" t="s">
        <v>87</v>
      </c>
      <c r="I41" s="56"/>
    </row>
    <row r="42" spans="1:11" ht="14.85" customHeight="1" x14ac:dyDescent="0.2">
      <c r="A42" s="52">
        <v>10</v>
      </c>
      <c r="B42" s="52"/>
      <c r="C42" s="52"/>
      <c r="D42" s="37"/>
      <c r="E42" s="63">
        <v>8</v>
      </c>
      <c r="G42" s="53" t="s">
        <v>54</v>
      </c>
      <c r="I42" s="55">
        <f>SUM(I40:I41)</f>
        <v>0</v>
      </c>
    </row>
    <row r="43" spans="1:11" ht="14.85" customHeight="1" x14ac:dyDescent="0.2">
      <c r="A43" s="61"/>
      <c r="B43" s="61"/>
      <c r="C43" s="61"/>
      <c r="D43" s="21"/>
      <c r="E43" s="21"/>
      <c r="F43" s="21"/>
      <c r="G43" s="21"/>
      <c r="H43" s="21"/>
      <c r="I43" s="21"/>
    </row>
    <row r="44" spans="1:11" ht="14.85" customHeight="1" x14ac:dyDescent="0.2">
      <c r="A44" s="61"/>
      <c r="B44" s="61"/>
      <c r="C44" s="61"/>
      <c r="D44" s="21"/>
      <c r="E44" s="21"/>
      <c r="G44" s="53" t="s">
        <v>55</v>
      </c>
      <c r="H44" s="33"/>
      <c r="I44" s="21"/>
      <c r="J44" s="21"/>
    </row>
    <row r="45" spans="1:11" ht="14.85" customHeight="1" x14ac:dyDescent="0.2">
      <c r="A45" s="52">
        <v>15</v>
      </c>
      <c r="B45" s="52">
        <v>10</v>
      </c>
      <c r="C45" s="52"/>
      <c r="D45" s="54"/>
      <c r="E45" s="51">
        <v>5</v>
      </c>
      <c r="G45" s="27" t="s">
        <v>29</v>
      </c>
      <c r="H45" s="33"/>
      <c r="I45" s="56"/>
      <c r="J45" s="21"/>
    </row>
    <row r="46" spans="1:11" ht="14.85" customHeight="1" x14ac:dyDescent="0.2">
      <c r="A46" s="52">
        <v>15</v>
      </c>
      <c r="B46" s="52">
        <v>15</v>
      </c>
      <c r="C46" s="52"/>
      <c r="D46" s="54"/>
      <c r="E46" s="51">
        <v>0</v>
      </c>
      <c r="G46" s="27" t="s">
        <v>88</v>
      </c>
      <c r="H46" s="33"/>
      <c r="I46" s="56"/>
      <c r="J46" s="21"/>
    </row>
    <row r="47" spans="1:11" ht="14.85" customHeight="1" x14ac:dyDescent="0.2">
      <c r="A47" s="52">
        <v>15</v>
      </c>
      <c r="B47" s="52">
        <v>20</v>
      </c>
      <c r="C47" s="52"/>
      <c r="D47" s="54"/>
      <c r="E47" s="51">
        <v>7</v>
      </c>
      <c r="G47" s="27" t="s">
        <v>50</v>
      </c>
      <c r="H47" s="33"/>
      <c r="I47" s="56"/>
      <c r="J47" s="21"/>
    </row>
    <row r="48" spans="1:11" ht="14.85" customHeight="1" x14ac:dyDescent="0.2">
      <c r="A48" s="52">
        <v>15</v>
      </c>
      <c r="B48" s="52">
        <v>25</v>
      </c>
      <c r="C48" s="52"/>
      <c r="D48" s="54"/>
      <c r="E48" s="51">
        <v>2</v>
      </c>
      <c r="G48" s="27" t="s">
        <v>89</v>
      </c>
      <c r="H48" s="33"/>
      <c r="I48" s="56"/>
      <c r="J48" s="21"/>
    </row>
    <row r="49" spans="1:10" ht="14.85" customHeight="1" x14ac:dyDescent="0.2">
      <c r="A49" s="52">
        <v>20</v>
      </c>
      <c r="B49" s="52">
        <v>10</v>
      </c>
      <c r="C49" s="52"/>
      <c r="D49" s="54"/>
      <c r="E49" s="51">
        <v>2</v>
      </c>
      <c r="G49" s="27" t="s">
        <v>56</v>
      </c>
      <c r="I49" s="56"/>
      <c r="J49" s="21"/>
    </row>
    <row r="50" spans="1:10" ht="14.85" customHeight="1" x14ac:dyDescent="0.2">
      <c r="A50" s="52">
        <v>20</v>
      </c>
      <c r="B50" s="52">
        <v>20</v>
      </c>
      <c r="C50" s="52"/>
      <c r="D50" s="54"/>
      <c r="E50" s="51">
        <v>4</v>
      </c>
      <c r="G50" s="27" t="s">
        <v>57</v>
      </c>
      <c r="H50" s="33"/>
      <c r="I50" s="56"/>
      <c r="J50" s="21"/>
    </row>
    <row r="51" spans="1:10" ht="14.85" customHeight="1" x14ac:dyDescent="0.2">
      <c r="A51" s="52">
        <v>20</v>
      </c>
      <c r="B51" s="52">
        <v>30</v>
      </c>
      <c r="C51" s="52"/>
      <c r="D51" s="54"/>
      <c r="E51" s="51">
        <v>6</v>
      </c>
      <c r="G51" s="27" t="s">
        <v>58</v>
      </c>
      <c r="H51" s="33"/>
      <c r="I51" s="56"/>
      <c r="J51" s="21"/>
    </row>
    <row r="52" spans="1:10" ht="14.85" customHeight="1" x14ac:dyDescent="0.2">
      <c r="A52" s="52">
        <v>30</v>
      </c>
      <c r="B52" s="52"/>
      <c r="C52" s="52"/>
      <c r="D52" s="54"/>
      <c r="E52" s="51">
        <v>2</v>
      </c>
      <c r="G52" s="41" t="s">
        <v>59</v>
      </c>
      <c r="H52" s="33"/>
      <c r="I52" s="55">
        <f>I42+SUM(I45:I51)</f>
        <v>0</v>
      </c>
      <c r="J52" s="21"/>
    </row>
    <row r="53" spans="1:10" ht="14.85" customHeight="1" x14ac:dyDescent="0.2">
      <c r="A53" s="52">
        <v>40</v>
      </c>
      <c r="B53" s="52">
        <v>10</v>
      </c>
      <c r="C53" s="52"/>
      <c r="D53" s="54"/>
      <c r="E53" s="51">
        <v>6</v>
      </c>
      <c r="G53" s="27" t="s">
        <v>60</v>
      </c>
      <c r="I53" s="55">
        <f>SUM(I54:I55)</f>
        <v>0</v>
      </c>
      <c r="J53" s="21"/>
    </row>
    <row r="54" spans="1:10" ht="14.85" customHeight="1" x14ac:dyDescent="0.2">
      <c r="A54" s="52">
        <v>40</v>
      </c>
      <c r="B54" s="52">
        <v>10</v>
      </c>
      <c r="C54" s="52">
        <v>10</v>
      </c>
      <c r="D54" s="54"/>
      <c r="E54" s="51">
        <v>8</v>
      </c>
      <c r="G54" s="30" t="s">
        <v>61</v>
      </c>
      <c r="I54" s="56"/>
      <c r="J54" s="21"/>
    </row>
    <row r="55" spans="1:10" ht="14.85" customHeight="1" x14ac:dyDescent="0.2">
      <c r="A55" s="52">
        <v>40</v>
      </c>
      <c r="B55" s="52">
        <v>10</v>
      </c>
      <c r="C55" s="52">
        <v>20</v>
      </c>
      <c r="D55" s="54"/>
      <c r="E55" s="51">
        <v>0</v>
      </c>
      <c r="G55" s="30" t="s">
        <v>63</v>
      </c>
      <c r="I55" s="56"/>
      <c r="J55" s="21"/>
    </row>
    <row r="56" spans="1:10" ht="14.85" customHeight="1" x14ac:dyDescent="0.2">
      <c r="A56" s="52">
        <v>40</v>
      </c>
      <c r="B56" s="52">
        <v>20</v>
      </c>
      <c r="C56" s="52"/>
      <c r="D56" s="54"/>
      <c r="E56" s="51">
        <v>8</v>
      </c>
      <c r="G56" s="27" t="s">
        <v>64</v>
      </c>
      <c r="I56" s="55">
        <f>SUM(I57:I58)</f>
        <v>0</v>
      </c>
      <c r="J56" s="21"/>
    </row>
    <row r="57" spans="1:10" ht="14.85" customHeight="1" x14ac:dyDescent="0.2">
      <c r="A57" s="52">
        <v>40</v>
      </c>
      <c r="B57" s="52">
        <v>20</v>
      </c>
      <c r="C57" s="52">
        <v>10</v>
      </c>
      <c r="D57" s="54"/>
      <c r="E57" s="51">
        <v>0</v>
      </c>
      <c r="G57" s="30" t="s">
        <v>65</v>
      </c>
      <c r="I57" s="56"/>
      <c r="J57" s="21"/>
    </row>
    <row r="58" spans="1:10" ht="14.85" customHeight="1" x14ac:dyDescent="0.2">
      <c r="A58" s="52">
        <v>40</v>
      </c>
      <c r="B58" s="52">
        <v>20</v>
      </c>
      <c r="C58" s="52">
        <v>20</v>
      </c>
      <c r="D58" s="54"/>
      <c r="E58" s="51">
        <v>2</v>
      </c>
      <c r="G58" s="30" t="s">
        <v>66</v>
      </c>
      <c r="I58" s="56"/>
      <c r="J58" s="21"/>
    </row>
    <row r="59" spans="1:10" ht="14.85" customHeight="1" x14ac:dyDescent="0.2">
      <c r="A59" s="52">
        <v>40</v>
      </c>
      <c r="B59" s="52">
        <v>30</v>
      </c>
      <c r="C59" s="52"/>
      <c r="D59" s="54"/>
      <c r="E59" s="51">
        <v>0</v>
      </c>
      <c r="G59" s="27" t="s">
        <v>67</v>
      </c>
      <c r="I59" s="56"/>
      <c r="J59" s="21"/>
    </row>
    <row r="60" spans="1:10" ht="14.85" customHeight="1" x14ac:dyDescent="0.2">
      <c r="A60" s="52">
        <v>50</v>
      </c>
      <c r="B60" s="52"/>
      <c r="C60" s="52"/>
      <c r="D60" s="54"/>
      <c r="E60" s="51">
        <v>7</v>
      </c>
      <c r="G60" s="62" t="s">
        <v>68</v>
      </c>
      <c r="I60" s="55">
        <f>I52+I53+I56+I59</f>
        <v>0</v>
      </c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10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10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10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10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10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10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10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10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10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x14ac:dyDescent="0.2">
      <c r="A97" s="21"/>
      <c r="B97" s="21"/>
      <c r="C97" s="21"/>
      <c r="D97" s="21"/>
      <c r="E97" s="21"/>
      <c r="F97" s="21"/>
      <c r="G97" s="21"/>
      <c r="H97" s="21"/>
      <c r="I97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85546875" style="36" customWidth="1"/>
    <col min="7" max="7" width="49.140625" style="36" customWidth="1"/>
    <col min="8" max="8" width="16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90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 t="s">
        <v>91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0" ht="14.85" customHeight="1" x14ac:dyDescent="0.2"/>
    <row r="18" spans="1:10" ht="14.85" customHeight="1" x14ac:dyDescent="0.2">
      <c r="A18" s="50" t="s">
        <v>15</v>
      </c>
      <c r="I18" s="38"/>
    </row>
    <row r="19" spans="1:10" ht="14.85" customHeight="1" x14ac:dyDescent="0.2">
      <c r="A19" s="38"/>
      <c r="B19" s="38"/>
      <c r="C19" s="38"/>
      <c r="D19" s="38"/>
      <c r="E19" s="38"/>
      <c r="H19" s="18"/>
      <c r="I19" s="38"/>
    </row>
    <row r="20" spans="1:10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10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10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92</v>
      </c>
      <c r="H22" s="18"/>
      <c r="I22" s="21"/>
    </row>
    <row r="23" spans="1:10" ht="14.85" customHeight="1" x14ac:dyDescent="0.2">
      <c r="A23" s="52">
        <v>10</v>
      </c>
      <c r="B23" s="52" t="s">
        <v>20</v>
      </c>
      <c r="C23" s="52"/>
      <c r="D23" s="67"/>
      <c r="E23" s="51">
        <v>5</v>
      </c>
      <c r="F23" s="38"/>
      <c r="G23" s="27" t="s">
        <v>93</v>
      </c>
      <c r="H23" s="18"/>
      <c r="I23" s="55">
        <f>SUM(I24:I27)</f>
        <v>0</v>
      </c>
    </row>
    <row r="24" spans="1:10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0</v>
      </c>
      <c r="F24" s="21"/>
      <c r="G24" s="30" t="s">
        <v>94</v>
      </c>
      <c r="H24" s="21"/>
      <c r="I24" s="56"/>
      <c r="J24" s="21"/>
    </row>
    <row r="25" spans="1:10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7</v>
      </c>
      <c r="F25" s="21"/>
      <c r="G25" s="30" t="s">
        <v>95</v>
      </c>
      <c r="H25" s="21"/>
      <c r="I25" s="56"/>
      <c r="J25" s="21"/>
    </row>
    <row r="26" spans="1:10" ht="14.85" customHeight="1" x14ac:dyDescent="0.2">
      <c r="A26" s="66">
        <v>10</v>
      </c>
      <c r="B26" s="66" t="s">
        <v>20</v>
      </c>
      <c r="C26" s="66">
        <v>15</v>
      </c>
      <c r="D26" s="67"/>
      <c r="E26" s="51">
        <v>2</v>
      </c>
      <c r="F26" s="21"/>
      <c r="G26" s="30" t="s">
        <v>96</v>
      </c>
      <c r="H26" s="21"/>
      <c r="I26" s="56"/>
      <c r="J26" s="21"/>
    </row>
    <row r="27" spans="1:10" ht="14.85" customHeight="1" x14ac:dyDescent="0.2">
      <c r="A27" s="66">
        <v>10</v>
      </c>
      <c r="B27" s="66" t="s">
        <v>20</v>
      </c>
      <c r="C27" s="66">
        <v>20</v>
      </c>
      <c r="D27" s="67"/>
      <c r="E27" s="51">
        <v>9</v>
      </c>
      <c r="F27" s="21"/>
      <c r="G27" s="30" t="s">
        <v>97</v>
      </c>
      <c r="H27" s="21"/>
      <c r="I27" s="56"/>
      <c r="J27" s="21"/>
    </row>
    <row r="28" spans="1:10" ht="14.85" customHeight="1" x14ac:dyDescent="0.2">
      <c r="A28" s="66">
        <v>10</v>
      </c>
      <c r="B28" s="66">
        <v>30</v>
      </c>
      <c r="C28" s="66"/>
      <c r="D28" s="67"/>
      <c r="E28" s="51">
        <v>6</v>
      </c>
      <c r="F28" s="21"/>
      <c r="G28" s="27" t="s">
        <v>29</v>
      </c>
      <c r="H28" s="21"/>
      <c r="I28" s="56"/>
      <c r="J28" s="21"/>
    </row>
    <row r="29" spans="1:10" ht="14.85" customHeight="1" x14ac:dyDescent="0.2">
      <c r="A29" s="66">
        <v>10</v>
      </c>
      <c r="B29" s="66">
        <v>40</v>
      </c>
      <c r="C29" s="66"/>
      <c r="D29" s="67"/>
      <c r="E29" s="51">
        <v>8</v>
      </c>
      <c r="F29" s="21"/>
      <c r="G29" s="27" t="s">
        <v>33</v>
      </c>
      <c r="H29" s="21"/>
      <c r="I29" s="56"/>
      <c r="J29" s="21"/>
    </row>
    <row r="30" spans="1:10" ht="14.85" customHeight="1" x14ac:dyDescent="0.2">
      <c r="A30" s="66">
        <v>10</v>
      </c>
      <c r="B30" s="66">
        <v>20</v>
      </c>
      <c r="C30" s="66"/>
      <c r="D30" s="67"/>
      <c r="E30" s="51">
        <v>4</v>
      </c>
      <c r="F30" s="21"/>
      <c r="G30" s="27" t="s">
        <v>98</v>
      </c>
      <c r="H30" s="21"/>
      <c r="I30" s="55">
        <f>SUM(I31:I37)</f>
        <v>0</v>
      </c>
      <c r="J30" s="21"/>
    </row>
    <row r="31" spans="1:10" ht="14.85" customHeight="1" x14ac:dyDescent="0.2">
      <c r="A31" s="66">
        <v>10</v>
      </c>
      <c r="B31" s="66">
        <v>20</v>
      </c>
      <c r="C31" s="66" t="s">
        <v>20</v>
      </c>
      <c r="D31" s="67"/>
      <c r="E31" s="51">
        <v>9</v>
      </c>
      <c r="F31" s="21"/>
      <c r="G31" s="30" t="s">
        <v>99</v>
      </c>
      <c r="H31" s="21"/>
      <c r="I31" s="56"/>
      <c r="J31" s="21"/>
    </row>
    <row r="32" spans="1:10" ht="14.85" customHeight="1" x14ac:dyDescent="0.2">
      <c r="A32" s="66">
        <v>10</v>
      </c>
      <c r="B32" s="66">
        <v>20</v>
      </c>
      <c r="C32" s="66">
        <v>10</v>
      </c>
      <c r="D32" s="67"/>
      <c r="E32" s="51">
        <v>6</v>
      </c>
      <c r="F32" s="21"/>
      <c r="G32" s="30" t="s">
        <v>100</v>
      </c>
      <c r="H32" s="21"/>
      <c r="I32" s="56"/>
      <c r="J32" s="21"/>
    </row>
    <row r="33" spans="1:10" ht="14.85" customHeight="1" x14ac:dyDescent="0.2">
      <c r="A33" s="66">
        <v>10</v>
      </c>
      <c r="B33" s="66">
        <v>20</v>
      </c>
      <c r="C33" s="66">
        <v>15</v>
      </c>
      <c r="D33" s="67"/>
      <c r="E33" s="51">
        <v>1</v>
      </c>
      <c r="F33" s="21"/>
      <c r="G33" s="30" t="s">
        <v>101</v>
      </c>
      <c r="H33" s="21"/>
      <c r="I33" s="56"/>
      <c r="J33" s="21"/>
    </row>
    <row r="34" spans="1:10" ht="14.85" customHeight="1" x14ac:dyDescent="0.2">
      <c r="A34" s="66">
        <v>10</v>
      </c>
      <c r="B34" s="66">
        <v>20</v>
      </c>
      <c r="C34" s="66">
        <v>20</v>
      </c>
      <c r="D34" s="67"/>
      <c r="E34" s="51">
        <v>8</v>
      </c>
      <c r="F34" s="21"/>
      <c r="G34" s="30" t="s">
        <v>102</v>
      </c>
      <c r="H34" s="21"/>
      <c r="I34" s="56"/>
      <c r="J34" s="21"/>
    </row>
    <row r="35" spans="1:10" ht="14.85" customHeight="1" x14ac:dyDescent="0.2">
      <c r="A35" s="66">
        <v>10</v>
      </c>
      <c r="B35" s="66">
        <v>20</v>
      </c>
      <c r="C35" s="66">
        <v>25</v>
      </c>
      <c r="D35" s="67"/>
      <c r="E35" s="51">
        <v>3</v>
      </c>
      <c r="F35" s="21"/>
      <c r="G35" s="30" t="s">
        <v>97</v>
      </c>
      <c r="H35" s="21"/>
      <c r="I35" s="56"/>
      <c r="J35" s="21"/>
    </row>
    <row r="36" spans="1:10" ht="14.85" customHeight="1" x14ac:dyDescent="0.2">
      <c r="A36" s="66">
        <v>10</v>
      </c>
      <c r="B36" s="66">
        <v>20</v>
      </c>
      <c r="C36" s="66">
        <v>30</v>
      </c>
      <c r="D36" s="67"/>
      <c r="E36" s="51">
        <v>0</v>
      </c>
      <c r="F36" s="21"/>
      <c r="G36" s="30" t="s">
        <v>103</v>
      </c>
      <c r="H36" s="21"/>
      <c r="I36" s="56"/>
      <c r="J36" s="21"/>
    </row>
    <row r="37" spans="1:10" ht="14.85" customHeight="1" x14ac:dyDescent="0.2">
      <c r="A37" s="66">
        <v>10</v>
      </c>
      <c r="B37" s="66">
        <v>20</v>
      </c>
      <c r="C37" s="66">
        <v>35</v>
      </c>
      <c r="D37" s="67"/>
      <c r="E37" s="51">
        <v>5</v>
      </c>
      <c r="F37" s="21"/>
      <c r="G37" s="30" t="s">
        <v>104</v>
      </c>
      <c r="H37" s="21"/>
      <c r="I37" s="56"/>
      <c r="J37" s="21"/>
    </row>
    <row r="38" spans="1:10" ht="14.85" customHeight="1" x14ac:dyDescent="0.2">
      <c r="A38" s="66">
        <v>10</v>
      </c>
      <c r="B38" s="66">
        <v>50</v>
      </c>
      <c r="C38" s="66"/>
      <c r="D38" s="67"/>
      <c r="E38" s="51">
        <v>1</v>
      </c>
      <c r="F38" s="21"/>
      <c r="G38" s="27" t="s">
        <v>105</v>
      </c>
      <c r="H38" s="21"/>
      <c r="I38" s="55">
        <f>SUM(I39:I41)</f>
        <v>0</v>
      </c>
      <c r="J38" s="21"/>
    </row>
    <row r="39" spans="1:10" ht="14.85" customHeight="1" x14ac:dyDescent="0.2">
      <c r="A39" s="66">
        <v>10</v>
      </c>
      <c r="B39" s="66">
        <v>50</v>
      </c>
      <c r="C39" s="66" t="s">
        <v>20</v>
      </c>
      <c r="D39" s="67"/>
      <c r="E39" s="51">
        <v>6</v>
      </c>
      <c r="F39" s="21"/>
      <c r="G39" s="30" t="s">
        <v>106</v>
      </c>
      <c r="H39" s="21"/>
      <c r="I39" s="56"/>
      <c r="J39" s="21"/>
    </row>
    <row r="40" spans="1:10" ht="14.85" customHeight="1" x14ac:dyDescent="0.2">
      <c r="A40" s="66">
        <v>10</v>
      </c>
      <c r="B40" s="66">
        <v>50</v>
      </c>
      <c r="C40" s="66">
        <v>10</v>
      </c>
      <c r="D40" s="67"/>
      <c r="E40" s="51">
        <v>3</v>
      </c>
      <c r="F40" s="21"/>
      <c r="G40" s="30" t="s">
        <v>107</v>
      </c>
      <c r="H40" s="21"/>
      <c r="I40" s="56"/>
      <c r="J40" s="21"/>
    </row>
    <row r="41" spans="1:10" ht="14.85" customHeight="1" x14ac:dyDescent="0.2">
      <c r="A41" s="66">
        <v>10</v>
      </c>
      <c r="B41" s="66">
        <v>50</v>
      </c>
      <c r="C41" s="66">
        <v>15</v>
      </c>
      <c r="D41" s="67"/>
      <c r="E41" s="51">
        <v>8</v>
      </c>
      <c r="F41" s="21"/>
      <c r="G41" s="30" t="s">
        <v>108</v>
      </c>
      <c r="H41" s="21"/>
      <c r="I41" s="56"/>
      <c r="J41" s="21"/>
    </row>
    <row r="42" spans="1:10" ht="14.85" customHeight="1" x14ac:dyDescent="0.2">
      <c r="A42" s="66">
        <v>10</v>
      </c>
      <c r="B42" s="66">
        <v>83</v>
      </c>
      <c r="C42" s="66"/>
      <c r="D42" s="67"/>
      <c r="E42" s="51">
        <v>0</v>
      </c>
      <c r="F42" s="21"/>
      <c r="G42" s="27" t="s">
        <v>109</v>
      </c>
      <c r="H42" s="21"/>
      <c r="I42" s="55">
        <f>SUM(I43:I47)</f>
        <v>0</v>
      </c>
      <c r="J42" s="21"/>
    </row>
    <row r="43" spans="1:10" ht="14.85" customHeight="1" x14ac:dyDescent="0.2">
      <c r="A43" s="66">
        <v>10</v>
      </c>
      <c r="B43" s="66">
        <v>83</v>
      </c>
      <c r="C43" s="66" t="s">
        <v>20</v>
      </c>
      <c r="D43" s="67"/>
      <c r="E43" s="51">
        <v>5</v>
      </c>
      <c r="F43" s="21"/>
      <c r="G43" s="30" t="s">
        <v>110</v>
      </c>
      <c r="H43" s="21"/>
      <c r="I43" s="56"/>
      <c r="J43" s="21"/>
    </row>
    <row r="44" spans="1:10" ht="14.85" customHeight="1" x14ac:dyDescent="0.2">
      <c r="A44" s="66">
        <v>10</v>
      </c>
      <c r="B44" s="66">
        <v>83</v>
      </c>
      <c r="C44" s="66">
        <v>10</v>
      </c>
      <c r="D44" s="67"/>
      <c r="E44" s="51">
        <v>2</v>
      </c>
      <c r="F44" s="21"/>
      <c r="G44" s="30" t="s">
        <v>111</v>
      </c>
      <c r="H44" s="21"/>
      <c r="I44" s="56"/>
      <c r="J44" s="21"/>
    </row>
    <row r="45" spans="1:10" ht="14.85" customHeight="1" x14ac:dyDescent="0.2">
      <c r="A45" s="66">
        <v>10</v>
      </c>
      <c r="B45" s="66">
        <v>83</v>
      </c>
      <c r="C45" s="66">
        <v>15</v>
      </c>
      <c r="D45" s="67"/>
      <c r="E45" s="51">
        <v>7</v>
      </c>
      <c r="F45" s="21"/>
      <c r="G45" s="30" t="s">
        <v>112</v>
      </c>
      <c r="H45" s="21"/>
      <c r="I45" s="56"/>
      <c r="J45" s="21"/>
    </row>
    <row r="46" spans="1:10" ht="14.85" customHeight="1" x14ac:dyDescent="0.2">
      <c r="A46" s="66">
        <v>10</v>
      </c>
      <c r="B46" s="66">
        <v>83</v>
      </c>
      <c r="C46" s="66">
        <v>20</v>
      </c>
      <c r="D46" s="67"/>
      <c r="E46" s="51">
        <v>4</v>
      </c>
      <c r="F46" s="21"/>
      <c r="G46" s="30" t="s">
        <v>113</v>
      </c>
      <c r="H46" s="21"/>
      <c r="I46" s="56"/>
      <c r="J46" s="21"/>
    </row>
    <row r="47" spans="1:10" ht="14.85" customHeight="1" x14ac:dyDescent="0.2">
      <c r="A47" s="66">
        <v>10</v>
      </c>
      <c r="B47" s="66">
        <v>83</v>
      </c>
      <c r="C47" s="66">
        <v>25</v>
      </c>
      <c r="D47" s="67"/>
      <c r="E47" s="51">
        <v>9</v>
      </c>
      <c r="F47" s="21"/>
      <c r="G47" s="30" t="s">
        <v>114</v>
      </c>
      <c r="H47" s="21"/>
      <c r="I47" s="56"/>
      <c r="J47" s="21"/>
    </row>
    <row r="48" spans="1:10" ht="14.85" customHeight="1" x14ac:dyDescent="0.2">
      <c r="A48" s="66">
        <v>10</v>
      </c>
      <c r="B48" s="66">
        <v>93</v>
      </c>
      <c r="C48" s="66"/>
      <c r="D48" s="67"/>
      <c r="E48" s="51">
        <v>2</v>
      </c>
      <c r="F48" s="21"/>
      <c r="G48" s="27" t="s">
        <v>115</v>
      </c>
      <c r="H48" s="21"/>
      <c r="I48" s="55">
        <f>SUM(I49:I50)</f>
        <v>0</v>
      </c>
      <c r="J48" s="21"/>
    </row>
    <row r="49" spans="1:10" ht="14.85" customHeight="1" x14ac:dyDescent="0.2">
      <c r="A49" s="66">
        <v>10</v>
      </c>
      <c r="B49" s="66">
        <v>93</v>
      </c>
      <c r="C49" s="66" t="s">
        <v>20</v>
      </c>
      <c r="D49" s="67"/>
      <c r="E49" s="51">
        <v>7</v>
      </c>
      <c r="F49" s="21"/>
      <c r="G49" s="30" t="s">
        <v>106</v>
      </c>
      <c r="H49" s="21"/>
      <c r="I49" s="56"/>
      <c r="J49" s="21"/>
    </row>
    <row r="50" spans="1:10" ht="14.85" customHeight="1" x14ac:dyDescent="0.2">
      <c r="A50" s="66">
        <v>10</v>
      </c>
      <c r="B50" s="66">
        <v>93</v>
      </c>
      <c r="C50" s="66">
        <v>10</v>
      </c>
      <c r="D50" s="67"/>
      <c r="E50" s="51">
        <v>4</v>
      </c>
      <c r="F50" s="21"/>
      <c r="G50" s="30" t="s">
        <v>107</v>
      </c>
      <c r="H50" s="21"/>
      <c r="I50" s="56"/>
      <c r="J50" s="21"/>
    </row>
    <row r="51" spans="1:10" ht="14.85" customHeight="1" x14ac:dyDescent="0.2">
      <c r="A51" s="66">
        <v>10</v>
      </c>
      <c r="B51" s="66">
        <v>96</v>
      </c>
      <c r="C51" s="66"/>
      <c r="D51" s="67"/>
      <c r="E51" s="51">
        <v>5</v>
      </c>
      <c r="F51" s="21"/>
      <c r="G51" s="27" t="s">
        <v>116</v>
      </c>
      <c r="H51" s="21"/>
      <c r="I51" s="56"/>
      <c r="J51" s="21"/>
    </row>
    <row r="52" spans="1:10" ht="14.85" customHeight="1" x14ac:dyDescent="0.2">
      <c r="A52" s="66">
        <v>10</v>
      </c>
      <c r="B52" s="66">
        <v>70</v>
      </c>
      <c r="C52" s="66"/>
      <c r="D52" s="67"/>
      <c r="E52" s="51">
        <v>5</v>
      </c>
      <c r="F52" s="21"/>
      <c r="G52" s="27" t="s">
        <v>50</v>
      </c>
      <c r="H52" s="21"/>
      <c r="I52" s="56"/>
      <c r="J52" s="21"/>
    </row>
    <row r="53" spans="1:10" ht="14.85" customHeight="1" x14ac:dyDescent="0.2">
      <c r="A53" s="66">
        <v>10</v>
      </c>
      <c r="B53" s="66">
        <v>80</v>
      </c>
      <c r="C53" s="66"/>
      <c r="D53" s="67"/>
      <c r="E53" s="51">
        <v>7</v>
      </c>
      <c r="F53" s="21"/>
      <c r="G53" s="27" t="s">
        <v>51</v>
      </c>
      <c r="H53" s="21"/>
      <c r="I53" s="56"/>
      <c r="J53" s="21"/>
    </row>
    <row r="54" spans="1:10" ht="14.85" customHeight="1" x14ac:dyDescent="0.2">
      <c r="A54" s="66">
        <v>10</v>
      </c>
      <c r="B54" s="66"/>
      <c r="C54" s="66"/>
      <c r="D54" s="67"/>
      <c r="E54" s="51">
        <v>0</v>
      </c>
      <c r="F54" s="21"/>
      <c r="G54" s="53" t="s">
        <v>54</v>
      </c>
      <c r="H54" s="21"/>
      <c r="I54" s="55">
        <f>I23+I28+I29+I30+I38+I42+I48+I51+I52+I53</f>
        <v>0</v>
      </c>
      <c r="J54" s="21"/>
    </row>
    <row r="55" spans="1:10" ht="14.85" customHeight="1" x14ac:dyDescent="0.2">
      <c r="A55" s="68"/>
      <c r="B55" s="68"/>
      <c r="C55" s="68"/>
      <c r="D55" s="38"/>
      <c r="E55" s="69"/>
      <c r="F55" s="21"/>
      <c r="G55" s="21"/>
      <c r="H55" s="21"/>
      <c r="I55" s="21"/>
      <c r="J55" s="21"/>
    </row>
    <row r="56" spans="1:10" ht="14.85" customHeight="1" x14ac:dyDescent="0.2">
      <c r="A56" s="68"/>
      <c r="B56" s="68"/>
      <c r="C56" s="68"/>
      <c r="D56" s="38"/>
      <c r="E56" s="69"/>
      <c r="F56" s="21"/>
      <c r="G56" s="53" t="s">
        <v>55</v>
      </c>
      <c r="H56" s="21"/>
      <c r="I56" s="21"/>
      <c r="J56" s="21"/>
    </row>
    <row r="57" spans="1:10" ht="14.85" customHeight="1" x14ac:dyDescent="0.2">
      <c r="A57" s="52">
        <v>20</v>
      </c>
      <c r="B57" s="52">
        <v>10</v>
      </c>
      <c r="C57" s="52"/>
      <c r="D57" s="67"/>
      <c r="E57" s="51">
        <v>4</v>
      </c>
      <c r="F57" s="21"/>
      <c r="G57" s="27" t="s">
        <v>56</v>
      </c>
      <c r="H57" s="21"/>
      <c r="I57" s="56"/>
      <c r="J57" s="21"/>
    </row>
    <row r="58" spans="1:10" ht="14.85" customHeight="1" x14ac:dyDescent="0.2">
      <c r="A58" s="66">
        <v>20</v>
      </c>
      <c r="B58" s="66">
        <v>20</v>
      </c>
      <c r="C58" s="66"/>
      <c r="D58" s="67"/>
      <c r="E58" s="51">
        <v>6</v>
      </c>
      <c r="F58" s="21"/>
      <c r="G58" s="27" t="s">
        <v>57</v>
      </c>
      <c r="H58" s="21"/>
      <c r="I58" s="56"/>
      <c r="J58" s="21"/>
    </row>
    <row r="59" spans="1:10" ht="14.85" customHeight="1" x14ac:dyDescent="0.2">
      <c r="A59" s="66">
        <v>20</v>
      </c>
      <c r="B59" s="66"/>
      <c r="C59" s="66"/>
      <c r="D59" s="67"/>
      <c r="E59" s="51">
        <v>2</v>
      </c>
      <c r="F59" s="21"/>
      <c r="G59" s="41" t="s">
        <v>117</v>
      </c>
      <c r="H59" s="21"/>
      <c r="I59" s="55">
        <f>I54+I57+I58</f>
        <v>0</v>
      </c>
      <c r="J59" s="21"/>
    </row>
    <row r="60" spans="1:10" ht="14.85" customHeight="1" x14ac:dyDescent="0.2">
      <c r="A60" s="52">
        <v>40</v>
      </c>
      <c r="B60" s="52">
        <v>10</v>
      </c>
      <c r="C60" s="66"/>
      <c r="D60" s="67"/>
      <c r="E60" s="51">
        <v>8</v>
      </c>
      <c r="F60" s="21"/>
      <c r="G60" s="27" t="s">
        <v>118</v>
      </c>
      <c r="H60" s="21"/>
      <c r="I60" s="55">
        <f>SUM(I61:I62)</f>
        <v>0</v>
      </c>
      <c r="J60" s="21"/>
    </row>
    <row r="61" spans="1:10" ht="14.85" customHeight="1" x14ac:dyDescent="0.2">
      <c r="A61" s="52">
        <v>40</v>
      </c>
      <c r="B61" s="52">
        <v>10</v>
      </c>
      <c r="C61" s="52">
        <v>10</v>
      </c>
      <c r="D61" s="67"/>
      <c r="E61" s="51">
        <v>0</v>
      </c>
      <c r="F61" s="21"/>
      <c r="G61" s="30" t="s">
        <v>61</v>
      </c>
      <c r="H61" s="21"/>
      <c r="I61" s="56"/>
      <c r="J61" s="21"/>
    </row>
    <row r="62" spans="1:10" ht="14.85" customHeight="1" x14ac:dyDescent="0.2">
      <c r="A62" s="52">
        <v>40</v>
      </c>
      <c r="B62" s="52">
        <v>10</v>
      </c>
      <c r="C62" s="52">
        <v>20</v>
      </c>
      <c r="D62" s="67"/>
      <c r="E62" s="51">
        <v>2</v>
      </c>
      <c r="F62" s="21"/>
      <c r="G62" s="30" t="s">
        <v>63</v>
      </c>
      <c r="H62" s="21"/>
      <c r="I62" s="56"/>
      <c r="J62" s="21"/>
    </row>
    <row r="63" spans="1:10" ht="14.85" customHeight="1" x14ac:dyDescent="0.2">
      <c r="A63" s="66">
        <v>40</v>
      </c>
      <c r="B63" s="66">
        <v>20</v>
      </c>
      <c r="C63" s="66"/>
      <c r="D63" s="67"/>
      <c r="E63" s="51">
        <v>0</v>
      </c>
      <c r="F63" s="21"/>
      <c r="G63" s="27" t="s">
        <v>64</v>
      </c>
      <c r="H63" s="21"/>
      <c r="I63" s="55">
        <f>SUM(I64:I65)</f>
        <v>0</v>
      </c>
      <c r="J63" s="21"/>
    </row>
    <row r="64" spans="1:10" ht="14.85" customHeight="1" x14ac:dyDescent="0.2">
      <c r="A64" s="66">
        <v>40</v>
      </c>
      <c r="B64" s="66">
        <v>20</v>
      </c>
      <c r="C64" s="66">
        <v>10</v>
      </c>
      <c r="D64" s="67"/>
      <c r="E64" s="51">
        <v>2</v>
      </c>
      <c r="F64" s="21"/>
      <c r="G64" s="30" t="s">
        <v>65</v>
      </c>
      <c r="H64" s="21"/>
      <c r="I64" s="56"/>
      <c r="J64" s="21"/>
    </row>
    <row r="65" spans="1:9" ht="14.85" customHeight="1" x14ac:dyDescent="0.2">
      <c r="A65" s="66">
        <v>40</v>
      </c>
      <c r="B65" s="66">
        <v>20</v>
      </c>
      <c r="C65" s="66">
        <v>20</v>
      </c>
      <c r="D65" s="67"/>
      <c r="E65" s="51">
        <v>4</v>
      </c>
      <c r="F65" s="21"/>
      <c r="G65" s="30" t="s">
        <v>66</v>
      </c>
      <c r="H65" s="21"/>
      <c r="I65" s="56"/>
    </row>
    <row r="66" spans="1:9" ht="14.85" customHeight="1" x14ac:dyDescent="0.2">
      <c r="A66" s="66">
        <v>40</v>
      </c>
      <c r="B66" s="66">
        <v>30</v>
      </c>
      <c r="C66" s="66"/>
      <c r="D66" s="67"/>
      <c r="E66" s="51">
        <v>2</v>
      </c>
      <c r="F66" s="21"/>
      <c r="G66" s="27" t="s">
        <v>67</v>
      </c>
      <c r="H66" s="21"/>
      <c r="I66" s="56"/>
    </row>
    <row r="67" spans="1:9" ht="14.85" customHeight="1" x14ac:dyDescent="0.2">
      <c r="A67" s="66">
        <v>40</v>
      </c>
      <c r="B67" s="66">
        <v>40</v>
      </c>
      <c r="C67" s="66"/>
      <c r="D67" s="67"/>
      <c r="E67" s="51">
        <v>4</v>
      </c>
      <c r="F67" s="21"/>
      <c r="G67" s="27" t="s">
        <v>119</v>
      </c>
      <c r="H67" s="21"/>
      <c r="I67" s="55">
        <f>SUM(I68:I69)</f>
        <v>0</v>
      </c>
    </row>
    <row r="68" spans="1:9" ht="14.85" customHeight="1" x14ac:dyDescent="0.2">
      <c r="A68" s="66">
        <v>40</v>
      </c>
      <c r="B68" s="66">
        <v>40</v>
      </c>
      <c r="C68" s="66" t="s">
        <v>20</v>
      </c>
      <c r="D68" s="67"/>
      <c r="E68" s="51">
        <v>9</v>
      </c>
      <c r="F68" s="21"/>
      <c r="G68" s="30" t="s">
        <v>106</v>
      </c>
      <c r="H68" s="21"/>
      <c r="I68" s="56"/>
    </row>
    <row r="69" spans="1:9" ht="14.85" customHeight="1" x14ac:dyDescent="0.2">
      <c r="A69" s="66">
        <v>40</v>
      </c>
      <c r="B69" s="66">
        <v>40</v>
      </c>
      <c r="C69" s="66">
        <v>10</v>
      </c>
      <c r="D69" s="67"/>
      <c r="E69" s="51">
        <v>6</v>
      </c>
      <c r="F69" s="21"/>
      <c r="G69" s="30" t="s">
        <v>107</v>
      </c>
      <c r="H69" s="21"/>
      <c r="I69" s="56"/>
    </row>
    <row r="70" spans="1:9" ht="14.85" customHeight="1" x14ac:dyDescent="0.2">
      <c r="A70" s="66">
        <v>40</v>
      </c>
      <c r="B70" s="66">
        <v>50</v>
      </c>
      <c r="C70" s="66"/>
      <c r="D70" s="67"/>
      <c r="E70" s="51">
        <v>7</v>
      </c>
      <c r="F70" s="21"/>
      <c r="G70" s="27" t="s">
        <v>120</v>
      </c>
      <c r="H70" s="21"/>
      <c r="I70" s="56"/>
    </row>
    <row r="71" spans="1:9" ht="14.85" customHeight="1" x14ac:dyDescent="0.2">
      <c r="A71" s="66">
        <v>50</v>
      </c>
      <c r="B71" s="66"/>
      <c r="C71" s="66"/>
      <c r="D71" s="67"/>
      <c r="E71" s="51">
        <v>9</v>
      </c>
      <c r="F71" s="21"/>
      <c r="G71" s="62" t="s">
        <v>121</v>
      </c>
      <c r="H71" s="21"/>
      <c r="I71" s="55">
        <f>I59+I60+I63+I67+I66+I70</f>
        <v>0</v>
      </c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79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42578125" style="36" customWidth="1"/>
    <col min="7" max="7" width="50" style="36" customWidth="1"/>
    <col min="8" max="8" width="16.1406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122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 t="s">
        <v>123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15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9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124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67"/>
      <c r="E23" s="51">
        <v>6</v>
      </c>
      <c r="F23" s="38"/>
      <c r="G23" s="27" t="s">
        <v>93</v>
      </c>
      <c r="H23" s="18"/>
      <c r="I23" s="55">
        <f>SUM(I24:I26)</f>
        <v>0</v>
      </c>
    </row>
    <row r="24" spans="1:9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1</v>
      </c>
      <c r="F24" s="21"/>
      <c r="G24" s="30" t="s">
        <v>125</v>
      </c>
      <c r="H24" s="21"/>
      <c r="I24" s="56"/>
    </row>
    <row r="25" spans="1:9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8</v>
      </c>
      <c r="F25" s="21"/>
      <c r="G25" s="30" t="s">
        <v>126</v>
      </c>
      <c r="H25" s="21"/>
      <c r="I25" s="56"/>
    </row>
    <row r="26" spans="1:9" ht="14.85" customHeight="1" x14ac:dyDescent="0.2">
      <c r="A26" s="66">
        <v>10</v>
      </c>
      <c r="B26" s="66" t="s">
        <v>20</v>
      </c>
      <c r="C26" s="66">
        <v>15</v>
      </c>
      <c r="D26" s="54"/>
      <c r="E26" s="51">
        <v>3</v>
      </c>
      <c r="F26" s="21"/>
      <c r="G26" s="30" t="s">
        <v>97</v>
      </c>
      <c r="H26" s="21"/>
      <c r="I26" s="56"/>
    </row>
    <row r="27" spans="1:9" ht="14.85" customHeight="1" x14ac:dyDescent="0.2">
      <c r="A27" s="66">
        <v>10</v>
      </c>
      <c r="B27" s="66">
        <v>30</v>
      </c>
      <c r="C27" s="66"/>
      <c r="D27" s="67"/>
      <c r="E27" s="51">
        <v>7</v>
      </c>
      <c r="F27" s="21"/>
      <c r="G27" s="27" t="s">
        <v>29</v>
      </c>
      <c r="H27" s="21"/>
      <c r="I27" s="56"/>
    </row>
    <row r="28" spans="1:9" ht="14.85" customHeight="1" x14ac:dyDescent="0.2">
      <c r="A28" s="66">
        <v>10</v>
      </c>
      <c r="B28" s="66">
        <v>40</v>
      </c>
      <c r="C28" s="66"/>
      <c r="D28" s="67"/>
      <c r="E28" s="51">
        <v>9</v>
      </c>
      <c r="F28" s="21"/>
      <c r="G28" s="27" t="s">
        <v>33</v>
      </c>
      <c r="H28" s="21"/>
      <c r="I28" s="56"/>
    </row>
    <row r="29" spans="1:9" ht="14.85" customHeight="1" x14ac:dyDescent="0.2">
      <c r="A29" s="66">
        <v>10</v>
      </c>
      <c r="B29" s="66">
        <v>20</v>
      </c>
      <c r="C29" s="66"/>
      <c r="D29" s="67"/>
      <c r="E29" s="51">
        <v>5</v>
      </c>
      <c r="F29" s="21"/>
      <c r="G29" s="27" t="s">
        <v>98</v>
      </c>
      <c r="H29" s="21"/>
      <c r="I29" s="55">
        <f>SUM(I30:I36)</f>
        <v>0</v>
      </c>
    </row>
    <row r="30" spans="1:9" ht="14.85" customHeight="1" x14ac:dyDescent="0.2">
      <c r="A30" s="66">
        <v>10</v>
      </c>
      <c r="B30" s="66">
        <v>20</v>
      </c>
      <c r="C30" s="66" t="s">
        <v>20</v>
      </c>
      <c r="D30" s="67"/>
      <c r="E30" s="51">
        <v>0</v>
      </c>
      <c r="F30" s="21"/>
      <c r="G30" s="30" t="s">
        <v>99</v>
      </c>
      <c r="H30" s="21"/>
      <c r="I30" s="56"/>
    </row>
    <row r="31" spans="1:9" ht="14.85" customHeight="1" x14ac:dyDescent="0.2">
      <c r="A31" s="66">
        <v>10</v>
      </c>
      <c r="B31" s="66">
        <v>20</v>
      </c>
      <c r="C31" s="66">
        <v>10</v>
      </c>
      <c r="D31" s="67"/>
      <c r="E31" s="51">
        <v>7</v>
      </c>
      <c r="F31" s="21"/>
      <c r="G31" s="30" t="s">
        <v>127</v>
      </c>
      <c r="H31" s="21"/>
      <c r="I31" s="56"/>
    </row>
    <row r="32" spans="1:9" ht="14.85" customHeight="1" x14ac:dyDescent="0.2">
      <c r="A32" s="66">
        <v>10</v>
      </c>
      <c r="B32" s="66">
        <v>20</v>
      </c>
      <c r="C32" s="66">
        <v>15</v>
      </c>
      <c r="D32" s="67"/>
      <c r="E32" s="51">
        <v>2</v>
      </c>
      <c r="G32" s="30" t="s">
        <v>101</v>
      </c>
      <c r="I32" s="56"/>
    </row>
    <row r="33" spans="1:9" ht="14.85" customHeight="1" x14ac:dyDescent="0.2">
      <c r="A33" s="66">
        <v>10</v>
      </c>
      <c r="B33" s="66">
        <v>20</v>
      </c>
      <c r="C33" s="66">
        <v>20</v>
      </c>
      <c r="D33" s="67"/>
      <c r="E33" s="51">
        <v>9</v>
      </c>
      <c r="G33" s="30" t="s">
        <v>128</v>
      </c>
      <c r="I33" s="56"/>
    </row>
    <row r="34" spans="1:9" ht="14.85" customHeight="1" x14ac:dyDescent="0.2">
      <c r="A34" s="66">
        <v>10</v>
      </c>
      <c r="B34" s="66">
        <v>20</v>
      </c>
      <c r="C34" s="66">
        <v>25</v>
      </c>
      <c r="D34" s="67"/>
      <c r="E34" s="51">
        <v>4</v>
      </c>
      <c r="G34" s="30" t="s">
        <v>97</v>
      </c>
      <c r="I34" s="56"/>
    </row>
    <row r="35" spans="1:9" ht="14.85" customHeight="1" x14ac:dyDescent="0.2">
      <c r="A35" s="66">
        <v>10</v>
      </c>
      <c r="B35" s="66">
        <v>20</v>
      </c>
      <c r="C35" s="66">
        <v>30</v>
      </c>
      <c r="D35" s="67"/>
      <c r="E35" s="51">
        <v>1</v>
      </c>
      <c r="G35" s="30" t="s">
        <v>103</v>
      </c>
      <c r="I35" s="56"/>
    </row>
    <row r="36" spans="1:9" ht="14.85" customHeight="1" x14ac:dyDescent="0.2">
      <c r="A36" s="66">
        <v>10</v>
      </c>
      <c r="B36" s="66">
        <v>20</v>
      </c>
      <c r="C36" s="66">
        <v>35</v>
      </c>
      <c r="D36" s="67"/>
      <c r="E36" s="51">
        <v>6</v>
      </c>
      <c r="G36" s="30" t="s">
        <v>129</v>
      </c>
      <c r="I36" s="56"/>
    </row>
    <row r="37" spans="1:9" ht="14.85" customHeight="1" x14ac:dyDescent="0.2">
      <c r="A37" s="66">
        <v>10</v>
      </c>
      <c r="B37" s="66">
        <v>32</v>
      </c>
      <c r="C37" s="66"/>
      <c r="D37" s="67"/>
      <c r="E37" s="51">
        <v>9</v>
      </c>
      <c r="G37" s="27" t="s">
        <v>130</v>
      </c>
      <c r="I37" s="56"/>
    </row>
    <row r="38" spans="1:9" ht="14.85" customHeight="1" x14ac:dyDescent="0.2">
      <c r="A38" s="66">
        <v>10</v>
      </c>
      <c r="B38" s="66">
        <v>83</v>
      </c>
      <c r="C38" s="66"/>
      <c r="D38" s="67"/>
      <c r="E38" s="51">
        <v>1</v>
      </c>
      <c r="G38" s="27" t="s">
        <v>109</v>
      </c>
      <c r="I38" s="55">
        <f>SUM(I39:I41)</f>
        <v>0</v>
      </c>
    </row>
    <row r="39" spans="1:9" ht="14.85" customHeight="1" x14ac:dyDescent="0.2">
      <c r="A39" s="66">
        <v>10</v>
      </c>
      <c r="B39" s="66">
        <v>83</v>
      </c>
      <c r="C39" s="66" t="s">
        <v>20</v>
      </c>
      <c r="D39" s="67"/>
      <c r="E39" s="51">
        <v>6</v>
      </c>
      <c r="G39" s="30" t="s">
        <v>110</v>
      </c>
      <c r="I39" s="56"/>
    </row>
    <row r="40" spans="1:9" ht="14.85" customHeight="1" x14ac:dyDescent="0.2">
      <c r="A40" s="66">
        <v>10</v>
      </c>
      <c r="B40" s="66">
        <v>83</v>
      </c>
      <c r="C40" s="66">
        <v>30</v>
      </c>
      <c r="D40" s="67"/>
      <c r="E40" s="51">
        <v>7</v>
      </c>
      <c r="G40" s="30" t="s">
        <v>131</v>
      </c>
      <c r="I40" s="56"/>
    </row>
    <row r="41" spans="1:9" ht="14.85" customHeight="1" x14ac:dyDescent="0.2">
      <c r="A41" s="66">
        <v>10</v>
      </c>
      <c r="B41" s="66">
        <v>83</v>
      </c>
      <c r="C41" s="66">
        <v>35</v>
      </c>
      <c r="D41" s="67"/>
      <c r="E41" s="51">
        <v>2</v>
      </c>
      <c r="G41" s="30" t="s">
        <v>132</v>
      </c>
      <c r="I41" s="56"/>
    </row>
    <row r="42" spans="1:9" ht="14.85" customHeight="1" x14ac:dyDescent="0.2">
      <c r="A42" s="66">
        <v>10</v>
      </c>
      <c r="B42" s="66">
        <v>93</v>
      </c>
      <c r="C42" s="66"/>
      <c r="D42" s="67"/>
      <c r="E42" s="51">
        <v>3</v>
      </c>
      <c r="G42" s="27" t="s">
        <v>115</v>
      </c>
      <c r="I42" s="55">
        <f>SUM(I43:I44)</f>
        <v>0</v>
      </c>
    </row>
    <row r="43" spans="1:9" ht="14.85" customHeight="1" x14ac:dyDescent="0.2">
      <c r="A43" s="66">
        <v>10</v>
      </c>
      <c r="B43" s="66">
        <v>93</v>
      </c>
      <c r="C43" s="66" t="s">
        <v>20</v>
      </c>
      <c r="D43" s="67"/>
      <c r="E43" s="51">
        <v>8</v>
      </c>
      <c r="G43" s="30" t="s">
        <v>106</v>
      </c>
      <c r="I43" s="56"/>
    </row>
    <row r="44" spans="1:9" ht="14.85" customHeight="1" x14ac:dyDescent="0.2">
      <c r="A44" s="66">
        <v>10</v>
      </c>
      <c r="B44" s="66">
        <v>93</v>
      </c>
      <c r="C44" s="66">
        <v>10</v>
      </c>
      <c r="D44" s="67"/>
      <c r="E44" s="51">
        <v>5</v>
      </c>
      <c r="G44" s="30" t="s">
        <v>107</v>
      </c>
      <c r="I44" s="56"/>
    </row>
    <row r="45" spans="1:9" ht="14.85" customHeight="1" x14ac:dyDescent="0.2">
      <c r="A45" s="66">
        <v>10</v>
      </c>
      <c r="B45" s="66">
        <v>96</v>
      </c>
      <c r="C45" s="66"/>
      <c r="D45" s="67"/>
      <c r="E45" s="51">
        <v>6</v>
      </c>
      <c r="G45" s="27" t="s">
        <v>116</v>
      </c>
      <c r="I45" s="56"/>
    </row>
    <row r="46" spans="1:9" ht="14.85" customHeight="1" x14ac:dyDescent="0.2">
      <c r="A46" s="66">
        <v>10</v>
      </c>
      <c r="B46" s="66">
        <v>70</v>
      </c>
      <c r="C46" s="66"/>
      <c r="D46" s="67"/>
      <c r="E46" s="51">
        <v>6</v>
      </c>
      <c r="G46" s="27" t="s">
        <v>50</v>
      </c>
      <c r="I46" s="56"/>
    </row>
    <row r="47" spans="1:9" ht="14.85" customHeight="1" x14ac:dyDescent="0.2">
      <c r="A47" s="66">
        <v>10</v>
      </c>
      <c r="B47" s="66">
        <v>80</v>
      </c>
      <c r="C47" s="66"/>
      <c r="D47" s="67"/>
      <c r="E47" s="51">
        <v>8</v>
      </c>
      <c r="G47" s="27" t="s">
        <v>51</v>
      </c>
      <c r="I47" s="56"/>
    </row>
    <row r="48" spans="1:9" ht="14.85" customHeight="1" x14ac:dyDescent="0.2">
      <c r="A48" s="66">
        <v>10</v>
      </c>
      <c r="B48" s="66"/>
      <c r="C48" s="66"/>
      <c r="D48" s="67"/>
      <c r="E48" s="51">
        <v>1</v>
      </c>
      <c r="G48" s="53" t="s">
        <v>54</v>
      </c>
      <c r="I48" s="55">
        <f>I47+I46+I45+I42+I38+I29+I28+I27+I23+I37</f>
        <v>0</v>
      </c>
    </row>
    <row r="49" spans="1:9" ht="14.85" customHeight="1" x14ac:dyDescent="0.2">
      <c r="A49" s="70"/>
      <c r="B49" s="70"/>
      <c r="C49" s="70"/>
      <c r="E49" s="39"/>
    </row>
    <row r="50" spans="1:9" ht="14.85" customHeight="1" x14ac:dyDescent="0.2">
      <c r="A50" s="70"/>
      <c r="B50" s="70"/>
      <c r="C50" s="70"/>
      <c r="E50" s="39"/>
      <c r="G50" s="53" t="s">
        <v>55</v>
      </c>
    </row>
    <row r="51" spans="1:9" ht="14.85" customHeight="1" x14ac:dyDescent="0.2">
      <c r="A51" s="52">
        <v>20</v>
      </c>
      <c r="B51" s="52">
        <v>10</v>
      </c>
      <c r="C51" s="52"/>
      <c r="D51" s="67"/>
      <c r="E51" s="51">
        <v>5</v>
      </c>
      <c r="G51" s="27" t="s">
        <v>56</v>
      </c>
      <c r="I51" s="56"/>
    </row>
    <row r="52" spans="1:9" ht="14.85" customHeight="1" x14ac:dyDescent="0.2">
      <c r="A52" s="66">
        <v>20</v>
      </c>
      <c r="B52" s="66">
        <v>20</v>
      </c>
      <c r="C52" s="66"/>
      <c r="D52" s="67"/>
      <c r="E52" s="51">
        <v>7</v>
      </c>
      <c r="G52" s="27" t="s">
        <v>57</v>
      </c>
      <c r="I52" s="56"/>
    </row>
    <row r="53" spans="1:9" ht="14.85" customHeight="1" x14ac:dyDescent="0.2">
      <c r="A53" s="66">
        <v>20</v>
      </c>
      <c r="B53" s="66"/>
      <c r="C53" s="66"/>
      <c r="D53" s="67"/>
      <c r="E53" s="51">
        <v>3</v>
      </c>
      <c r="G53" s="41" t="s">
        <v>133</v>
      </c>
      <c r="I53" s="55">
        <f>I48+I51+I52</f>
        <v>0</v>
      </c>
    </row>
    <row r="54" spans="1:9" ht="14.85" customHeight="1" x14ac:dyDescent="0.2">
      <c r="A54" s="52">
        <v>40</v>
      </c>
      <c r="B54" s="52">
        <v>10</v>
      </c>
      <c r="C54" s="66"/>
      <c r="D54" s="67"/>
      <c r="E54" s="51">
        <v>9</v>
      </c>
      <c r="F54" s="21"/>
      <c r="G54" s="27" t="s">
        <v>118</v>
      </c>
      <c r="H54" s="21"/>
      <c r="I54" s="55">
        <f>SUM(I55:I56)</f>
        <v>0</v>
      </c>
    </row>
    <row r="55" spans="1:9" ht="14.85" customHeight="1" x14ac:dyDescent="0.2">
      <c r="A55" s="52">
        <v>40</v>
      </c>
      <c r="B55" s="52">
        <v>10</v>
      </c>
      <c r="C55" s="52">
        <v>10</v>
      </c>
      <c r="D55" s="67"/>
      <c r="E55" s="51">
        <v>1</v>
      </c>
      <c r="F55" s="21"/>
      <c r="G55" s="30" t="s">
        <v>61</v>
      </c>
      <c r="H55" s="21"/>
      <c r="I55" s="56"/>
    </row>
    <row r="56" spans="1:9" ht="14.85" customHeight="1" x14ac:dyDescent="0.2">
      <c r="A56" s="52">
        <v>40</v>
      </c>
      <c r="B56" s="52">
        <v>10</v>
      </c>
      <c r="C56" s="52">
        <v>20</v>
      </c>
      <c r="D56" s="67"/>
      <c r="E56" s="51">
        <v>3</v>
      </c>
      <c r="G56" s="30" t="s">
        <v>63</v>
      </c>
      <c r="I56" s="56"/>
    </row>
    <row r="57" spans="1:9" ht="14.85" customHeight="1" x14ac:dyDescent="0.2">
      <c r="A57" s="66">
        <v>40</v>
      </c>
      <c r="B57" s="66">
        <v>20</v>
      </c>
      <c r="C57" s="66"/>
      <c r="D57" s="67"/>
      <c r="E57" s="51">
        <v>1</v>
      </c>
      <c r="G57" s="27" t="s">
        <v>64</v>
      </c>
      <c r="I57" s="55">
        <f>SUM(I58:I59)</f>
        <v>0</v>
      </c>
    </row>
    <row r="58" spans="1:9" ht="14.85" customHeight="1" x14ac:dyDescent="0.2">
      <c r="A58" s="66">
        <v>40</v>
      </c>
      <c r="B58" s="66">
        <v>20</v>
      </c>
      <c r="C58" s="66">
        <v>10</v>
      </c>
      <c r="D58" s="67"/>
      <c r="E58" s="51">
        <v>3</v>
      </c>
      <c r="G58" s="30" t="s">
        <v>65</v>
      </c>
      <c r="I58" s="56"/>
    </row>
    <row r="59" spans="1:9" ht="14.85" customHeight="1" x14ac:dyDescent="0.2">
      <c r="A59" s="66">
        <v>40</v>
      </c>
      <c r="B59" s="66">
        <v>20</v>
      </c>
      <c r="C59" s="66">
        <v>20</v>
      </c>
      <c r="D59" s="67"/>
      <c r="E59" s="51">
        <v>5</v>
      </c>
      <c r="G59" s="30" t="s">
        <v>66</v>
      </c>
      <c r="I59" s="56"/>
    </row>
    <row r="60" spans="1:9" ht="14.85" customHeight="1" x14ac:dyDescent="0.2">
      <c r="A60" s="66">
        <v>40</v>
      </c>
      <c r="B60" s="66">
        <v>30</v>
      </c>
      <c r="C60" s="66"/>
      <c r="D60" s="67"/>
      <c r="E60" s="51">
        <v>3</v>
      </c>
      <c r="G60" s="27" t="s">
        <v>67</v>
      </c>
      <c r="I60" s="56"/>
    </row>
    <row r="61" spans="1:9" ht="14.85" customHeight="1" x14ac:dyDescent="0.2">
      <c r="A61" s="66">
        <v>40</v>
      </c>
      <c r="B61" s="66">
        <v>40</v>
      </c>
      <c r="C61" s="66"/>
      <c r="D61" s="67"/>
      <c r="E61" s="51">
        <v>5</v>
      </c>
      <c r="G61" s="27" t="s">
        <v>119</v>
      </c>
      <c r="I61" s="55">
        <f>SUM(I62:I63)</f>
        <v>0</v>
      </c>
    </row>
    <row r="62" spans="1:9" ht="14.85" customHeight="1" x14ac:dyDescent="0.2">
      <c r="A62" s="66">
        <v>40</v>
      </c>
      <c r="B62" s="66">
        <v>40</v>
      </c>
      <c r="C62" s="66" t="s">
        <v>20</v>
      </c>
      <c r="D62" s="67"/>
      <c r="E62" s="51">
        <v>0</v>
      </c>
      <c r="G62" s="30" t="s">
        <v>106</v>
      </c>
      <c r="I62" s="56"/>
    </row>
    <row r="63" spans="1:9" ht="14.85" customHeight="1" x14ac:dyDescent="0.2">
      <c r="A63" s="66">
        <v>40</v>
      </c>
      <c r="B63" s="66">
        <v>40</v>
      </c>
      <c r="C63" s="66">
        <v>10</v>
      </c>
      <c r="D63" s="67"/>
      <c r="E63" s="51">
        <v>7</v>
      </c>
      <c r="G63" s="30" t="s">
        <v>107</v>
      </c>
      <c r="I63" s="56"/>
    </row>
    <row r="64" spans="1:9" ht="14.85" customHeight="1" x14ac:dyDescent="0.2">
      <c r="A64" s="66">
        <v>40</v>
      </c>
      <c r="B64" s="66">
        <v>45</v>
      </c>
      <c r="C64" s="66"/>
      <c r="D64" s="67"/>
      <c r="E64" s="51">
        <v>0</v>
      </c>
      <c r="G64" s="27" t="s">
        <v>134</v>
      </c>
      <c r="I64" s="56"/>
    </row>
    <row r="65" spans="1:9" ht="14.85" customHeight="1" x14ac:dyDescent="0.2">
      <c r="A65" s="66">
        <v>50</v>
      </c>
      <c r="B65" s="66"/>
      <c r="C65" s="66"/>
      <c r="D65" s="67"/>
      <c r="E65" s="51">
        <v>0</v>
      </c>
      <c r="G65" s="62" t="s">
        <v>121</v>
      </c>
      <c r="I65" s="55">
        <f>I53+I54+I57+I60+I61+I64</f>
        <v>0</v>
      </c>
    </row>
    <row r="66" spans="1:9" ht="14.85" customHeight="1" x14ac:dyDescent="0.2"/>
    <row r="67" spans="1:9" ht="14.85" customHeight="1" x14ac:dyDescent="0.2"/>
    <row r="68" spans="1:9" ht="14.85" customHeight="1" x14ac:dyDescent="0.2"/>
    <row r="69" spans="1:9" ht="14.85" customHeight="1" x14ac:dyDescent="0.2"/>
    <row r="70" spans="1:9" ht="14.85" customHeight="1" x14ac:dyDescent="0.2"/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53.28515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135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136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3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137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58"/>
      <c r="J21" s="52">
        <v>10</v>
      </c>
      <c r="K21" s="58"/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138</v>
      </c>
      <c r="I23" s="18"/>
      <c r="J23" s="55">
        <f>SUM(J24:J29)</f>
        <v>0</v>
      </c>
    </row>
    <row r="24" spans="1:12" ht="14.85" customHeight="1" x14ac:dyDescent="0.2">
      <c r="A24" s="52">
        <v>10</v>
      </c>
      <c r="B24" s="52" t="s">
        <v>20</v>
      </c>
      <c r="C24" s="52">
        <v>10</v>
      </c>
      <c r="D24" s="52"/>
      <c r="E24" s="37"/>
      <c r="F24" s="71">
        <v>0</v>
      </c>
      <c r="G24" s="38"/>
      <c r="H24" s="27" t="s">
        <v>139</v>
      </c>
      <c r="I24" s="64"/>
      <c r="J24" s="56"/>
    </row>
    <row r="25" spans="1:12" ht="14.85" customHeight="1" x14ac:dyDescent="0.2">
      <c r="A25" s="66">
        <v>10</v>
      </c>
      <c r="B25" s="66" t="s">
        <v>20</v>
      </c>
      <c r="C25" s="66">
        <v>15</v>
      </c>
      <c r="D25" s="52"/>
      <c r="E25" s="37"/>
      <c r="F25" s="71">
        <v>1</v>
      </c>
      <c r="G25" s="59"/>
      <c r="H25" s="27" t="s">
        <v>140</v>
      </c>
      <c r="I25" s="64"/>
      <c r="J25" s="56"/>
    </row>
    <row r="26" spans="1:12" ht="14.85" customHeight="1" x14ac:dyDescent="0.2">
      <c r="A26" s="66">
        <v>10</v>
      </c>
      <c r="B26" s="66" t="s">
        <v>20</v>
      </c>
      <c r="C26" s="66">
        <v>20</v>
      </c>
      <c r="D26" s="52"/>
      <c r="E26" s="37"/>
      <c r="F26" s="71">
        <v>1</v>
      </c>
      <c r="G26" s="41"/>
      <c r="H26" s="27" t="s">
        <v>141</v>
      </c>
      <c r="I26" s="64"/>
      <c r="J26" s="56"/>
    </row>
    <row r="27" spans="1:12" ht="14.85" customHeight="1" x14ac:dyDescent="0.2">
      <c r="A27" s="66">
        <v>10</v>
      </c>
      <c r="B27" s="66" t="s">
        <v>20</v>
      </c>
      <c r="C27" s="66">
        <v>25</v>
      </c>
      <c r="D27" s="52"/>
      <c r="E27" s="37"/>
      <c r="F27" s="71">
        <v>2</v>
      </c>
      <c r="G27" s="41"/>
      <c r="H27" s="27" t="s">
        <v>142</v>
      </c>
      <c r="I27" s="64"/>
      <c r="J27" s="56"/>
    </row>
    <row r="28" spans="1:12" ht="14.85" customHeight="1" x14ac:dyDescent="0.2">
      <c r="A28" s="66">
        <v>10</v>
      </c>
      <c r="B28" s="66" t="s">
        <v>20</v>
      </c>
      <c r="C28" s="66">
        <v>30</v>
      </c>
      <c r="D28" s="52"/>
      <c r="E28" s="37"/>
      <c r="F28" s="71">
        <v>2</v>
      </c>
      <c r="G28" s="41"/>
      <c r="H28" s="27" t="s">
        <v>143</v>
      </c>
      <c r="I28" s="64"/>
      <c r="J28" s="56"/>
      <c r="K28" s="21"/>
      <c r="L28" s="21"/>
    </row>
    <row r="29" spans="1:12" ht="14.85" customHeight="1" x14ac:dyDescent="0.2">
      <c r="A29" s="66">
        <v>10</v>
      </c>
      <c r="B29" s="66" t="s">
        <v>20</v>
      </c>
      <c r="C29" s="66">
        <v>35</v>
      </c>
      <c r="D29" s="52"/>
      <c r="E29" s="37"/>
      <c r="F29" s="71">
        <v>3</v>
      </c>
      <c r="G29" s="41"/>
      <c r="H29" s="27" t="s">
        <v>144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>
        <v>10</v>
      </c>
      <c r="C30" s="52"/>
      <c r="D30" s="52"/>
      <c r="E30" s="37"/>
      <c r="F30" s="71">
        <v>9</v>
      </c>
      <c r="G30" s="41"/>
      <c r="H30" s="41" t="s">
        <v>145</v>
      </c>
      <c r="I30" s="33"/>
      <c r="J30" s="55">
        <f>J31+J35+J42+J50</f>
        <v>0</v>
      </c>
      <c r="K30" s="21"/>
      <c r="L30" s="21"/>
    </row>
    <row r="31" spans="1:12" ht="14.85" customHeight="1" x14ac:dyDescent="0.2">
      <c r="A31" s="52">
        <v>10</v>
      </c>
      <c r="B31" s="52">
        <v>10</v>
      </c>
      <c r="C31" s="52" t="s">
        <v>20</v>
      </c>
      <c r="D31" s="52"/>
      <c r="E31" s="37"/>
      <c r="F31" s="71">
        <v>0</v>
      </c>
      <c r="G31" s="21"/>
      <c r="H31" s="27" t="s">
        <v>146</v>
      </c>
      <c r="I31" s="33"/>
      <c r="J31" s="55">
        <f>SUM(J32:J34)</f>
        <v>0</v>
      </c>
      <c r="K31" s="21"/>
      <c r="L31" s="21"/>
    </row>
    <row r="32" spans="1:12" ht="14.85" customHeight="1" x14ac:dyDescent="0.2">
      <c r="A32" s="52">
        <v>10</v>
      </c>
      <c r="B32" s="52">
        <v>10</v>
      </c>
      <c r="C32" s="52" t="s">
        <v>20</v>
      </c>
      <c r="D32" s="52" t="s">
        <v>20</v>
      </c>
      <c r="E32" s="37"/>
      <c r="F32" s="71">
        <v>1</v>
      </c>
      <c r="G32" s="41"/>
      <c r="H32" s="30" t="s">
        <v>147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>
        <v>10</v>
      </c>
      <c r="C33" s="52" t="s">
        <v>20</v>
      </c>
      <c r="D33" s="52">
        <v>10</v>
      </c>
      <c r="E33" s="37"/>
      <c r="F33" s="71">
        <v>1</v>
      </c>
      <c r="G33" s="41"/>
      <c r="H33" s="30" t="s">
        <v>148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>
        <v>10</v>
      </c>
      <c r="C34" s="52" t="s">
        <v>20</v>
      </c>
      <c r="D34" s="52">
        <v>15</v>
      </c>
      <c r="E34" s="37"/>
      <c r="F34" s="71">
        <v>2</v>
      </c>
      <c r="G34" s="41"/>
      <c r="H34" s="30" t="s">
        <v>149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10</v>
      </c>
      <c r="C35" s="52">
        <v>10</v>
      </c>
      <c r="D35" s="52"/>
      <c r="E35" s="21"/>
      <c r="F35" s="71">
        <v>0</v>
      </c>
      <c r="H35" s="27" t="s">
        <v>150</v>
      </c>
      <c r="I35" s="65"/>
      <c r="J35" s="55">
        <f>SUM(J36:J41)</f>
        <v>0</v>
      </c>
    </row>
    <row r="36" spans="1:12" ht="14.85" customHeight="1" x14ac:dyDescent="0.2">
      <c r="A36" s="52">
        <v>10</v>
      </c>
      <c r="B36" s="52">
        <v>10</v>
      </c>
      <c r="C36" s="52">
        <v>10</v>
      </c>
      <c r="D36" s="52" t="s">
        <v>20</v>
      </c>
      <c r="E36" s="37"/>
      <c r="F36" s="71">
        <v>1</v>
      </c>
      <c r="H36" s="72" t="s">
        <v>151</v>
      </c>
      <c r="I36" s="65"/>
      <c r="J36" s="56"/>
    </row>
    <row r="37" spans="1:12" ht="29.45" customHeight="1" x14ac:dyDescent="0.2">
      <c r="A37" s="52">
        <v>10</v>
      </c>
      <c r="B37" s="52">
        <v>10</v>
      </c>
      <c r="C37" s="52">
        <v>10</v>
      </c>
      <c r="D37" s="52">
        <v>10</v>
      </c>
      <c r="E37" s="37"/>
      <c r="F37" s="71">
        <v>1</v>
      </c>
      <c r="H37" s="106" t="s">
        <v>152</v>
      </c>
      <c r="I37" s="107"/>
      <c r="J37" s="56"/>
    </row>
    <row r="38" spans="1:12" ht="14.85" customHeight="1" x14ac:dyDescent="0.2">
      <c r="A38" s="52">
        <v>10</v>
      </c>
      <c r="B38" s="52">
        <v>10</v>
      </c>
      <c r="C38" s="52">
        <v>10</v>
      </c>
      <c r="D38" s="52">
        <v>15</v>
      </c>
      <c r="E38" s="37"/>
      <c r="F38" s="71">
        <v>2</v>
      </c>
      <c r="H38" s="72" t="s">
        <v>153</v>
      </c>
      <c r="I38" s="65"/>
      <c r="J38" s="56"/>
    </row>
    <row r="39" spans="1:12" ht="14.85" customHeight="1" x14ac:dyDescent="0.2">
      <c r="A39" s="52">
        <v>10</v>
      </c>
      <c r="B39" s="52">
        <v>10</v>
      </c>
      <c r="C39" s="52">
        <v>10</v>
      </c>
      <c r="D39" s="52">
        <v>20</v>
      </c>
      <c r="E39" s="37"/>
      <c r="F39" s="71">
        <v>2</v>
      </c>
      <c r="H39" s="72" t="s">
        <v>154</v>
      </c>
      <c r="I39" s="65"/>
      <c r="J39" s="56"/>
    </row>
    <row r="40" spans="1:12" ht="14.85" customHeight="1" x14ac:dyDescent="0.2">
      <c r="A40" s="52">
        <v>10</v>
      </c>
      <c r="B40" s="52">
        <v>10</v>
      </c>
      <c r="C40" s="52">
        <v>10</v>
      </c>
      <c r="D40" s="52">
        <v>22</v>
      </c>
      <c r="E40" s="37"/>
      <c r="F40" s="71">
        <v>6</v>
      </c>
      <c r="H40" s="106" t="s">
        <v>155</v>
      </c>
      <c r="I40" s="107"/>
      <c r="J40" s="56"/>
    </row>
    <row r="41" spans="1:12" ht="29.45" customHeight="1" x14ac:dyDescent="0.2">
      <c r="A41" s="52">
        <v>10</v>
      </c>
      <c r="B41" s="52">
        <v>10</v>
      </c>
      <c r="C41" s="52">
        <v>10</v>
      </c>
      <c r="D41" s="52">
        <v>25</v>
      </c>
      <c r="E41" s="37"/>
      <c r="F41" s="71">
        <v>3</v>
      </c>
      <c r="H41" s="106" t="s">
        <v>156</v>
      </c>
      <c r="I41" s="107"/>
      <c r="J41" s="56"/>
    </row>
    <row r="42" spans="1:12" ht="14.85" customHeight="1" x14ac:dyDescent="0.2">
      <c r="A42" s="52">
        <v>10</v>
      </c>
      <c r="B42" s="52">
        <v>10</v>
      </c>
      <c r="C42" s="52">
        <v>15</v>
      </c>
      <c r="D42" s="52"/>
      <c r="E42" s="37"/>
      <c r="F42" s="71">
        <v>1</v>
      </c>
      <c r="H42" s="27" t="s">
        <v>157</v>
      </c>
      <c r="J42" s="55">
        <f>SUM(J43:J49)</f>
        <v>0</v>
      </c>
    </row>
    <row r="43" spans="1:12" ht="14.85" customHeight="1" x14ac:dyDescent="0.2">
      <c r="A43" s="52">
        <v>10</v>
      </c>
      <c r="B43" s="52">
        <v>10</v>
      </c>
      <c r="C43" s="52">
        <v>15</v>
      </c>
      <c r="D43" s="52" t="s">
        <v>20</v>
      </c>
      <c r="E43" s="37"/>
      <c r="F43" s="71">
        <v>2</v>
      </c>
      <c r="G43" s="21"/>
      <c r="H43" s="30" t="s">
        <v>158</v>
      </c>
      <c r="I43" s="21"/>
      <c r="J43" s="56"/>
    </row>
    <row r="44" spans="1:12" ht="14.85" customHeight="1" x14ac:dyDescent="0.2">
      <c r="A44" s="52">
        <v>10</v>
      </c>
      <c r="B44" s="52">
        <v>10</v>
      </c>
      <c r="C44" s="52">
        <v>15</v>
      </c>
      <c r="D44" s="52">
        <v>10</v>
      </c>
      <c r="E44" s="37"/>
      <c r="F44" s="71">
        <v>2</v>
      </c>
      <c r="H44" s="30" t="s">
        <v>159</v>
      </c>
      <c r="I44" s="33"/>
      <c r="J44" s="56"/>
    </row>
    <row r="45" spans="1:12" ht="14.85" customHeight="1" x14ac:dyDescent="0.2">
      <c r="A45" s="52">
        <v>10</v>
      </c>
      <c r="B45" s="52">
        <v>10</v>
      </c>
      <c r="C45" s="52">
        <v>15</v>
      </c>
      <c r="D45" s="52">
        <v>15</v>
      </c>
      <c r="E45" s="37"/>
      <c r="F45" s="71">
        <v>3</v>
      </c>
      <c r="H45" s="30" t="s">
        <v>160</v>
      </c>
      <c r="I45" s="33"/>
      <c r="J45" s="56"/>
    </row>
    <row r="46" spans="1:12" ht="14.85" customHeight="1" x14ac:dyDescent="0.2">
      <c r="A46" s="52">
        <v>10</v>
      </c>
      <c r="B46" s="52">
        <v>10</v>
      </c>
      <c r="C46" s="52">
        <v>15</v>
      </c>
      <c r="D46" s="52">
        <v>20</v>
      </c>
      <c r="E46" s="37"/>
      <c r="F46" s="71">
        <v>3</v>
      </c>
      <c r="H46" s="30" t="s">
        <v>161</v>
      </c>
      <c r="I46" s="33"/>
      <c r="J46" s="56"/>
    </row>
    <row r="47" spans="1:12" ht="14.85" customHeight="1" x14ac:dyDescent="0.2">
      <c r="A47" s="52">
        <v>10</v>
      </c>
      <c r="B47" s="52">
        <v>10</v>
      </c>
      <c r="C47" s="52">
        <v>15</v>
      </c>
      <c r="D47" s="52">
        <v>25</v>
      </c>
      <c r="E47" s="37"/>
      <c r="F47" s="71">
        <v>4</v>
      </c>
      <c r="H47" s="30" t="s">
        <v>162</v>
      </c>
      <c r="I47" s="33"/>
      <c r="J47" s="56"/>
    </row>
    <row r="48" spans="1:12" ht="14.85" customHeight="1" x14ac:dyDescent="0.2">
      <c r="A48" s="52">
        <v>10</v>
      </c>
      <c r="B48" s="52">
        <v>10</v>
      </c>
      <c r="C48" s="52">
        <v>15</v>
      </c>
      <c r="D48" s="52">
        <v>30</v>
      </c>
      <c r="E48" s="37"/>
      <c r="F48" s="71">
        <v>4</v>
      </c>
      <c r="H48" s="30" t="s">
        <v>163</v>
      </c>
      <c r="I48" s="33"/>
      <c r="J48" s="56"/>
    </row>
    <row r="49" spans="1:10" ht="14.85" customHeight="1" x14ac:dyDescent="0.2">
      <c r="A49" s="52">
        <v>10</v>
      </c>
      <c r="B49" s="52">
        <v>10</v>
      </c>
      <c r="C49" s="52">
        <v>15</v>
      </c>
      <c r="D49" s="52">
        <v>35</v>
      </c>
      <c r="E49" s="37"/>
      <c r="F49" s="71">
        <v>5</v>
      </c>
      <c r="H49" s="30" t="s">
        <v>164</v>
      </c>
      <c r="I49" s="33"/>
      <c r="J49" s="56"/>
    </row>
    <row r="50" spans="1:10" ht="14.85" customHeight="1" x14ac:dyDescent="0.2">
      <c r="A50" s="52">
        <v>10</v>
      </c>
      <c r="B50" s="52">
        <v>10</v>
      </c>
      <c r="C50" s="52">
        <v>20</v>
      </c>
      <c r="D50" s="52"/>
      <c r="E50" s="37"/>
      <c r="F50" s="71">
        <v>1</v>
      </c>
      <c r="G50" s="21"/>
      <c r="H50" s="27" t="s">
        <v>165</v>
      </c>
      <c r="J50" s="56"/>
    </row>
    <row r="51" spans="1:10" ht="14.85" customHeight="1" x14ac:dyDescent="0.2">
      <c r="A51" s="52">
        <v>10</v>
      </c>
      <c r="B51" s="52">
        <v>15</v>
      </c>
      <c r="C51" s="52"/>
      <c r="D51" s="52"/>
      <c r="E51" s="37"/>
      <c r="F51" s="71">
        <v>0</v>
      </c>
      <c r="H51" s="41" t="s">
        <v>166</v>
      </c>
      <c r="I51" s="33"/>
      <c r="J51" s="56"/>
    </row>
    <row r="52" spans="1:10" ht="14.85" customHeight="1" x14ac:dyDescent="0.2">
      <c r="A52" s="52">
        <v>10</v>
      </c>
      <c r="B52" s="52">
        <v>20</v>
      </c>
      <c r="C52" s="52"/>
      <c r="D52" s="52"/>
      <c r="E52" s="37"/>
      <c r="F52" s="71">
        <v>0</v>
      </c>
      <c r="H52" s="41" t="s">
        <v>167</v>
      </c>
      <c r="I52" s="73"/>
      <c r="J52" s="55">
        <f>J53+J56+J57+J58+J59</f>
        <v>0</v>
      </c>
    </row>
    <row r="53" spans="1:10" ht="14.85" customHeight="1" x14ac:dyDescent="0.2">
      <c r="A53" s="52">
        <v>10</v>
      </c>
      <c r="B53" s="52">
        <v>20</v>
      </c>
      <c r="C53" s="52" t="s">
        <v>20</v>
      </c>
      <c r="D53" s="52"/>
      <c r="E53" s="37"/>
      <c r="F53" s="71">
        <v>1</v>
      </c>
      <c r="H53" s="27" t="s">
        <v>168</v>
      </c>
      <c r="I53" s="73"/>
      <c r="J53" s="55">
        <f>SUM(J54:J55)</f>
        <v>0</v>
      </c>
    </row>
    <row r="54" spans="1:10" ht="14.85" customHeight="1" x14ac:dyDescent="0.2">
      <c r="A54" s="52">
        <v>10</v>
      </c>
      <c r="B54" s="52">
        <v>20</v>
      </c>
      <c r="C54" s="52" t="s">
        <v>20</v>
      </c>
      <c r="D54" s="52" t="s">
        <v>20</v>
      </c>
      <c r="E54" s="37"/>
      <c r="F54" s="71">
        <v>2</v>
      </c>
      <c r="H54" s="30" t="s">
        <v>169</v>
      </c>
      <c r="I54" s="33"/>
      <c r="J54" s="56"/>
    </row>
    <row r="55" spans="1:10" ht="14.85" customHeight="1" x14ac:dyDescent="0.2">
      <c r="A55" s="52">
        <v>10</v>
      </c>
      <c r="B55" s="52">
        <v>20</v>
      </c>
      <c r="C55" s="52" t="s">
        <v>20</v>
      </c>
      <c r="D55" s="52">
        <v>10</v>
      </c>
      <c r="E55" s="37"/>
      <c r="F55" s="71">
        <v>2</v>
      </c>
      <c r="H55" s="30" t="s">
        <v>170</v>
      </c>
      <c r="I55" s="33"/>
      <c r="J55" s="56"/>
    </row>
    <row r="56" spans="1:10" ht="14.85" customHeight="1" x14ac:dyDescent="0.2">
      <c r="A56" s="52">
        <v>10</v>
      </c>
      <c r="B56" s="52">
        <v>20</v>
      </c>
      <c r="C56" s="52">
        <v>10</v>
      </c>
      <c r="D56" s="52"/>
      <c r="E56" s="37"/>
      <c r="F56" s="71">
        <v>1</v>
      </c>
      <c r="H56" s="27" t="s">
        <v>171</v>
      </c>
      <c r="J56" s="56"/>
    </row>
    <row r="57" spans="1:10" ht="14.85" customHeight="1" x14ac:dyDescent="0.2">
      <c r="A57" s="52">
        <v>10</v>
      </c>
      <c r="B57" s="52">
        <v>20</v>
      </c>
      <c r="C57" s="52">
        <v>15</v>
      </c>
      <c r="D57" s="52"/>
      <c r="E57" s="37"/>
      <c r="F57" s="71">
        <v>2</v>
      </c>
      <c r="H57" s="27" t="s">
        <v>172</v>
      </c>
      <c r="I57" s="33"/>
      <c r="J57" s="56"/>
    </row>
    <row r="58" spans="1:10" ht="14.85" customHeight="1" x14ac:dyDescent="0.2">
      <c r="A58" s="52">
        <v>10</v>
      </c>
      <c r="B58" s="52">
        <v>20</v>
      </c>
      <c r="C58" s="52">
        <v>20</v>
      </c>
      <c r="D58" s="52"/>
      <c r="E58" s="37"/>
      <c r="F58" s="71">
        <v>2</v>
      </c>
      <c r="H58" s="27" t="s">
        <v>173</v>
      </c>
      <c r="J58" s="56"/>
    </row>
    <row r="59" spans="1:10" ht="14.85" customHeight="1" x14ac:dyDescent="0.2">
      <c r="A59" s="52">
        <v>10</v>
      </c>
      <c r="B59" s="52">
        <v>20</v>
      </c>
      <c r="C59" s="52">
        <v>25</v>
      </c>
      <c r="D59" s="52"/>
      <c r="E59" s="37"/>
      <c r="F59" s="71">
        <v>3</v>
      </c>
      <c r="H59" s="27" t="s">
        <v>174</v>
      </c>
      <c r="I59" s="33"/>
      <c r="J59" s="56"/>
    </row>
    <row r="60" spans="1:10" ht="14.85" customHeight="1" x14ac:dyDescent="0.2">
      <c r="A60" s="52">
        <v>10</v>
      </c>
      <c r="B60" s="52">
        <v>25</v>
      </c>
      <c r="C60" s="52"/>
      <c r="D60" s="52"/>
      <c r="E60" s="37"/>
      <c r="F60" s="71">
        <v>1</v>
      </c>
      <c r="H60" s="41" t="s">
        <v>175</v>
      </c>
      <c r="I60" s="33"/>
      <c r="J60" s="55">
        <f>J61+J66+J67</f>
        <v>0</v>
      </c>
    </row>
    <row r="61" spans="1:10" ht="14.85" customHeight="1" x14ac:dyDescent="0.2">
      <c r="A61" s="52">
        <v>10</v>
      </c>
      <c r="B61" s="52">
        <v>25</v>
      </c>
      <c r="C61" s="52" t="s">
        <v>20</v>
      </c>
      <c r="D61" s="52"/>
      <c r="E61" s="37"/>
      <c r="F61" s="71">
        <v>2</v>
      </c>
      <c r="H61" s="27" t="s">
        <v>176</v>
      </c>
      <c r="J61" s="55">
        <f>SUM(J62:J65)</f>
        <v>0</v>
      </c>
    </row>
    <row r="62" spans="1:10" ht="14.85" customHeight="1" x14ac:dyDescent="0.2">
      <c r="A62" s="52">
        <v>10</v>
      </c>
      <c r="B62" s="52">
        <v>25</v>
      </c>
      <c r="C62" s="52" t="s">
        <v>20</v>
      </c>
      <c r="D62" s="52" t="s">
        <v>20</v>
      </c>
      <c r="E62" s="37"/>
      <c r="F62" s="71">
        <v>3</v>
      </c>
      <c r="H62" s="30" t="s">
        <v>177</v>
      </c>
      <c r="J62" s="56"/>
    </row>
    <row r="63" spans="1:10" ht="14.85" customHeight="1" x14ac:dyDescent="0.2">
      <c r="A63" s="52">
        <v>10</v>
      </c>
      <c r="B63" s="52">
        <v>25</v>
      </c>
      <c r="C63" s="52" t="s">
        <v>20</v>
      </c>
      <c r="D63" s="52">
        <v>10</v>
      </c>
      <c r="E63" s="37"/>
      <c r="F63" s="71">
        <v>3</v>
      </c>
      <c r="H63" s="30" t="s">
        <v>178</v>
      </c>
      <c r="J63" s="56"/>
    </row>
    <row r="64" spans="1:10" ht="14.85" customHeight="1" x14ac:dyDescent="0.2">
      <c r="A64" s="52">
        <v>10</v>
      </c>
      <c r="B64" s="52">
        <v>25</v>
      </c>
      <c r="C64" s="52" t="s">
        <v>20</v>
      </c>
      <c r="D64" s="52">
        <v>15</v>
      </c>
      <c r="E64" s="37"/>
      <c r="F64" s="71">
        <v>4</v>
      </c>
      <c r="H64" s="30" t="s">
        <v>179</v>
      </c>
      <c r="J64" s="56"/>
    </row>
    <row r="65" spans="1:10" ht="14.85" customHeight="1" x14ac:dyDescent="0.2">
      <c r="A65" s="52">
        <v>10</v>
      </c>
      <c r="B65" s="52">
        <v>25</v>
      </c>
      <c r="C65" s="52" t="s">
        <v>20</v>
      </c>
      <c r="D65" s="52">
        <v>20</v>
      </c>
      <c r="E65" s="37"/>
      <c r="F65" s="71">
        <v>4</v>
      </c>
      <c r="H65" s="30" t="s">
        <v>180</v>
      </c>
      <c r="J65" s="56"/>
    </row>
    <row r="66" spans="1:10" ht="14.85" customHeight="1" x14ac:dyDescent="0.2">
      <c r="A66" s="52">
        <v>10</v>
      </c>
      <c r="B66" s="52">
        <v>25</v>
      </c>
      <c r="C66" s="52">
        <v>10</v>
      </c>
      <c r="D66" s="52"/>
      <c r="E66" s="37"/>
      <c r="F66" s="71">
        <v>2</v>
      </c>
      <c r="H66" s="27" t="s">
        <v>181</v>
      </c>
      <c r="J66" s="56"/>
    </row>
    <row r="67" spans="1:10" ht="14.85" customHeight="1" x14ac:dyDescent="0.2">
      <c r="A67" s="52">
        <v>10</v>
      </c>
      <c r="B67" s="52">
        <v>25</v>
      </c>
      <c r="C67" s="52">
        <v>15</v>
      </c>
      <c r="D67" s="52"/>
      <c r="E67" s="37"/>
      <c r="F67" s="71">
        <v>3</v>
      </c>
      <c r="H67" s="27" t="s">
        <v>182</v>
      </c>
      <c r="J67" s="56"/>
    </row>
    <row r="68" spans="1:10" ht="14.85" customHeight="1" x14ac:dyDescent="0.2">
      <c r="A68" s="52">
        <v>10</v>
      </c>
      <c r="B68" s="52">
        <v>30</v>
      </c>
      <c r="C68" s="52"/>
      <c r="D68" s="52"/>
      <c r="E68" s="37"/>
      <c r="F68" s="71">
        <v>1</v>
      </c>
      <c r="H68" s="41" t="s">
        <v>183</v>
      </c>
      <c r="J68" s="55">
        <f>SUM(J69:J71)</f>
        <v>0</v>
      </c>
    </row>
    <row r="69" spans="1:10" ht="14.85" customHeight="1" x14ac:dyDescent="0.2">
      <c r="A69" s="52">
        <v>10</v>
      </c>
      <c r="B69" s="52">
        <v>30</v>
      </c>
      <c r="C69" s="52" t="s">
        <v>20</v>
      </c>
      <c r="D69" s="52"/>
      <c r="E69" s="37"/>
      <c r="F69" s="71">
        <v>2</v>
      </c>
      <c r="H69" s="27" t="s">
        <v>184</v>
      </c>
      <c r="J69" s="56"/>
    </row>
    <row r="70" spans="1:10" ht="14.85" customHeight="1" x14ac:dyDescent="0.2">
      <c r="A70" s="52">
        <v>10</v>
      </c>
      <c r="B70" s="52">
        <v>30</v>
      </c>
      <c r="C70" s="52">
        <v>10</v>
      </c>
      <c r="D70" s="52"/>
      <c r="E70" s="37"/>
      <c r="F70" s="71">
        <v>2</v>
      </c>
      <c r="H70" s="27" t="s">
        <v>185</v>
      </c>
      <c r="J70" s="56"/>
    </row>
    <row r="71" spans="1:10" ht="14.85" customHeight="1" x14ac:dyDescent="0.2">
      <c r="A71" s="52">
        <v>10</v>
      </c>
      <c r="B71" s="52">
        <v>30</v>
      </c>
      <c r="C71" s="52">
        <v>15</v>
      </c>
      <c r="D71" s="52"/>
      <c r="E71" s="37"/>
      <c r="F71" s="71">
        <v>3</v>
      </c>
      <c r="H71" s="27" t="s">
        <v>186</v>
      </c>
      <c r="J71" s="56"/>
    </row>
    <row r="72" spans="1:10" ht="14.85" customHeight="1" x14ac:dyDescent="0.2">
      <c r="A72" s="52">
        <v>10</v>
      </c>
      <c r="B72" s="52"/>
      <c r="C72" s="52"/>
      <c r="D72" s="52"/>
      <c r="E72" s="37"/>
      <c r="F72" s="71">
        <v>8</v>
      </c>
      <c r="H72" s="62" t="s">
        <v>187</v>
      </c>
      <c r="J72" s="55">
        <f>J68+J60+J52+J51+J30+J23</f>
        <v>0</v>
      </c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4.8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4.8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4.8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4.8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4.8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</row>
  </sheetData>
  <mergeCells count="7">
    <mergeCell ref="H40:I40"/>
    <mergeCell ref="H41:I41"/>
    <mergeCell ref="A1:J1"/>
    <mergeCell ref="I9:J12"/>
    <mergeCell ref="A10:G10"/>
    <mergeCell ref="A11:G11"/>
    <mergeCell ref="H37:I37"/>
  </mergeCells>
  <pageMargins left="0.70866141732283472" right="0.51181102362204722" top="0.39370078740157483" bottom="0.11811023622047245" header="0.31496062992125984" footer="0.19685039370078741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6.42578125" style="36" customWidth="1"/>
    <col min="8" max="8" width="46.140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188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189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6" ht="14.85" customHeight="1" x14ac:dyDescent="0.2"/>
    <row r="18" spans="1:16" ht="14.85" customHeight="1" x14ac:dyDescent="0.2">
      <c r="A18" s="50" t="s">
        <v>137</v>
      </c>
      <c r="J18" s="38"/>
    </row>
    <row r="19" spans="1:16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6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6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6" ht="14.85" customHeight="1" x14ac:dyDescent="0.2">
      <c r="A22" s="36" t="s">
        <v>17</v>
      </c>
      <c r="F22" s="36" t="s">
        <v>18</v>
      </c>
      <c r="I22" s="18"/>
      <c r="J22" s="38"/>
    </row>
    <row r="23" spans="1:16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190</v>
      </c>
      <c r="I23" s="18"/>
      <c r="J23" s="56"/>
      <c r="M23" s="74"/>
      <c r="N23" s="74"/>
      <c r="O23" s="74"/>
      <c r="P23" s="74"/>
    </row>
    <row r="24" spans="1:16" ht="14.85" customHeight="1" x14ac:dyDescent="0.2">
      <c r="A24" s="52">
        <v>10</v>
      </c>
      <c r="B24" s="52">
        <v>10</v>
      </c>
      <c r="C24" s="52"/>
      <c r="D24" s="52"/>
      <c r="E24" s="37"/>
      <c r="F24" s="71">
        <v>6</v>
      </c>
      <c r="G24" s="21"/>
      <c r="H24" s="41" t="s">
        <v>145</v>
      </c>
      <c r="I24" s="21"/>
      <c r="J24" s="55">
        <f>J25+J28+J34+J41</f>
        <v>0</v>
      </c>
      <c r="M24" s="74"/>
      <c r="N24" s="21"/>
      <c r="O24" s="74"/>
      <c r="P24" s="74"/>
    </row>
    <row r="25" spans="1:16" ht="14.85" customHeight="1" x14ac:dyDescent="0.2">
      <c r="A25" s="52">
        <v>10</v>
      </c>
      <c r="B25" s="52">
        <v>10</v>
      </c>
      <c r="C25" s="52" t="s">
        <v>20</v>
      </c>
      <c r="D25" s="52"/>
      <c r="E25" s="37"/>
      <c r="F25" s="71">
        <v>1</v>
      </c>
      <c r="G25" s="21"/>
      <c r="H25" s="27" t="s">
        <v>146</v>
      </c>
      <c r="I25" s="21"/>
      <c r="J25" s="55">
        <f>SUM(J26:J27)</f>
        <v>0</v>
      </c>
      <c r="M25" s="74"/>
      <c r="N25" s="21"/>
      <c r="O25" s="74"/>
      <c r="P25" s="74"/>
    </row>
    <row r="26" spans="1:16" ht="14.85" customHeight="1" x14ac:dyDescent="0.2">
      <c r="A26" s="52">
        <v>10</v>
      </c>
      <c r="B26" s="52">
        <v>10</v>
      </c>
      <c r="C26" s="52" t="s">
        <v>20</v>
      </c>
      <c r="D26" s="52" t="s">
        <v>20</v>
      </c>
      <c r="E26" s="37"/>
      <c r="F26" s="71">
        <v>6</v>
      </c>
      <c r="G26" s="21"/>
      <c r="H26" s="30" t="s">
        <v>147</v>
      </c>
      <c r="I26" s="21"/>
      <c r="J26" s="56"/>
      <c r="M26" s="74"/>
      <c r="N26" s="21"/>
      <c r="O26" s="74"/>
      <c r="P26" s="74"/>
    </row>
    <row r="27" spans="1:16" ht="14.85" customHeight="1" x14ac:dyDescent="0.2">
      <c r="A27" s="52">
        <v>10</v>
      </c>
      <c r="B27" s="52">
        <v>10</v>
      </c>
      <c r="C27" s="52" t="s">
        <v>20</v>
      </c>
      <c r="D27" s="52" t="s">
        <v>191</v>
      </c>
      <c r="E27" s="37"/>
      <c r="F27" s="71">
        <v>9</v>
      </c>
      <c r="G27" s="21"/>
      <c r="H27" s="30" t="s">
        <v>192</v>
      </c>
      <c r="I27" s="21"/>
      <c r="J27" s="56"/>
      <c r="M27" s="74"/>
      <c r="N27" s="21"/>
      <c r="O27" s="74"/>
      <c r="P27" s="74"/>
    </row>
    <row r="28" spans="1:16" ht="14.85" customHeight="1" x14ac:dyDescent="0.2">
      <c r="A28" s="52">
        <v>10</v>
      </c>
      <c r="B28" s="52">
        <v>10</v>
      </c>
      <c r="C28" s="52">
        <v>12</v>
      </c>
      <c r="D28" s="52"/>
      <c r="E28" s="37"/>
      <c r="F28" s="71">
        <v>0</v>
      </c>
      <c r="G28" s="21"/>
      <c r="H28" s="27" t="s">
        <v>193</v>
      </c>
      <c r="I28" s="21"/>
      <c r="J28" s="55">
        <f>SUM(J29:J33)</f>
        <v>0</v>
      </c>
      <c r="M28" s="74"/>
      <c r="N28" s="21"/>
      <c r="O28" s="74"/>
      <c r="P28" s="74"/>
    </row>
    <row r="29" spans="1:16" ht="14.85" customHeight="1" x14ac:dyDescent="0.2">
      <c r="A29" s="52">
        <v>10</v>
      </c>
      <c r="B29" s="52">
        <v>10</v>
      </c>
      <c r="C29" s="52">
        <v>12</v>
      </c>
      <c r="D29" s="52" t="s">
        <v>20</v>
      </c>
      <c r="E29" s="37"/>
      <c r="F29" s="71">
        <v>5</v>
      </c>
      <c r="G29" s="21"/>
      <c r="H29" s="30" t="s">
        <v>194</v>
      </c>
      <c r="I29" s="21"/>
      <c r="J29" s="56"/>
      <c r="M29" s="74"/>
      <c r="N29" s="21"/>
      <c r="O29" s="74"/>
      <c r="P29" s="74"/>
    </row>
    <row r="30" spans="1:16" ht="14.85" customHeight="1" x14ac:dyDescent="0.2">
      <c r="A30" s="52">
        <v>10</v>
      </c>
      <c r="B30" s="52">
        <v>10</v>
      </c>
      <c r="C30" s="52">
        <v>12</v>
      </c>
      <c r="D30" s="52">
        <v>10</v>
      </c>
      <c r="E30" s="37"/>
      <c r="F30" s="71">
        <v>2</v>
      </c>
      <c r="G30" s="21"/>
      <c r="H30" s="30" t="s">
        <v>195</v>
      </c>
      <c r="I30" s="21"/>
      <c r="J30" s="56"/>
      <c r="M30" s="74"/>
      <c r="N30" s="21"/>
      <c r="O30" s="74"/>
      <c r="P30" s="74"/>
    </row>
    <row r="31" spans="1:16" ht="14.85" customHeight="1" x14ac:dyDescent="0.2">
      <c r="A31" s="52">
        <v>10</v>
      </c>
      <c r="B31" s="52">
        <v>10</v>
      </c>
      <c r="C31" s="52">
        <v>12</v>
      </c>
      <c r="D31" s="52">
        <v>15</v>
      </c>
      <c r="E31" s="37"/>
      <c r="F31" s="71">
        <v>7</v>
      </c>
      <c r="G31" s="21"/>
      <c r="H31" s="30" t="s">
        <v>196</v>
      </c>
      <c r="I31" s="21"/>
      <c r="J31" s="56"/>
      <c r="M31" s="74"/>
      <c r="N31" s="21"/>
      <c r="O31" s="74"/>
      <c r="P31" s="74"/>
    </row>
    <row r="32" spans="1:16" ht="14.85" customHeight="1" x14ac:dyDescent="0.2">
      <c r="A32" s="52">
        <v>10</v>
      </c>
      <c r="B32" s="52">
        <v>10</v>
      </c>
      <c r="C32" s="52">
        <v>12</v>
      </c>
      <c r="D32" s="52">
        <v>20</v>
      </c>
      <c r="E32" s="37"/>
      <c r="F32" s="71">
        <v>4</v>
      </c>
      <c r="G32" s="21"/>
      <c r="H32" s="30" t="s">
        <v>197</v>
      </c>
      <c r="I32" s="21"/>
      <c r="J32" s="56"/>
      <c r="M32" s="74"/>
      <c r="N32" s="21"/>
      <c r="O32" s="74"/>
      <c r="P32" s="74"/>
    </row>
    <row r="33" spans="1:16" ht="14.85" customHeight="1" x14ac:dyDescent="0.2">
      <c r="A33" s="52">
        <v>10</v>
      </c>
      <c r="B33" s="52">
        <v>10</v>
      </c>
      <c r="C33" s="52">
        <v>12</v>
      </c>
      <c r="D33" s="52">
        <v>25</v>
      </c>
      <c r="E33" s="37"/>
      <c r="F33" s="71">
        <v>9</v>
      </c>
      <c r="G33" s="21"/>
      <c r="H33" s="30" t="s">
        <v>198</v>
      </c>
      <c r="I33" s="21"/>
      <c r="J33" s="56"/>
      <c r="M33" s="74"/>
      <c r="N33" s="21"/>
      <c r="O33" s="74"/>
      <c r="P33" s="74"/>
    </row>
    <row r="34" spans="1:16" ht="14.85" customHeight="1" x14ac:dyDescent="0.2">
      <c r="A34" s="52">
        <v>10</v>
      </c>
      <c r="B34" s="52">
        <v>10</v>
      </c>
      <c r="C34" s="52">
        <v>15</v>
      </c>
      <c r="D34" s="52"/>
      <c r="E34" s="37"/>
      <c r="F34" s="71">
        <v>3</v>
      </c>
      <c r="G34" s="21"/>
      <c r="H34" s="27" t="s">
        <v>157</v>
      </c>
      <c r="I34" s="21"/>
      <c r="J34" s="55">
        <f>SUM(J35:J40)</f>
        <v>0</v>
      </c>
      <c r="M34" s="74"/>
      <c r="N34" s="21"/>
      <c r="O34" s="74"/>
      <c r="P34" s="74"/>
    </row>
    <row r="35" spans="1:16" ht="14.85" customHeight="1" x14ac:dyDescent="0.2">
      <c r="A35" s="52">
        <v>10</v>
      </c>
      <c r="B35" s="52">
        <v>10</v>
      </c>
      <c r="C35" s="52">
        <v>15</v>
      </c>
      <c r="D35" s="52" t="s">
        <v>20</v>
      </c>
      <c r="E35" s="37"/>
      <c r="F35" s="71">
        <v>8</v>
      </c>
      <c r="G35" s="21"/>
      <c r="H35" s="30" t="s">
        <v>158</v>
      </c>
      <c r="I35" s="21"/>
      <c r="J35" s="56"/>
      <c r="M35" s="74"/>
      <c r="N35" s="21"/>
      <c r="O35" s="74"/>
      <c r="P35" s="74"/>
    </row>
    <row r="36" spans="1:16" ht="14.85" customHeight="1" x14ac:dyDescent="0.2">
      <c r="A36" s="52">
        <v>10</v>
      </c>
      <c r="B36" s="52">
        <v>10</v>
      </c>
      <c r="C36" s="52">
        <v>15</v>
      </c>
      <c r="D36" s="52">
        <v>10</v>
      </c>
      <c r="E36" s="37"/>
      <c r="F36" s="71">
        <v>5</v>
      </c>
      <c r="G36" s="21"/>
      <c r="H36" s="30" t="s">
        <v>159</v>
      </c>
      <c r="I36" s="21"/>
      <c r="J36" s="56"/>
      <c r="M36" s="74"/>
      <c r="N36" s="21"/>
      <c r="O36" s="74"/>
      <c r="P36" s="74"/>
    </row>
    <row r="37" spans="1:16" ht="14.85" customHeight="1" x14ac:dyDescent="0.2">
      <c r="A37" s="52">
        <v>10</v>
      </c>
      <c r="B37" s="52">
        <v>10</v>
      </c>
      <c r="C37" s="52">
        <v>15</v>
      </c>
      <c r="D37" s="52">
        <v>20</v>
      </c>
      <c r="E37" s="37"/>
      <c r="F37" s="71">
        <v>7</v>
      </c>
      <c r="G37" s="21"/>
      <c r="H37" s="30" t="s">
        <v>161</v>
      </c>
      <c r="I37" s="21"/>
      <c r="J37" s="56"/>
      <c r="M37" s="74"/>
      <c r="N37" s="21"/>
      <c r="O37" s="74"/>
      <c r="P37" s="74"/>
    </row>
    <row r="38" spans="1:16" ht="14.85" customHeight="1" x14ac:dyDescent="0.2">
      <c r="A38" s="52">
        <v>10</v>
      </c>
      <c r="B38" s="52">
        <v>10</v>
      </c>
      <c r="C38" s="52">
        <v>15</v>
      </c>
      <c r="D38" s="52">
        <v>25</v>
      </c>
      <c r="E38" s="37"/>
      <c r="F38" s="71">
        <v>2</v>
      </c>
      <c r="G38" s="21"/>
      <c r="H38" s="30" t="s">
        <v>162</v>
      </c>
      <c r="I38" s="21"/>
      <c r="J38" s="56"/>
      <c r="M38" s="74"/>
      <c r="N38" s="21"/>
      <c r="O38" s="74"/>
      <c r="P38" s="74"/>
    </row>
    <row r="39" spans="1:16" ht="14.85" customHeight="1" x14ac:dyDescent="0.2">
      <c r="A39" s="52">
        <v>10</v>
      </c>
      <c r="B39" s="52">
        <v>10</v>
      </c>
      <c r="C39" s="52">
        <v>15</v>
      </c>
      <c r="D39" s="52">
        <v>30</v>
      </c>
      <c r="E39" s="37"/>
      <c r="F39" s="71">
        <v>9</v>
      </c>
      <c r="G39" s="21"/>
      <c r="H39" s="30" t="s">
        <v>163</v>
      </c>
      <c r="I39" s="21"/>
      <c r="J39" s="56"/>
      <c r="M39" s="74"/>
      <c r="N39" s="21"/>
      <c r="O39" s="74"/>
      <c r="P39" s="74"/>
    </row>
    <row r="40" spans="1:16" ht="14.85" customHeight="1" x14ac:dyDescent="0.2">
      <c r="A40" s="52">
        <v>10</v>
      </c>
      <c r="B40" s="52">
        <v>10</v>
      </c>
      <c r="C40" s="52">
        <v>15</v>
      </c>
      <c r="D40" s="52">
        <v>35</v>
      </c>
      <c r="E40" s="37"/>
      <c r="F40" s="71">
        <v>4</v>
      </c>
      <c r="G40" s="21"/>
      <c r="H40" s="30" t="s">
        <v>164</v>
      </c>
      <c r="I40" s="21"/>
      <c r="J40" s="56"/>
      <c r="M40" s="74"/>
      <c r="N40" s="21"/>
      <c r="O40" s="74"/>
      <c r="P40" s="74"/>
    </row>
    <row r="41" spans="1:16" ht="14.85" customHeight="1" x14ac:dyDescent="0.2">
      <c r="A41" s="52">
        <v>10</v>
      </c>
      <c r="B41" s="52">
        <v>10</v>
      </c>
      <c r="C41" s="52">
        <v>18</v>
      </c>
      <c r="D41" s="52"/>
      <c r="E41" s="37"/>
      <c r="F41" s="71">
        <v>6</v>
      </c>
      <c r="G41" s="21"/>
      <c r="H41" s="27" t="s">
        <v>199</v>
      </c>
      <c r="I41" s="21"/>
      <c r="J41" s="56"/>
      <c r="M41" s="74"/>
      <c r="N41" s="21"/>
      <c r="O41" s="74"/>
      <c r="P41" s="74"/>
    </row>
    <row r="42" spans="1:16" ht="14.85" customHeight="1" x14ac:dyDescent="0.2">
      <c r="A42" s="52">
        <v>10</v>
      </c>
      <c r="B42" s="52">
        <v>18</v>
      </c>
      <c r="C42" s="52"/>
      <c r="D42" s="52"/>
      <c r="E42" s="37"/>
      <c r="F42" s="71">
        <v>4</v>
      </c>
      <c r="H42" s="41" t="s">
        <v>200</v>
      </c>
      <c r="J42" s="55">
        <f>SUM(J43:J44)</f>
        <v>0</v>
      </c>
      <c r="M42" s="74"/>
      <c r="N42" s="21"/>
      <c r="O42" s="74"/>
      <c r="P42" s="74"/>
    </row>
    <row r="43" spans="1:16" ht="14.85" customHeight="1" x14ac:dyDescent="0.2">
      <c r="A43" s="52">
        <v>10</v>
      </c>
      <c r="B43" s="52">
        <v>18</v>
      </c>
      <c r="C43" s="52">
        <v>15</v>
      </c>
      <c r="D43" s="52"/>
      <c r="E43" s="37"/>
      <c r="F43" s="71">
        <v>1</v>
      </c>
      <c r="H43" s="27" t="s">
        <v>106</v>
      </c>
      <c r="J43" s="56"/>
      <c r="M43" s="74"/>
      <c r="N43" s="21"/>
      <c r="O43" s="75"/>
      <c r="P43" s="74"/>
    </row>
    <row r="44" spans="1:16" ht="14.85" customHeight="1" x14ac:dyDescent="0.2">
      <c r="A44" s="52">
        <v>10</v>
      </c>
      <c r="B44" s="52">
        <v>18</v>
      </c>
      <c r="C44" s="52">
        <v>20</v>
      </c>
      <c r="D44" s="52"/>
      <c r="E44" s="37"/>
      <c r="F44" s="71">
        <v>8</v>
      </c>
      <c r="H44" s="27" t="s">
        <v>107</v>
      </c>
      <c r="J44" s="56"/>
      <c r="M44" s="74"/>
      <c r="N44" s="21"/>
      <c r="O44" s="75"/>
      <c r="P44" s="74"/>
    </row>
    <row r="45" spans="1:16" ht="14.85" customHeight="1" x14ac:dyDescent="0.2">
      <c r="A45" s="52">
        <v>10</v>
      </c>
      <c r="B45" s="52">
        <v>20</v>
      </c>
      <c r="C45" s="52"/>
      <c r="D45" s="52"/>
      <c r="E45" s="37"/>
      <c r="F45" s="71">
        <v>8</v>
      </c>
      <c r="H45" s="41" t="s">
        <v>167</v>
      </c>
      <c r="J45" s="55">
        <f>SUM(J46:J49)</f>
        <v>0</v>
      </c>
      <c r="M45" s="74"/>
      <c r="N45" s="21"/>
      <c r="O45" s="75"/>
      <c r="P45" s="74"/>
    </row>
    <row r="46" spans="1:16" ht="14.85" customHeight="1" x14ac:dyDescent="0.2">
      <c r="A46" s="52">
        <v>10</v>
      </c>
      <c r="B46" s="52">
        <v>20</v>
      </c>
      <c r="C46" s="52">
        <v>12</v>
      </c>
      <c r="D46" s="52"/>
      <c r="E46" s="37"/>
      <c r="F46" s="71">
        <v>2</v>
      </c>
      <c r="H46" s="27" t="s">
        <v>201</v>
      </c>
      <c r="J46" s="56"/>
      <c r="M46" s="74"/>
      <c r="N46" s="21"/>
      <c r="O46" s="74"/>
      <c r="P46" s="74"/>
    </row>
    <row r="47" spans="1:16" ht="14.85" customHeight="1" x14ac:dyDescent="0.2">
      <c r="A47" s="52">
        <v>10</v>
      </c>
      <c r="B47" s="52">
        <v>20</v>
      </c>
      <c r="C47" s="52">
        <v>13</v>
      </c>
      <c r="D47" s="52"/>
      <c r="E47" s="37"/>
      <c r="F47" s="71">
        <v>3</v>
      </c>
      <c r="H47" s="27" t="s">
        <v>202</v>
      </c>
      <c r="J47" s="56"/>
      <c r="M47" s="74"/>
      <c r="N47" s="21"/>
      <c r="O47" s="74"/>
      <c r="P47" s="74"/>
    </row>
    <row r="48" spans="1:16" ht="14.85" customHeight="1" x14ac:dyDescent="0.2">
      <c r="A48" s="52">
        <v>10</v>
      </c>
      <c r="B48" s="52">
        <v>20</v>
      </c>
      <c r="C48" s="52">
        <v>15</v>
      </c>
      <c r="D48" s="52"/>
      <c r="E48" s="37"/>
      <c r="F48" s="71">
        <v>5</v>
      </c>
      <c r="H48" s="27" t="s">
        <v>172</v>
      </c>
      <c r="J48" s="56"/>
      <c r="M48" s="74"/>
      <c r="N48" s="21"/>
      <c r="O48" s="74"/>
      <c r="P48" s="74"/>
    </row>
    <row r="49" spans="1:16" ht="14.85" customHeight="1" x14ac:dyDescent="0.2">
      <c r="A49" s="52">
        <v>10</v>
      </c>
      <c r="B49" s="52">
        <v>20</v>
      </c>
      <c r="C49" s="52">
        <v>25</v>
      </c>
      <c r="D49" s="52"/>
      <c r="E49" s="37"/>
      <c r="F49" s="71">
        <v>7</v>
      </c>
      <c r="H49" s="27" t="s">
        <v>174</v>
      </c>
      <c r="J49" s="56"/>
      <c r="M49" s="74"/>
      <c r="N49" s="21"/>
      <c r="O49" s="74"/>
      <c r="P49" s="75"/>
    </row>
    <row r="50" spans="1:16" ht="14.85" customHeight="1" x14ac:dyDescent="0.2">
      <c r="A50" s="52">
        <v>10</v>
      </c>
      <c r="B50" s="52">
        <v>25</v>
      </c>
      <c r="C50" s="52"/>
      <c r="D50" s="52"/>
      <c r="E50" s="37"/>
      <c r="F50" s="71">
        <v>3</v>
      </c>
      <c r="H50" s="41" t="s">
        <v>175</v>
      </c>
      <c r="J50" s="55">
        <f>SUM(J52:J56)</f>
        <v>0</v>
      </c>
      <c r="M50" s="74"/>
      <c r="N50" s="21"/>
      <c r="O50" s="74"/>
      <c r="P50" s="75"/>
    </row>
    <row r="51" spans="1:16" ht="14.85" customHeight="1" x14ac:dyDescent="0.2">
      <c r="A51" s="52">
        <v>10</v>
      </c>
      <c r="B51" s="52">
        <v>25</v>
      </c>
      <c r="C51" s="52" t="s">
        <v>20</v>
      </c>
      <c r="D51" s="52"/>
      <c r="E51" s="37"/>
      <c r="F51" s="71">
        <v>8</v>
      </c>
      <c r="H51" s="27" t="s">
        <v>176</v>
      </c>
      <c r="J51" s="55">
        <f>SUM(J52:J54)</f>
        <v>0</v>
      </c>
      <c r="M51" s="74"/>
      <c r="N51" s="21"/>
      <c r="O51" s="74"/>
      <c r="P51" s="75"/>
    </row>
    <row r="52" spans="1:16" ht="14.85" customHeight="1" x14ac:dyDescent="0.2">
      <c r="A52" s="52">
        <v>10</v>
      </c>
      <c r="B52" s="52">
        <v>25</v>
      </c>
      <c r="C52" s="52" t="s">
        <v>20</v>
      </c>
      <c r="D52" s="52" t="s">
        <v>20</v>
      </c>
      <c r="E52" s="37"/>
      <c r="F52" s="71">
        <v>3</v>
      </c>
      <c r="H52" s="30" t="s">
        <v>177</v>
      </c>
      <c r="J52" s="56"/>
      <c r="M52" s="74"/>
      <c r="N52" s="21"/>
      <c r="O52" s="74"/>
      <c r="P52" s="74"/>
    </row>
    <row r="53" spans="1:16" ht="14.85" customHeight="1" x14ac:dyDescent="0.2">
      <c r="A53" s="52">
        <v>10</v>
      </c>
      <c r="B53" s="52">
        <v>25</v>
      </c>
      <c r="C53" s="52" t="s">
        <v>20</v>
      </c>
      <c r="D53" s="52">
        <v>10</v>
      </c>
      <c r="E53" s="37"/>
      <c r="F53" s="71">
        <v>0</v>
      </c>
      <c r="H53" s="30" t="s">
        <v>178</v>
      </c>
      <c r="J53" s="56"/>
      <c r="M53" s="74"/>
      <c r="N53" s="21"/>
      <c r="O53" s="74"/>
      <c r="P53" s="74"/>
    </row>
    <row r="54" spans="1:16" ht="14.85" customHeight="1" x14ac:dyDescent="0.2">
      <c r="A54" s="52">
        <v>10</v>
      </c>
      <c r="B54" s="52">
        <v>25</v>
      </c>
      <c r="C54" s="52" t="s">
        <v>20</v>
      </c>
      <c r="D54" s="52">
        <v>20</v>
      </c>
      <c r="E54" s="37"/>
      <c r="F54" s="71">
        <v>2</v>
      </c>
      <c r="H54" s="30" t="s">
        <v>180</v>
      </c>
      <c r="J54" s="56"/>
      <c r="M54" s="74"/>
      <c r="N54" s="21"/>
      <c r="O54" s="74"/>
      <c r="P54" s="74"/>
    </row>
    <row r="55" spans="1:16" ht="14.85" customHeight="1" x14ac:dyDescent="0.2">
      <c r="A55" s="52">
        <v>10</v>
      </c>
      <c r="B55" s="52">
        <v>25</v>
      </c>
      <c r="C55" s="52">
        <v>10</v>
      </c>
      <c r="D55" s="52"/>
      <c r="E55" s="37"/>
      <c r="F55" s="71">
        <v>5</v>
      </c>
      <c r="H55" s="27" t="s">
        <v>181</v>
      </c>
      <c r="J55" s="56"/>
      <c r="N55" s="21"/>
    </row>
    <row r="56" spans="1:16" ht="14.85" customHeight="1" x14ac:dyDescent="0.2">
      <c r="A56" s="52">
        <v>10</v>
      </c>
      <c r="B56" s="52">
        <v>25</v>
      </c>
      <c r="C56" s="52">
        <v>15</v>
      </c>
      <c r="D56" s="52"/>
      <c r="E56" s="37"/>
      <c r="F56" s="71">
        <v>0</v>
      </c>
      <c r="H56" s="27" t="s">
        <v>182</v>
      </c>
      <c r="J56" s="56"/>
      <c r="N56" s="21"/>
    </row>
    <row r="57" spans="1:16" ht="14.85" customHeight="1" x14ac:dyDescent="0.2">
      <c r="A57" s="52">
        <v>10</v>
      </c>
      <c r="B57" s="52">
        <v>30</v>
      </c>
      <c r="C57" s="52"/>
      <c r="D57" s="52"/>
      <c r="E57" s="37"/>
      <c r="F57" s="71">
        <v>0</v>
      </c>
      <c r="H57" s="41" t="s">
        <v>203</v>
      </c>
      <c r="J57" s="56"/>
      <c r="N57" s="21"/>
    </row>
    <row r="58" spans="1:16" ht="14.85" customHeight="1" x14ac:dyDescent="0.2">
      <c r="A58" s="52">
        <v>10</v>
      </c>
      <c r="B58" s="52"/>
      <c r="C58" s="52"/>
      <c r="D58" s="52"/>
      <c r="E58" s="37"/>
      <c r="F58" s="71">
        <v>4</v>
      </c>
      <c r="H58" s="62" t="s">
        <v>187</v>
      </c>
      <c r="J58" s="55">
        <f>J23+J24+J42+J45+J50+J57</f>
        <v>0</v>
      </c>
      <c r="N58" s="21"/>
    </row>
    <row r="59" spans="1:16" ht="14.85" customHeight="1" x14ac:dyDescent="0.2">
      <c r="N59" s="2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39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204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136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3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205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1</v>
      </c>
      <c r="G23" s="38"/>
      <c r="H23" s="41" t="s">
        <v>206</v>
      </c>
      <c r="I23" s="18"/>
      <c r="J23" s="55">
        <f>SUM(J24:J30,J33:J34)</f>
        <v>0</v>
      </c>
    </row>
    <row r="24" spans="1:12" ht="14.85" customHeight="1" x14ac:dyDescent="0.2">
      <c r="A24" s="52">
        <v>10</v>
      </c>
      <c r="B24" s="52" t="s">
        <v>20</v>
      </c>
      <c r="C24" s="52" t="s">
        <v>20</v>
      </c>
      <c r="D24" s="52"/>
      <c r="E24" s="37"/>
      <c r="F24" s="71">
        <v>2</v>
      </c>
      <c r="G24" s="38"/>
      <c r="H24" s="27" t="s">
        <v>207</v>
      </c>
      <c r="I24" s="64"/>
      <c r="J24" s="56"/>
    </row>
    <row r="25" spans="1:12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2</v>
      </c>
      <c r="G25" s="38"/>
      <c r="H25" s="27" t="s">
        <v>208</v>
      </c>
      <c r="I25" s="64"/>
      <c r="J25" s="56"/>
    </row>
    <row r="26" spans="1:12" ht="14.85" customHeight="1" x14ac:dyDescent="0.2">
      <c r="A26" s="52">
        <v>10</v>
      </c>
      <c r="B26" s="52" t="s">
        <v>20</v>
      </c>
      <c r="C26" s="52">
        <v>15</v>
      </c>
      <c r="D26" s="52"/>
      <c r="E26" s="37"/>
      <c r="F26" s="71">
        <v>3</v>
      </c>
      <c r="G26" s="59"/>
      <c r="H26" s="27" t="s">
        <v>209</v>
      </c>
      <c r="I26" s="64"/>
      <c r="J26" s="56"/>
    </row>
    <row r="27" spans="1:12" ht="14.85" customHeight="1" x14ac:dyDescent="0.2">
      <c r="A27" s="52">
        <v>10</v>
      </c>
      <c r="B27" s="52" t="s">
        <v>20</v>
      </c>
      <c r="C27" s="52">
        <v>20</v>
      </c>
      <c r="D27" s="52"/>
      <c r="E27" s="37"/>
      <c r="F27" s="71">
        <v>3</v>
      </c>
      <c r="G27" s="41"/>
      <c r="H27" s="27" t="s">
        <v>210</v>
      </c>
      <c r="I27" s="64"/>
      <c r="J27" s="56"/>
    </row>
    <row r="28" spans="1:12" ht="14.85" customHeight="1" x14ac:dyDescent="0.2">
      <c r="A28" s="52">
        <v>10</v>
      </c>
      <c r="B28" s="52" t="s">
        <v>20</v>
      </c>
      <c r="C28" s="52">
        <v>25</v>
      </c>
      <c r="D28" s="52"/>
      <c r="E28" s="37"/>
      <c r="F28" s="71">
        <v>4</v>
      </c>
      <c r="G28" s="41"/>
      <c r="H28" s="27" t="s">
        <v>211</v>
      </c>
      <c r="I28" s="64"/>
      <c r="J28" s="56"/>
      <c r="K28" s="21"/>
      <c r="L28" s="21"/>
    </row>
    <row r="29" spans="1:12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4</v>
      </c>
      <c r="G29" s="41"/>
      <c r="H29" s="27" t="s">
        <v>212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 t="s">
        <v>20</v>
      </c>
      <c r="C30" s="52">
        <v>35</v>
      </c>
      <c r="D30" s="52"/>
      <c r="E30" s="37"/>
      <c r="F30" s="71">
        <v>5</v>
      </c>
      <c r="G30" s="41"/>
      <c r="H30" s="27" t="s">
        <v>213</v>
      </c>
      <c r="I30" s="65"/>
      <c r="J30" s="55">
        <f>SUM(J31:J32)</f>
        <v>0</v>
      </c>
      <c r="K30" s="21"/>
      <c r="L30" s="21"/>
    </row>
    <row r="31" spans="1:12" ht="14.85" customHeight="1" x14ac:dyDescent="0.2">
      <c r="A31" s="52">
        <v>10</v>
      </c>
      <c r="B31" s="52" t="s">
        <v>20</v>
      </c>
      <c r="C31" s="52">
        <v>35</v>
      </c>
      <c r="D31" s="52" t="s">
        <v>20</v>
      </c>
      <c r="E31" s="37"/>
      <c r="F31" s="71">
        <v>6</v>
      </c>
      <c r="G31" s="41"/>
      <c r="H31" s="30" t="s">
        <v>214</v>
      </c>
      <c r="I31" s="65"/>
      <c r="J31" s="56"/>
      <c r="K31" s="21"/>
      <c r="L31" s="21"/>
    </row>
    <row r="32" spans="1:12" ht="14.85" customHeight="1" x14ac:dyDescent="0.2">
      <c r="A32" s="52">
        <v>10</v>
      </c>
      <c r="B32" s="52" t="s">
        <v>20</v>
      </c>
      <c r="C32" s="52">
        <v>35</v>
      </c>
      <c r="D32" s="52">
        <v>10</v>
      </c>
      <c r="E32" s="37"/>
      <c r="F32" s="71">
        <v>6</v>
      </c>
      <c r="G32" s="41"/>
      <c r="H32" s="30" t="s">
        <v>215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 t="s">
        <v>20</v>
      </c>
      <c r="C33" s="52">
        <v>40</v>
      </c>
      <c r="D33" s="52"/>
      <c r="E33" s="37"/>
      <c r="F33" s="71">
        <v>5</v>
      </c>
      <c r="G33" s="41"/>
      <c r="H33" s="27" t="s">
        <v>216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 t="s">
        <v>20</v>
      </c>
      <c r="C34" s="52">
        <v>45</v>
      </c>
      <c r="D34" s="52"/>
      <c r="E34" s="37"/>
      <c r="F34" s="71">
        <v>6</v>
      </c>
      <c r="G34" s="41"/>
      <c r="H34" s="27" t="s">
        <v>68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20</v>
      </c>
      <c r="C35" s="52"/>
      <c r="D35" s="52"/>
      <c r="E35" s="37"/>
      <c r="F35" s="71">
        <v>2</v>
      </c>
      <c r="G35" s="41"/>
      <c r="H35" s="41" t="s">
        <v>217</v>
      </c>
      <c r="I35" s="65"/>
      <c r="J35" s="56"/>
      <c r="K35" s="21"/>
      <c r="L35" s="21"/>
    </row>
    <row r="36" spans="1:12" ht="14.85" customHeight="1" x14ac:dyDescent="0.2">
      <c r="A36" s="52">
        <v>10</v>
      </c>
      <c r="B36" s="52">
        <v>15</v>
      </c>
      <c r="C36" s="52"/>
      <c r="D36" s="52"/>
      <c r="E36" s="37"/>
      <c r="F36" s="71">
        <v>2</v>
      </c>
      <c r="G36" s="41"/>
      <c r="H36" s="41" t="s">
        <v>218</v>
      </c>
      <c r="I36" s="65"/>
      <c r="J36" s="55">
        <f>SUM(J37:J38)</f>
        <v>0</v>
      </c>
    </row>
    <row r="37" spans="1:12" ht="14.85" customHeight="1" x14ac:dyDescent="0.2">
      <c r="A37" s="52">
        <v>10</v>
      </c>
      <c r="B37" s="52">
        <v>15</v>
      </c>
      <c r="C37" s="52" t="s">
        <v>20</v>
      </c>
      <c r="D37" s="52"/>
      <c r="E37" s="37"/>
      <c r="F37" s="71">
        <v>3</v>
      </c>
      <c r="G37" s="41"/>
      <c r="H37" s="27" t="s">
        <v>219</v>
      </c>
      <c r="I37" s="65"/>
      <c r="J37" s="56"/>
    </row>
    <row r="38" spans="1:12" ht="14.85" customHeight="1" x14ac:dyDescent="0.2">
      <c r="A38" s="52">
        <v>10</v>
      </c>
      <c r="B38" s="52">
        <v>15</v>
      </c>
      <c r="C38" s="52">
        <v>10</v>
      </c>
      <c r="D38" s="52"/>
      <c r="E38" s="37"/>
      <c r="F38" s="71">
        <v>3</v>
      </c>
      <c r="G38" s="41"/>
      <c r="H38" s="27" t="s">
        <v>220</v>
      </c>
      <c r="I38" s="65"/>
      <c r="J38" s="56"/>
    </row>
    <row r="39" spans="1:12" ht="14.85" customHeight="1" x14ac:dyDescent="0.2">
      <c r="A39" s="52">
        <v>10</v>
      </c>
      <c r="B39" s="52">
        <v>30</v>
      </c>
      <c r="C39" s="52"/>
      <c r="D39" s="52"/>
      <c r="E39" s="37"/>
      <c r="F39" s="71">
        <v>3</v>
      </c>
      <c r="G39" s="41"/>
      <c r="H39" s="41" t="s">
        <v>221</v>
      </c>
      <c r="I39" s="65"/>
      <c r="J39" s="55">
        <f>J40+J43+J46+J47</f>
        <v>0</v>
      </c>
    </row>
    <row r="40" spans="1:12" ht="14.85" customHeight="1" x14ac:dyDescent="0.2">
      <c r="A40" s="52">
        <v>10</v>
      </c>
      <c r="B40" s="52">
        <v>30</v>
      </c>
      <c r="C40" s="52" t="s">
        <v>20</v>
      </c>
      <c r="D40" s="52"/>
      <c r="E40" s="37"/>
      <c r="F40" s="71">
        <v>4</v>
      </c>
      <c r="G40" s="41"/>
      <c r="H40" s="27" t="s">
        <v>222</v>
      </c>
      <c r="I40" s="65"/>
      <c r="J40" s="55">
        <f>SUM(J41:J42)</f>
        <v>0</v>
      </c>
    </row>
    <row r="41" spans="1:12" ht="14.85" customHeight="1" x14ac:dyDescent="0.2">
      <c r="A41" s="52">
        <v>10</v>
      </c>
      <c r="B41" s="52">
        <v>30</v>
      </c>
      <c r="C41" s="52" t="s">
        <v>20</v>
      </c>
      <c r="D41" s="52" t="s">
        <v>20</v>
      </c>
      <c r="E41" s="37"/>
      <c r="F41" s="71">
        <v>5</v>
      </c>
      <c r="G41" s="41"/>
      <c r="H41" s="30" t="s">
        <v>223</v>
      </c>
      <c r="I41" s="65"/>
      <c r="J41" s="56"/>
    </row>
    <row r="42" spans="1:12" ht="14.85" customHeight="1" x14ac:dyDescent="0.2">
      <c r="A42" s="52">
        <v>10</v>
      </c>
      <c r="B42" s="52">
        <v>30</v>
      </c>
      <c r="C42" s="52" t="s">
        <v>20</v>
      </c>
      <c r="D42" s="52">
        <v>10</v>
      </c>
      <c r="E42" s="37"/>
      <c r="F42" s="71">
        <v>5</v>
      </c>
      <c r="G42" s="41"/>
      <c r="H42" s="30" t="s">
        <v>73</v>
      </c>
      <c r="I42" s="65"/>
      <c r="J42" s="56"/>
    </row>
    <row r="43" spans="1:12" ht="14.85" customHeight="1" x14ac:dyDescent="0.2">
      <c r="A43" s="52">
        <v>10</v>
      </c>
      <c r="B43" s="52">
        <v>30</v>
      </c>
      <c r="C43" s="52">
        <v>10</v>
      </c>
      <c r="D43" s="52"/>
      <c r="E43" s="37"/>
      <c r="F43" s="71">
        <v>4</v>
      </c>
      <c r="G43" s="41"/>
      <c r="H43" s="27" t="s">
        <v>224</v>
      </c>
      <c r="I43" s="65"/>
      <c r="J43" s="55">
        <f>SUM(J44:J45)</f>
        <v>0</v>
      </c>
    </row>
    <row r="44" spans="1:12" ht="14.85" customHeight="1" x14ac:dyDescent="0.2">
      <c r="A44" s="52">
        <v>10</v>
      </c>
      <c r="B44" s="52">
        <v>30</v>
      </c>
      <c r="C44" s="52">
        <v>10</v>
      </c>
      <c r="D44" s="52" t="s">
        <v>20</v>
      </c>
      <c r="E44" s="37"/>
      <c r="F44" s="71">
        <v>5</v>
      </c>
      <c r="G44" s="41"/>
      <c r="H44" s="30" t="s">
        <v>225</v>
      </c>
      <c r="I44" s="65"/>
      <c r="J44" s="56"/>
    </row>
    <row r="45" spans="1:12" ht="14.85" customHeight="1" x14ac:dyDescent="0.2">
      <c r="A45" s="52">
        <v>10</v>
      </c>
      <c r="B45" s="52">
        <v>30</v>
      </c>
      <c r="C45" s="52">
        <v>10</v>
      </c>
      <c r="D45" s="52">
        <v>10</v>
      </c>
      <c r="E45" s="37"/>
      <c r="F45" s="71">
        <v>5</v>
      </c>
      <c r="G45" s="41"/>
      <c r="H45" s="30" t="s">
        <v>73</v>
      </c>
      <c r="I45" s="65"/>
      <c r="J45" s="56"/>
    </row>
    <row r="46" spans="1:12" ht="14.85" customHeight="1" x14ac:dyDescent="0.2">
      <c r="A46" s="52">
        <v>10</v>
      </c>
      <c r="B46" s="52">
        <v>30</v>
      </c>
      <c r="C46" s="52">
        <v>15</v>
      </c>
      <c r="D46" s="52"/>
      <c r="E46" s="37"/>
      <c r="F46" s="71">
        <v>5</v>
      </c>
      <c r="G46" s="41"/>
      <c r="H46" s="27" t="s">
        <v>226</v>
      </c>
      <c r="I46" s="65"/>
      <c r="J46" s="56"/>
    </row>
    <row r="47" spans="1:12" ht="14.85" customHeight="1" x14ac:dyDescent="0.2">
      <c r="A47" s="52">
        <v>10</v>
      </c>
      <c r="B47" s="52">
        <v>30</v>
      </c>
      <c r="C47" s="52">
        <v>25</v>
      </c>
      <c r="D47" s="52"/>
      <c r="E47" s="37"/>
      <c r="F47" s="71">
        <v>6</v>
      </c>
      <c r="G47" s="41"/>
      <c r="H47" s="27" t="s">
        <v>227</v>
      </c>
      <c r="I47" s="65"/>
      <c r="J47" s="56"/>
    </row>
    <row r="48" spans="1:12" ht="14.85" customHeight="1" x14ac:dyDescent="0.2">
      <c r="A48" s="52">
        <v>10</v>
      </c>
      <c r="B48" s="52">
        <v>35</v>
      </c>
      <c r="C48" s="52"/>
      <c r="D48" s="52"/>
      <c r="E48" s="37"/>
      <c r="F48" s="71">
        <v>4</v>
      </c>
      <c r="G48" s="41"/>
      <c r="H48" s="41" t="s">
        <v>228</v>
      </c>
      <c r="I48" s="65"/>
      <c r="J48" s="55">
        <f>SUM(J49:J50)</f>
        <v>0</v>
      </c>
    </row>
    <row r="49" spans="1:10" ht="14.85" customHeight="1" x14ac:dyDescent="0.2">
      <c r="A49" s="52">
        <v>10</v>
      </c>
      <c r="B49" s="52">
        <v>35</v>
      </c>
      <c r="C49" s="52" t="s">
        <v>20</v>
      </c>
      <c r="D49" s="52"/>
      <c r="E49" s="37"/>
      <c r="F49" s="71">
        <v>5</v>
      </c>
      <c r="G49" s="41"/>
      <c r="H49" s="27" t="s">
        <v>229</v>
      </c>
      <c r="I49" s="65"/>
      <c r="J49" s="56"/>
    </row>
    <row r="50" spans="1:10" ht="14.85" customHeight="1" x14ac:dyDescent="0.2">
      <c r="A50" s="52">
        <v>10</v>
      </c>
      <c r="B50" s="52">
        <v>35</v>
      </c>
      <c r="C50" s="52">
        <v>10</v>
      </c>
      <c r="D50" s="52"/>
      <c r="E50" s="37"/>
      <c r="F50" s="71">
        <v>5</v>
      </c>
      <c r="G50" s="41"/>
      <c r="H50" s="27" t="s">
        <v>73</v>
      </c>
      <c r="I50" s="65"/>
      <c r="J50" s="56"/>
    </row>
    <row r="51" spans="1:10" ht="14.85" customHeight="1" x14ac:dyDescent="0.2">
      <c r="A51" s="52">
        <v>10</v>
      </c>
      <c r="B51" s="52">
        <v>40</v>
      </c>
      <c r="C51" s="52"/>
      <c r="D51" s="52"/>
      <c r="E51" s="37"/>
      <c r="F51" s="71">
        <v>4</v>
      </c>
      <c r="G51" s="41"/>
      <c r="H51" s="41" t="s">
        <v>230</v>
      </c>
      <c r="I51" s="65"/>
      <c r="J51" s="55">
        <f>SUM(J52:J54)</f>
        <v>0</v>
      </c>
    </row>
    <row r="52" spans="1:10" ht="14.85" customHeight="1" x14ac:dyDescent="0.2">
      <c r="A52" s="52">
        <v>10</v>
      </c>
      <c r="B52" s="52">
        <v>40</v>
      </c>
      <c r="C52" s="52" t="s">
        <v>20</v>
      </c>
      <c r="D52" s="52"/>
      <c r="E52" s="37"/>
      <c r="F52" s="71">
        <v>5</v>
      </c>
      <c r="G52" s="41"/>
      <c r="H52" s="27" t="s">
        <v>231</v>
      </c>
      <c r="I52" s="65"/>
      <c r="J52" s="56"/>
    </row>
    <row r="53" spans="1:10" ht="14.85" customHeight="1" x14ac:dyDescent="0.2">
      <c r="A53" s="52">
        <v>10</v>
      </c>
      <c r="B53" s="52">
        <v>40</v>
      </c>
      <c r="C53" s="52">
        <v>10</v>
      </c>
      <c r="D53" s="52"/>
      <c r="E53" s="37"/>
      <c r="F53" s="71">
        <v>5</v>
      </c>
      <c r="G53" s="41"/>
      <c r="H53" s="27" t="s">
        <v>232</v>
      </c>
      <c r="I53" s="65"/>
      <c r="J53" s="56"/>
    </row>
    <row r="54" spans="1:10" ht="14.85" customHeight="1" x14ac:dyDescent="0.2">
      <c r="A54" s="52">
        <v>10</v>
      </c>
      <c r="B54" s="52">
        <v>40</v>
      </c>
      <c r="C54" s="52">
        <v>15</v>
      </c>
      <c r="D54" s="52"/>
      <c r="E54" s="37"/>
      <c r="F54" s="71">
        <v>6</v>
      </c>
      <c r="G54" s="41"/>
      <c r="H54" s="27" t="s">
        <v>233</v>
      </c>
      <c r="I54" s="65"/>
      <c r="J54" s="56"/>
    </row>
    <row r="55" spans="1:10" ht="14.85" customHeight="1" x14ac:dyDescent="0.2">
      <c r="A55" s="52">
        <v>10</v>
      </c>
      <c r="B55" s="52">
        <v>45</v>
      </c>
      <c r="C55" s="52"/>
      <c r="D55" s="52"/>
      <c r="E55" s="37"/>
      <c r="F55" s="71">
        <v>5</v>
      </c>
      <c r="G55" s="41"/>
      <c r="H55" s="41" t="s">
        <v>234</v>
      </c>
      <c r="I55" s="65"/>
      <c r="J55" s="56"/>
    </row>
    <row r="56" spans="1:10" ht="14.85" customHeight="1" x14ac:dyDescent="0.2">
      <c r="A56" s="52">
        <v>10</v>
      </c>
      <c r="B56" s="52">
        <v>50</v>
      </c>
      <c r="C56" s="52"/>
      <c r="D56" s="52"/>
      <c r="E56" s="37"/>
      <c r="F56" s="71">
        <v>5</v>
      </c>
      <c r="G56" s="41"/>
      <c r="H56" s="41" t="s">
        <v>235</v>
      </c>
      <c r="I56" s="65"/>
      <c r="J56" s="55">
        <f>SUM(J57:J64)</f>
        <v>0</v>
      </c>
    </row>
    <row r="57" spans="1:10" ht="14.85" customHeight="1" x14ac:dyDescent="0.2">
      <c r="A57" s="52">
        <v>10</v>
      </c>
      <c r="B57" s="52">
        <v>50</v>
      </c>
      <c r="C57" s="52" t="s">
        <v>20</v>
      </c>
      <c r="D57" s="52"/>
      <c r="E57" s="37"/>
      <c r="F57" s="71">
        <v>6</v>
      </c>
      <c r="G57" s="41"/>
      <c r="H57" s="27" t="s">
        <v>236</v>
      </c>
      <c r="I57" s="65"/>
      <c r="J57" s="56"/>
    </row>
    <row r="58" spans="1:10" ht="14.85" customHeight="1" x14ac:dyDescent="0.2">
      <c r="A58" s="52">
        <v>10</v>
      </c>
      <c r="B58" s="52">
        <v>50</v>
      </c>
      <c r="C58" s="52">
        <v>10</v>
      </c>
      <c r="D58" s="52"/>
      <c r="E58" s="37"/>
      <c r="F58" s="71">
        <v>6</v>
      </c>
      <c r="G58" s="41"/>
      <c r="H58" s="27" t="s">
        <v>237</v>
      </c>
      <c r="I58" s="65"/>
      <c r="J58" s="56"/>
    </row>
    <row r="59" spans="1:10" ht="14.85" customHeight="1" x14ac:dyDescent="0.2">
      <c r="A59" s="52">
        <v>10</v>
      </c>
      <c r="B59" s="52">
        <v>50</v>
      </c>
      <c r="C59" s="52">
        <v>15</v>
      </c>
      <c r="D59" s="52"/>
      <c r="E59" s="37"/>
      <c r="F59" s="71">
        <v>7</v>
      </c>
      <c r="G59" s="41"/>
      <c r="H59" s="27" t="s">
        <v>238</v>
      </c>
      <c r="I59" s="65"/>
      <c r="J59" s="56"/>
    </row>
    <row r="60" spans="1:10" ht="14.85" customHeight="1" x14ac:dyDescent="0.2">
      <c r="A60" s="52">
        <v>10</v>
      </c>
      <c r="B60" s="52">
        <v>50</v>
      </c>
      <c r="C60" s="52">
        <v>20</v>
      </c>
      <c r="D60" s="52"/>
      <c r="E60" s="37"/>
      <c r="F60" s="71">
        <v>7</v>
      </c>
      <c r="G60" s="41"/>
      <c r="H60" s="27" t="s">
        <v>239</v>
      </c>
      <c r="I60" s="65"/>
      <c r="J60" s="56"/>
    </row>
    <row r="61" spans="1:10" ht="14.85" customHeight="1" x14ac:dyDescent="0.2">
      <c r="A61" s="52">
        <v>10</v>
      </c>
      <c r="B61" s="52">
        <v>50</v>
      </c>
      <c r="C61" s="52">
        <v>25</v>
      </c>
      <c r="D61" s="52"/>
      <c r="E61" s="37"/>
      <c r="F61" s="71">
        <v>8</v>
      </c>
      <c r="G61" s="41"/>
      <c r="H61" s="27" t="s">
        <v>240</v>
      </c>
      <c r="I61" s="65"/>
      <c r="J61" s="56"/>
    </row>
    <row r="62" spans="1:10" ht="14.85" customHeight="1" x14ac:dyDescent="0.2">
      <c r="A62" s="52">
        <v>10</v>
      </c>
      <c r="B62" s="52">
        <v>50</v>
      </c>
      <c r="C62" s="52">
        <v>30</v>
      </c>
      <c r="D62" s="52"/>
      <c r="E62" s="37"/>
      <c r="F62" s="71">
        <v>8</v>
      </c>
      <c r="G62" s="41"/>
      <c r="H62" s="27" t="s">
        <v>241</v>
      </c>
      <c r="I62" s="65"/>
      <c r="J62" s="56"/>
    </row>
    <row r="63" spans="1:10" ht="14.85" customHeight="1" x14ac:dyDescent="0.2">
      <c r="A63" s="52">
        <v>10</v>
      </c>
      <c r="B63" s="52">
        <v>50</v>
      </c>
      <c r="C63" s="52">
        <v>35</v>
      </c>
      <c r="D63" s="52"/>
      <c r="E63" s="37"/>
      <c r="F63" s="71">
        <v>9</v>
      </c>
      <c r="G63" s="41"/>
      <c r="H63" s="27" t="s">
        <v>242</v>
      </c>
      <c r="I63" s="65"/>
      <c r="J63" s="56"/>
    </row>
    <row r="64" spans="1:10" ht="14.85" customHeight="1" x14ac:dyDescent="0.2">
      <c r="A64" s="52">
        <v>10</v>
      </c>
      <c r="B64" s="52">
        <v>50</v>
      </c>
      <c r="C64" s="52">
        <v>40</v>
      </c>
      <c r="D64" s="52"/>
      <c r="E64" s="37"/>
      <c r="F64" s="71">
        <v>9</v>
      </c>
      <c r="G64" s="41"/>
      <c r="H64" s="27" t="s">
        <v>243</v>
      </c>
      <c r="I64" s="65"/>
      <c r="J64" s="56"/>
    </row>
    <row r="65" spans="1:10" ht="14.85" customHeight="1" x14ac:dyDescent="0.2">
      <c r="A65" s="52">
        <v>10</v>
      </c>
      <c r="B65" s="52">
        <v>55</v>
      </c>
      <c r="C65" s="52"/>
      <c r="D65" s="52"/>
      <c r="E65" s="37"/>
      <c r="F65" s="71">
        <v>6</v>
      </c>
      <c r="G65" s="41"/>
      <c r="H65" s="41" t="s">
        <v>244</v>
      </c>
      <c r="I65" s="65"/>
      <c r="J65" s="56"/>
    </row>
    <row r="66" spans="1:10" ht="14.85" customHeight="1" x14ac:dyDescent="0.2">
      <c r="A66" s="52">
        <v>10</v>
      </c>
      <c r="B66" s="52"/>
      <c r="C66" s="52"/>
      <c r="D66" s="52"/>
      <c r="E66" s="37"/>
      <c r="F66" s="71">
        <v>0</v>
      </c>
      <c r="H66" s="62" t="s">
        <v>245</v>
      </c>
      <c r="J66" s="55">
        <f>J23+J35+J36+J39+J48+J51+J55+J56+J65</f>
        <v>0</v>
      </c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2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38.42578125" style="36" customWidth="1"/>
    <col min="9" max="9" width="16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246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91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0" ht="14.85" customHeight="1" x14ac:dyDescent="0.2"/>
    <row r="18" spans="1:10" ht="14.85" customHeight="1" x14ac:dyDescent="0.2">
      <c r="A18" s="50" t="s">
        <v>205</v>
      </c>
      <c r="J18" s="38"/>
    </row>
    <row r="19" spans="1:10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0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0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0" ht="14.85" customHeight="1" x14ac:dyDescent="0.2">
      <c r="A22" s="36" t="s">
        <v>17</v>
      </c>
      <c r="F22" s="36" t="s">
        <v>18</v>
      </c>
      <c r="I22" s="18"/>
      <c r="J22" s="38"/>
    </row>
    <row r="23" spans="1:10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247</v>
      </c>
      <c r="I23" s="18"/>
      <c r="J23" s="55">
        <f>SUM(J24:J31)</f>
        <v>0</v>
      </c>
    </row>
    <row r="24" spans="1:10" ht="14.85" customHeight="1" x14ac:dyDescent="0.2">
      <c r="A24" s="52">
        <v>10</v>
      </c>
      <c r="B24" s="52" t="s">
        <v>20</v>
      </c>
      <c r="C24" s="52" t="s">
        <v>191</v>
      </c>
      <c r="D24" s="52"/>
      <c r="E24" s="37"/>
      <c r="F24" s="71">
        <v>7</v>
      </c>
      <c r="G24" s="38"/>
      <c r="H24" s="27" t="s">
        <v>248</v>
      </c>
      <c r="I24" s="64"/>
      <c r="J24" s="56"/>
    </row>
    <row r="25" spans="1:10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1</v>
      </c>
      <c r="G25" s="38"/>
      <c r="H25" s="27" t="s">
        <v>208</v>
      </c>
      <c r="I25" s="64"/>
      <c r="J25" s="56"/>
    </row>
    <row r="26" spans="1:10" ht="14.85" customHeight="1" x14ac:dyDescent="0.2">
      <c r="A26" s="52">
        <v>10</v>
      </c>
      <c r="B26" s="52" t="s">
        <v>20</v>
      </c>
      <c r="C26" s="52">
        <v>20</v>
      </c>
      <c r="D26" s="52"/>
      <c r="E26" s="37"/>
      <c r="F26" s="71">
        <v>3</v>
      </c>
      <c r="G26" s="38"/>
      <c r="H26" s="27" t="s">
        <v>210</v>
      </c>
      <c r="I26" s="64"/>
      <c r="J26" s="56"/>
    </row>
    <row r="27" spans="1:10" ht="14.85" customHeight="1" x14ac:dyDescent="0.2">
      <c r="A27" s="52">
        <v>10</v>
      </c>
      <c r="B27" s="52" t="s">
        <v>20</v>
      </c>
      <c r="C27" s="52">
        <v>25</v>
      </c>
      <c r="D27" s="52"/>
      <c r="E27" s="37"/>
      <c r="F27" s="71">
        <v>8</v>
      </c>
      <c r="G27" s="38"/>
      <c r="H27" s="27" t="s">
        <v>211</v>
      </c>
      <c r="I27" s="64"/>
      <c r="J27" s="56"/>
    </row>
    <row r="28" spans="1:10" ht="14.85" customHeight="1" x14ac:dyDescent="0.2">
      <c r="A28" s="52">
        <v>10</v>
      </c>
      <c r="B28" s="52" t="s">
        <v>20</v>
      </c>
      <c r="C28" s="52">
        <v>35</v>
      </c>
      <c r="D28" s="52"/>
      <c r="E28" s="37"/>
      <c r="F28" s="71">
        <v>0</v>
      </c>
      <c r="G28" s="38"/>
      <c r="H28" s="27" t="s">
        <v>215</v>
      </c>
      <c r="I28" s="64"/>
      <c r="J28" s="56"/>
    </row>
    <row r="29" spans="1:10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5</v>
      </c>
      <c r="G29" s="38"/>
      <c r="H29" s="27" t="s">
        <v>212</v>
      </c>
      <c r="I29" s="64"/>
      <c r="J29" s="56"/>
    </row>
    <row r="30" spans="1:10" ht="14.85" customHeight="1" x14ac:dyDescent="0.2">
      <c r="A30" s="52">
        <v>10</v>
      </c>
      <c r="B30" s="52" t="s">
        <v>20</v>
      </c>
      <c r="C30" s="52">
        <v>40</v>
      </c>
      <c r="D30" s="52"/>
      <c r="E30" s="37"/>
      <c r="F30" s="71">
        <v>7</v>
      </c>
      <c r="G30" s="38"/>
      <c r="H30" s="27" t="s">
        <v>249</v>
      </c>
      <c r="I30" s="64"/>
      <c r="J30" s="56"/>
    </row>
    <row r="31" spans="1:10" ht="14.85" customHeight="1" x14ac:dyDescent="0.2">
      <c r="A31" s="52">
        <v>10</v>
      </c>
      <c r="B31" s="52" t="s">
        <v>20</v>
      </c>
      <c r="C31" s="52">
        <v>45</v>
      </c>
      <c r="D31" s="52"/>
      <c r="E31" s="37"/>
      <c r="F31" s="71">
        <v>2</v>
      </c>
      <c r="G31" s="38"/>
      <c r="H31" s="27" t="s">
        <v>121</v>
      </c>
      <c r="I31" s="64"/>
      <c r="J31" s="56"/>
    </row>
    <row r="32" spans="1:10" ht="14.85" customHeight="1" x14ac:dyDescent="0.2">
      <c r="A32" s="52">
        <v>10</v>
      </c>
      <c r="B32" s="52">
        <v>15</v>
      </c>
      <c r="C32" s="52"/>
      <c r="D32" s="52"/>
      <c r="E32" s="37"/>
      <c r="F32" s="71">
        <v>1</v>
      </c>
      <c r="G32" s="38"/>
      <c r="H32" s="41" t="s">
        <v>218</v>
      </c>
      <c r="I32" s="64"/>
      <c r="J32" s="55">
        <f>SUM(J33:J34)</f>
        <v>0</v>
      </c>
    </row>
    <row r="33" spans="1:10" ht="14.85" customHeight="1" x14ac:dyDescent="0.2">
      <c r="A33" s="52">
        <v>10</v>
      </c>
      <c r="B33" s="52">
        <v>15</v>
      </c>
      <c r="C33" s="52" t="s">
        <v>20</v>
      </c>
      <c r="D33" s="52"/>
      <c r="E33" s="37"/>
      <c r="F33" s="71">
        <v>6</v>
      </c>
      <c r="G33" s="38"/>
      <c r="H33" s="27" t="s">
        <v>219</v>
      </c>
      <c r="I33" s="64"/>
      <c r="J33" s="56"/>
    </row>
    <row r="34" spans="1:10" ht="14.85" customHeight="1" x14ac:dyDescent="0.2">
      <c r="A34" s="52">
        <v>10</v>
      </c>
      <c r="B34" s="52">
        <v>15</v>
      </c>
      <c r="C34" s="52">
        <v>10</v>
      </c>
      <c r="D34" s="52"/>
      <c r="E34" s="37"/>
      <c r="F34" s="71">
        <v>3</v>
      </c>
      <c r="G34" s="38"/>
      <c r="H34" s="27" t="s">
        <v>220</v>
      </c>
      <c r="I34" s="64"/>
      <c r="J34" s="56"/>
    </row>
    <row r="35" spans="1:10" ht="14.85" customHeight="1" x14ac:dyDescent="0.2">
      <c r="A35" s="52">
        <v>10</v>
      </c>
      <c r="B35" s="52">
        <v>30</v>
      </c>
      <c r="C35" s="52"/>
      <c r="D35" s="52"/>
      <c r="E35" s="37"/>
      <c r="F35" s="71">
        <v>0</v>
      </c>
      <c r="G35" s="38"/>
      <c r="H35" s="41" t="s">
        <v>250</v>
      </c>
      <c r="I35" s="64"/>
      <c r="J35" s="55">
        <f>J36+J40+J44</f>
        <v>0</v>
      </c>
    </row>
    <row r="36" spans="1:10" ht="14.85" customHeight="1" x14ac:dyDescent="0.2">
      <c r="A36" s="52">
        <v>10</v>
      </c>
      <c r="B36" s="52">
        <v>30</v>
      </c>
      <c r="C36" s="52">
        <v>45</v>
      </c>
      <c r="D36" s="52"/>
      <c r="E36" s="37"/>
      <c r="F36" s="71">
        <v>3</v>
      </c>
      <c r="G36" s="38"/>
      <c r="H36" s="27" t="s">
        <v>251</v>
      </c>
      <c r="I36" s="64"/>
      <c r="J36" s="55">
        <f>SUM(J37:J39)</f>
        <v>0</v>
      </c>
    </row>
    <row r="37" spans="1:10" ht="14.85" customHeight="1" x14ac:dyDescent="0.2">
      <c r="A37" s="52">
        <v>10</v>
      </c>
      <c r="B37" s="52">
        <v>30</v>
      </c>
      <c r="C37" s="52">
        <v>45</v>
      </c>
      <c r="D37" s="52" t="s">
        <v>20</v>
      </c>
      <c r="E37" s="37"/>
      <c r="F37" s="71">
        <v>8</v>
      </c>
      <c r="G37" s="38"/>
      <c r="H37" s="30" t="s">
        <v>223</v>
      </c>
      <c r="I37" s="64"/>
      <c r="J37" s="56"/>
    </row>
    <row r="38" spans="1:10" ht="14.85" customHeight="1" x14ac:dyDescent="0.2">
      <c r="A38" s="52">
        <v>10</v>
      </c>
      <c r="B38" s="52">
        <v>30</v>
      </c>
      <c r="C38" s="52">
        <v>45</v>
      </c>
      <c r="D38" s="52">
        <v>10</v>
      </c>
      <c r="E38" s="37"/>
      <c r="F38" s="71">
        <v>5</v>
      </c>
      <c r="G38" s="38"/>
      <c r="H38" s="30" t="s">
        <v>225</v>
      </c>
      <c r="I38" s="64"/>
      <c r="J38" s="56"/>
    </row>
    <row r="39" spans="1:10" ht="14.85" customHeight="1" x14ac:dyDescent="0.2">
      <c r="A39" s="52">
        <v>10</v>
      </c>
      <c r="B39" s="52">
        <v>30</v>
      </c>
      <c r="C39" s="52">
        <v>45</v>
      </c>
      <c r="D39" s="52">
        <v>15</v>
      </c>
      <c r="E39" s="37"/>
      <c r="F39" s="71">
        <v>0</v>
      </c>
      <c r="G39" s="38"/>
      <c r="H39" s="30" t="s">
        <v>252</v>
      </c>
      <c r="I39" s="64"/>
      <c r="J39" s="56"/>
    </row>
    <row r="40" spans="1:10" ht="14.85" customHeight="1" x14ac:dyDescent="0.2">
      <c r="A40" s="52">
        <v>10</v>
      </c>
      <c r="B40" s="52">
        <v>30</v>
      </c>
      <c r="C40" s="52">
        <v>50</v>
      </c>
      <c r="D40" s="52"/>
      <c r="E40" s="37"/>
      <c r="F40" s="71">
        <v>1</v>
      </c>
      <c r="G40" s="38"/>
      <c r="H40" s="27" t="s">
        <v>253</v>
      </c>
      <c r="I40" s="64"/>
      <c r="J40" s="55">
        <f>SUM(J41:J43)</f>
        <v>0</v>
      </c>
    </row>
    <row r="41" spans="1:10" ht="14.85" customHeight="1" x14ac:dyDescent="0.2">
      <c r="A41" s="52">
        <v>10</v>
      </c>
      <c r="B41" s="52">
        <v>30</v>
      </c>
      <c r="C41" s="52">
        <v>50</v>
      </c>
      <c r="D41" s="52" t="s">
        <v>20</v>
      </c>
      <c r="E41" s="37"/>
      <c r="F41" s="71">
        <v>6</v>
      </c>
      <c r="G41" s="38"/>
      <c r="H41" s="30" t="s">
        <v>223</v>
      </c>
      <c r="I41" s="64"/>
      <c r="J41" s="56"/>
    </row>
    <row r="42" spans="1:10" ht="14.85" customHeight="1" x14ac:dyDescent="0.2">
      <c r="A42" s="52">
        <v>10</v>
      </c>
      <c r="B42" s="52">
        <v>30</v>
      </c>
      <c r="C42" s="52">
        <v>50</v>
      </c>
      <c r="D42" s="52">
        <v>10</v>
      </c>
      <c r="E42" s="37"/>
      <c r="F42" s="71">
        <v>3</v>
      </c>
      <c r="G42" s="38"/>
      <c r="H42" s="30" t="s">
        <v>225</v>
      </c>
      <c r="I42" s="64"/>
      <c r="J42" s="56"/>
    </row>
    <row r="43" spans="1:10" ht="14.85" customHeight="1" x14ac:dyDescent="0.2">
      <c r="A43" s="52">
        <v>10</v>
      </c>
      <c r="B43" s="52">
        <v>30</v>
      </c>
      <c r="C43" s="52">
        <v>50</v>
      </c>
      <c r="D43" s="52">
        <v>15</v>
      </c>
      <c r="E43" s="37"/>
      <c r="F43" s="71">
        <v>8</v>
      </c>
      <c r="G43" s="38"/>
      <c r="H43" s="30" t="s">
        <v>254</v>
      </c>
      <c r="I43" s="64"/>
      <c r="J43" s="56"/>
    </row>
    <row r="44" spans="1:10" ht="14.85" customHeight="1" x14ac:dyDescent="0.2">
      <c r="A44" s="52">
        <v>10</v>
      </c>
      <c r="B44" s="52">
        <v>30</v>
      </c>
      <c r="C44" s="52">
        <v>55</v>
      </c>
      <c r="D44" s="52"/>
      <c r="E44" s="37"/>
      <c r="F44" s="71">
        <v>6</v>
      </c>
      <c r="G44" s="38"/>
      <c r="H44" s="27" t="s">
        <v>255</v>
      </c>
      <c r="I44" s="64"/>
      <c r="J44" s="55">
        <f>SUM(J45:J46)</f>
        <v>0</v>
      </c>
    </row>
    <row r="45" spans="1:10" ht="14.85" customHeight="1" x14ac:dyDescent="0.2">
      <c r="A45" s="52">
        <v>10</v>
      </c>
      <c r="B45" s="52">
        <v>30</v>
      </c>
      <c r="C45" s="52">
        <v>55</v>
      </c>
      <c r="D45" s="52" t="s">
        <v>20</v>
      </c>
      <c r="E45" s="37"/>
      <c r="F45" s="71">
        <v>1</v>
      </c>
      <c r="G45" s="38"/>
      <c r="H45" s="30" t="s">
        <v>223</v>
      </c>
      <c r="I45" s="64"/>
      <c r="J45" s="56"/>
    </row>
    <row r="46" spans="1:10" ht="14.85" customHeight="1" x14ac:dyDescent="0.2">
      <c r="A46" s="52">
        <v>10</v>
      </c>
      <c r="B46" s="52">
        <v>30</v>
      </c>
      <c r="C46" s="52">
        <v>55</v>
      </c>
      <c r="D46" s="52">
        <v>10</v>
      </c>
      <c r="E46" s="37"/>
      <c r="F46" s="71">
        <v>8</v>
      </c>
      <c r="G46" s="38"/>
      <c r="H46" s="30" t="s">
        <v>225</v>
      </c>
      <c r="I46" s="64"/>
      <c r="J46" s="56"/>
    </row>
    <row r="47" spans="1:10" ht="29.45" customHeight="1" x14ac:dyDescent="0.2">
      <c r="A47" s="52">
        <v>10</v>
      </c>
      <c r="B47" s="52">
        <v>30</v>
      </c>
      <c r="C47" s="52">
        <v>55</v>
      </c>
      <c r="D47" s="52">
        <v>15</v>
      </c>
      <c r="E47" s="37"/>
      <c r="F47" s="71">
        <v>3</v>
      </c>
      <c r="G47" s="38"/>
      <c r="H47" s="76" t="s">
        <v>256</v>
      </c>
      <c r="I47" s="64"/>
      <c r="J47" s="56"/>
    </row>
    <row r="48" spans="1:10" ht="14.85" customHeight="1" x14ac:dyDescent="0.2">
      <c r="A48" s="52">
        <v>10</v>
      </c>
      <c r="B48" s="52">
        <v>40</v>
      </c>
      <c r="C48" s="52"/>
      <c r="D48" s="52"/>
      <c r="E48" s="37"/>
      <c r="F48" s="71">
        <v>2</v>
      </c>
      <c r="G48" s="38"/>
      <c r="H48" s="41" t="s">
        <v>257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/>
      <c r="D49" s="52"/>
      <c r="E49" s="37"/>
      <c r="F49" s="71">
        <v>5</v>
      </c>
      <c r="G49" s="38"/>
      <c r="H49" s="41" t="s">
        <v>235</v>
      </c>
      <c r="I49" s="64"/>
      <c r="J49" s="55">
        <f>SUM(J50:J52)</f>
        <v>0</v>
      </c>
    </row>
    <row r="50" spans="1:10" ht="14.85" customHeight="1" x14ac:dyDescent="0.2">
      <c r="A50" s="52">
        <v>10</v>
      </c>
      <c r="B50" s="52">
        <v>50</v>
      </c>
      <c r="C50" s="52">
        <v>32</v>
      </c>
      <c r="D50" s="52"/>
      <c r="E50" s="37"/>
      <c r="F50" s="71">
        <v>3</v>
      </c>
      <c r="G50" s="38"/>
      <c r="H50" s="27" t="s">
        <v>258</v>
      </c>
      <c r="I50" s="64"/>
      <c r="J50" s="56"/>
    </row>
    <row r="51" spans="1:10" ht="14.85" customHeight="1" x14ac:dyDescent="0.2">
      <c r="A51" s="52">
        <v>10</v>
      </c>
      <c r="B51" s="52">
        <v>50</v>
      </c>
      <c r="C51" s="52">
        <v>35</v>
      </c>
      <c r="D51" s="52"/>
      <c r="E51" s="37"/>
      <c r="F51" s="71">
        <v>6</v>
      </c>
      <c r="G51" s="38"/>
      <c r="H51" s="27" t="s">
        <v>242</v>
      </c>
      <c r="I51" s="64"/>
      <c r="J51" s="56"/>
    </row>
    <row r="52" spans="1:10" ht="14.85" customHeight="1" x14ac:dyDescent="0.2">
      <c r="A52" s="52">
        <v>10</v>
      </c>
      <c r="B52" s="52">
        <v>50</v>
      </c>
      <c r="C52" s="52">
        <v>40</v>
      </c>
      <c r="D52" s="52"/>
      <c r="E52" s="37"/>
      <c r="F52" s="71">
        <v>3</v>
      </c>
      <c r="G52" s="38"/>
      <c r="H52" s="27" t="s">
        <v>243</v>
      </c>
      <c r="I52" s="64"/>
      <c r="J52" s="56"/>
    </row>
    <row r="53" spans="1:10" ht="14.85" customHeight="1" x14ac:dyDescent="0.2">
      <c r="A53" s="52">
        <v>10</v>
      </c>
      <c r="B53" s="52">
        <v>55</v>
      </c>
      <c r="C53" s="52"/>
      <c r="D53" s="52"/>
      <c r="E53" s="37"/>
      <c r="F53" s="71">
        <v>0</v>
      </c>
      <c r="G53" s="38"/>
      <c r="H53" s="41" t="s">
        <v>244</v>
      </c>
      <c r="I53" s="64"/>
      <c r="J53" s="56"/>
    </row>
    <row r="54" spans="1:10" ht="14.85" customHeight="1" x14ac:dyDescent="0.2">
      <c r="A54" s="52">
        <v>10</v>
      </c>
      <c r="B54" s="52"/>
      <c r="C54" s="52"/>
      <c r="D54" s="52"/>
      <c r="E54" s="37"/>
      <c r="F54" s="71">
        <v>4</v>
      </c>
      <c r="H54" s="62" t="s">
        <v>245</v>
      </c>
      <c r="J54" s="55">
        <f>J23+J32+J35+J48+J49+J53+J47</f>
        <v>0</v>
      </c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Props1.xml><?xml version="1.0" encoding="utf-8"?>
<ds:datastoreItem xmlns:ds="http://schemas.openxmlformats.org/officeDocument/2006/customXml" ds:itemID="{357F14CC-E825-4CBB-A85E-6E48CAB3B8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F0969-D290-4652-8B79-5269A69ED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244EC0-713A-410E-A71F-8BC9538A57E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081607e-f5e6-499a-b1d6-96d637fba167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VA_Lomakemalli_SV</dc:title>
  <dc:creator/>
  <cp:keywords/>
  <cp:lastModifiedBy/>
  <dcterms:created xsi:type="dcterms:W3CDTF">2016-11-21T13:26:01Z</dcterms:created>
  <dcterms:modified xsi:type="dcterms:W3CDTF">2019-03-14T09:54:04Z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9ad366a2-bd99-4a9d-ab7b-1d2216ab29fa</vt:lpwstr>
  </property>
  <property fmtid="{D5CDD505-2E9C-101B-9397-08002B2CF9AE}" pid="4" name="RestrictionEscbSensitivity">
    <vt:lpwstr/>
  </property>
</Properties>
</file>