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555" yWindow="90" windowWidth="28860" windowHeight="16890" tabRatio="788" firstSheet="6" activeTab="6"/>
  </bookViews>
  <sheets>
    <sheet name="Header" sheetId="50" state="veryHidden" r:id="rId1"/>
    <sheet name="TarkistusAjo" sheetId="41" state="veryHidden" r:id="rId2"/>
    <sheet name="Ohje" sheetId="60" state="hidden" r:id="rId3"/>
    <sheet name="Manual_r" sheetId="61" state="hidden" r:id="rId4"/>
    <sheet name="Manual_e" sheetId="62" state="hidden" r:id="rId5"/>
    <sheet name="Yleistiedot" sheetId="4" state="hidden" r:id="rId6"/>
    <sheet name="RVA1" sheetId="23" r:id="rId7"/>
    <sheet name="RVA2" sheetId="22" r:id="rId8"/>
    <sheet name="TableView" sheetId="10" state="veryHidden" r:id="rId9"/>
    <sheet name="Tietuemuoto1" sheetId="9" state="veryHidden" r:id="rId10"/>
    <sheet name="Tietuemuoto2" sheetId="39" state="veryHidden" r:id="rId11"/>
    <sheet name="Tietuemuoto8" sheetId="49" state="veryHidden" r:id="rId12"/>
    <sheet name="Kohderivi" sheetId="46" state="veryHidden" r:id="rId13"/>
    <sheet name="Tarkistukset" sheetId="12" state="veryHidden" r:id="rId14"/>
    <sheet name="InputErrors" sheetId="14" state="hidden" r:id="rId15"/>
    <sheet name="Taulukot" sheetId="15" state="veryHidden" r:id="rId16"/>
    <sheet name="CellFormat" sheetId="42" state="veryHidden" r:id="rId17"/>
    <sheet name="Kaannokset" sheetId="5" state="veryHidden" r:id="rId18"/>
    <sheet name="Apusolut" sheetId="47" state="veryHidden" r:id="rId19"/>
    <sheet name="Kommentit" sheetId="51" state="veryHidden" r:id="rId20"/>
    <sheet name="AvainTarkistus" sheetId="52" state="veryHidden" r:id="rId21"/>
  </sheets>
  <definedNames>
    <definedName name="_Order1" hidden="1">255</definedName>
    <definedName name="_Order2" hidden="1">255</definedName>
    <definedName name="_xlnm._FilterDatabase" localSheetId="17" hidden="1">Kaannokset!$B$1:$B$193</definedName>
    <definedName name="_xlnm._FilterDatabase" localSheetId="8" hidden="1">TableView!$B$1:$B$17</definedName>
    <definedName name="_xlnm._FilterDatabase" localSheetId="13" hidden="1">Tarkistukset!$A$1:$Q$1</definedName>
    <definedName name="Astyypit">AvainTarkistus!$F$1</definedName>
    <definedName name="CheckCriteria">Taulukot!$B$1:$B$2</definedName>
    <definedName name="CheckItem">Taulukot!$B$4</definedName>
    <definedName name="EiRaportoitavaa">Yleistiedot!$B$23</definedName>
    <definedName name="Header">Header!$A$3</definedName>
    <definedName name="KaannosTekstit">OFFSET(Kaannokset!$A$1,0,0,COUNTA(Kaannokset!$A:$A),3)</definedName>
    <definedName name="Kielet">Yleistiedot!$A$49:$A$50</definedName>
    <definedName name="Kommentit">OFFSET(Kommentit!$A$2,0,0,COUNTA(Kommentit!$A:$A),4)</definedName>
    <definedName name="_xlnm.Extract" localSheetId="17">Kaannokset!$D$1</definedName>
    <definedName name="_xlnm.Extract" localSheetId="1">TarkistusAjo!$A$1:$Q$1</definedName>
    <definedName name="Raportoija">Yleistiedot!$B$9</definedName>
    <definedName name="RaportoijanNimi">Yleistiedot!$B$27</definedName>
    <definedName name="RaportoijanPuhelin">Yleistiedot!$B$29</definedName>
    <definedName name="RaportoijanSPostiOsoite">Yleistiedot!$B$28</definedName>
    <definedName name="Raportointijaksonpituus">Yleistiedot!$D$34</definedName>
    <definedName name="Raportointipvm">Yleistiedot!$B$15</definedName>
    <definedName name="Raportointivaluutta">Yleistiedot!$B$21</definedName>
    <definedName name="RepTables">OFFSET(TableView!$A$1,1,0,COUNTA(TableView!$A:$A)-1,5)</definedName>
    <definedName name="RPISTatus">Yleistiedot!$B$47</definedName>
    <definedName name="rt_CheckCol">OFFSET(Tarkistukset!$A:$A,1,4,COUNTA(Tarkistukset!$A:$A)-1,1)</definedName>
    <definedName name="rt_CheckTable">OFFSET(Tarkistukset!$A$1,0,0,COUNTA(Tarkistukset!$A:$A),COUNTA(Tarkistukset!$1:$1))</definedName>
    <definedName name="sp_Filename">Yleistiedot!$B$3</definedName>
    <definedName name="sp_Language">Yleistiedot!$B$1</definedName>
    <definedName name="sp_Version" hidden="1">Yleistiedot!$C$38</definedName>
    <definedName name="Systeemitunnus">Yleistiedot!$B$2</definedName>
    <definedName name="TableTitleRow">Yleistiedot!$B$46</definedName>
    <definedName name="Tapahtumakoodi">Yleistiedot!$B$19</definedName>
    <definedName name="Tiedonajankohta">Yleistiedot!$B$17</definedName>
    <definedName name="TiedonajankohtaOld">Yleistiedot!$B$18</definedName>
    <definedName name="Tiedonantajataso">Yleistiedot!$B$7</definedName>
    <definedName name="Tiedonvastaanottaja">Yleistiedot!$D$32</definedName>
    <definedName name="Toimitusosoite">Yleistiedot!$B$4</definedName>
    <definedName name="_xlnm.Print_Area" localSheetId="4">Manual_e!$A$1:$K$76</definedName>
    <definedName name="_xlnm.Print_Area" localSheetId="3">Manual_r!$A$1:$K$76</definedName>
    <definedName name="_xlnm.Print_Area" localSheetId="2">Ohje!$A$1:$K$77</definedName>
    <definedName name="_xlnm.Print_Area" localSheetId="6">'RVA1'!$A$3:$J$87</definedName>
    <definedName name="_xlnm.Print_Area" localSheetId="7">'RVA2'!$A$3:$W$58</definedName>
    <definedName name="YksilointitunnuksenTyyppi">Yleistiedot!$B$11</definedName>
    <definedName name="Yksilointitunnus">Yleistiedot!$B$13</definedName>
  </definedNames>
  <calcPr calcId="152511"/>
</workbook>
</file>

<file path=xl/calcChain.xml><?xml version="1.0" encoding="utf-8"?>
<calcChain xmlns="http://schemas.openxmlformats.org/spreadsheetml/2006/main">
  <c r="T58" i="22" l="1"/>
  <c r="T57" i="22"/>
  <c r="T56" i="22"/>
  <c r="T55" i="22"/>
  <c r="T54" i="22"/>
  <c r="T53" i="22"/>
  <c r="T52" i="22"/>
  <c r="T51" i="22"/>
  <c r="T50" i="22"/>
  <c r="T49" i="22"/>
  <c r="T48" i="22"/>
  <c r="T47" i="22"/>
  <c r="T46" i="22"/>
  <c r="T45" i="22"/>
  <c r="T44" i="22"/>
  <c r="T43" i="22"/>
  <c r="T42" i="22"/>
  <c r="T41" i="22"/>
  <c r="T40" i="22"/>
  <c r="T39" i="22"/>
  <c r="T38" i="22"/>
  <c r="T37" i="22"/>
  <c r="T36" i="22"/>
  <c r="T35" i="22"/>
  <c r="T34" i="22"/>
  <c r="T33" i="22"/>
  <c r="T32" i="22"/>
  <c r="T31" i="22"/>
  <c r="T30" i="22"/>
  <c r="T29" i="22"/>
  <c r="T28" i="22"/>
  <c r="T27" i="22"/>
  <c r="T26" i="22"/>
  <c r="T24" i="22"/>
  <c r="V58" i="22"/>
  <c r="V57" i="22"/>
  <c r="V56" i="22"/>
  <c r="V55" i="22"/>
  <c r="V54" i="22"/>
  <c r="V53" i="22"/>
  <c r="V52" i="22"/>
  <c r="V51" i="22"/>
  <c r="V50" i="22"/>
  <c r="V49" i="22"/>
  <c r="V48" i="22"/>
  <c r="V47" i="22"/>
  <c r="V46" i="22"/>
  <c r="V45" i="22"/>
  <c r="V44" i="22"/>
  <c r="V43" i="22"/>
  <c r="V42" i="22"/>
  <c r="V41" i="22"/>
  <c r="V40" i="22"/>
  <c r="V39" i="22"/>
  <c r="V38" i="22"/>
  <c r="V37" i="22"/>
  <c r="V36" i="22"/>
  <c r="V35" i="22"/>
  <c r="V34" i="22"/>
  <c r="V33" i="22"/>
  <c r="V32" i="22"/>
  <c r="V31" i="22"/>
  <c r="V30" i="22"/>
  <c r="V29" i="22"/>
  <c r="V28" i="22"/>
  <c r="V27" i="22"/>
  <c r="V26" i="22"/>
  <c r="V25" i="22"/>
  <c r="V24" i="22"/>
  <c r="V23" i="22"/>
  <c r="P26" i="22"/>
  <c r="P24" i="22"/>
  <c r="P23" i="22"/>
  <c r="P25" i="22"/>
  <c r="T25" i="22" s="1"/>
  <c r="J80" i="23" l="1"/>
  <c r="J70" i="23" l="1"/>
  <c r="J53" i="23"/>
  <c r="J39" i="23"/>
  <c r="J33" i="23"/>
  <c r="J23" i="23"/>
  <c r="J82" i="23" l="1"/>
  <c r="J88" i="23" s="1"/>
  <c r="J69" i="23" l="1"/>
  <c r="J61" i="23" l="1"/>
  <c r="J65" i="23"/>
  <c r="J27" i="23"/>
  <c r="J86" i="23" l="1"/>
  <c r="W44" i="22"/>
  <c r="W41" i="22"/>
  <c r="P47" i="22"/>
  <c r="P46" i="22"/>
  <c r="P45" i="22"/>
  <c r="W45" i="22" s="1"/>
  <c r="P44" i="22"/>
  <c r="P43" i="22"/>
  <c r="P42" i="22"/>
  <c r="P41" i="22"/>
  <c r="P40" i="22"/>
  <c r="W40" i="22" s="1"/>
  <c r="P39" i="22"/>
  <c r="P38" i="22"/>
  <c r="P37" i="22"/>
  <c r="W37" i="22" s="1"/>
  <c r="W43" i="22" l="1"/>
  <c r="W39" i="22"/>
  <c r="W47" i="22"/>
  <c r="W38" i="22"/>
  <c r="W42" i="22"/>
  <c r="W46" i="22"/>
  <c r="P57" i="22" l="1"/>
  <c r="P56" i="22"/>
  <c r="P55" i="22"/>
  <c r="P54" i="22"/>
  <c r="P53" i="22"/>
  <c r="P52" i="22"/>
  <c r="P51" i="22"/>
  <c r="P50" i="22"/>
  <c r="P49" i="22"/>
  <c r="P48" i="22"/>
  <c r="P36" i="22"/>
  <c r="P35" i="22"/>
  <c r="P34" i="22"/>
  <c r="P33" i="22"/>
  <c r="P32" i="22"/>
  <c r="P31" i="22"/>
  <c r="P30" i="22"/>
  <c r="P29" i="22"/>
  <c r="P28" i="22"/>
  <c r="P27" i="22"/>
  <c r="B12" i="49"/>
  <c r="M2" i="50"/>
  <c r="P58" i="22"/>
  <c r="B33" i="4"/>
  <c r="N22" i="22"/>
  <c r="B6" i="39"/>
  <c r="B5" i="39"/>
  <c r="B4" i="39"/>
  <c r="D2" i="23"/>
  <c r="U22" i="22"/>
  <c r="S22" i="22"/>
  <c r="R22" i="22"/>
  <c r="Q22" i="22"/>
  <c r="O22" i="22"/>
  <c r="M22" i="22"/>
  <c r="L22" i="22"/>
  <c r="B2" i="9"/>
  <c r="A5" i="23"/>
  <c r="K2" i="50"/>
  <c r="J2" i="50"/>
  <c r="I2" i="50"/>
  <c r="L2" i="50"/>
  <c r="G2" i="50"/>
  <c r="F2" i="50"/>
  <c r="E2" i="50"/>
  <c r="D2" i="50"/>
  <c r="C2" i="50"/>
  <c r="B2" i="50"/>
  <c r="B11" i="49"/>
  <c r="B10" i="49"/>
  <c r="B9" i="49"/>
  <c r="B8" i="49"/>
  <c r="B7" i="49"/>
  <c r="B6" i="49"/>
  <c r="B5" i="49"/>
  <c r="B4" i="49"/>
  <c r="B3" i="49"/>
  <c r="B2" i="49"/>
  <c r="B2" i="22"/>
  <c r="B2" i="23"/>
  <c r="B3" i="39"/>
  <c r="B2" i="39"/>
  <c r="A5" i="22"/>
  <c r="B38" i="4"/>
  <c r="C2" i="23"/>
  <c r="C2" i="22"/>
  <c r="D2" i="22"/>
  <c r="B3" i="4"/>
  <c r="B4" i="4"/>
  <c r="B8" i="9"/>
  <c r="B6" i="9"/>
  <c r="B5" i="9"/>
  <c r="B4" i="9"/>
  <c r="B3" i="9"/>
  <c r="T23" i="22"/>
  <c r="P22" i="22" l="1"/>
  <c r="T22" i="22" s="1"/>
  <c r="W55" i="22"/>
  <c r="W57" i="22"/>
  <c r="W27" i="22"/>
  <c r="W31" i="22"/>
  <c r="W58" i="22"/>
  <c r="W56" i="22"/>
  <c r="W48" i="22"/>
  <c r="W52" i="22"/>
  <c r="W33" i="22"/>
  <c r="W28" i="22"/>
  <c r="W32" i="22"/>
  <c r="W36" i="22"/>
  <c r="W50" i="22"/>
  <c r="W26" i="22"/>
  <c r="W34" i="22"/>
  <c r="W49" i="22"/>
  <c r="W35" i="22"/>
  <c r="W54" i="22"/>
  <c r="W23" i="22"/>
  <c r="W25" i="22"/>
  <c r="W29" i="22"/>
  <c r="W53" i="22"/>
  <c r="W24" i="22"/>
  <c r="W51" i="22"/>
  <c r="W30" i="22"/>
  <c r="V22" i="22" l="1"/>
  <c r="W22" i="22" s="1"/>
</calcChain>
</file>

<file path=xl/comments1.xml><?xml version="1.0" encoding="utf-8"?>
<comments xmlns="http://schemas.openxmlformats.org/spreadsheetml/2006/main">
  <authors>
    <author>Tekijä</author>
  </authors>
  <commentList>
    <comment ref="A1" authorId="0" shapeId="0">
      <text>
        <r>
          <rPr>
            <b/>
            <sz val="8"/>
            <color indexed="81"/>
            <rFont val="Tahoma"/>
            <family val="2"/>
          </rPr>
          <t>© Finanssivalvonta 2010
© Finansinspektionen 2010
© FIN-FSA 2010</t>
        </r>
      </text>
    </comment>
  </commentList>
</comments>
</file>

<file path=xl/comments2.xml><?xml version="1.0" encoding="utf-8"?>
<comments xmlns="http://schemas.openxmlformats.org/spreadsheetml/2006/main">
  <authors>
    <author>Tekijä</author>
  </authors>
  <commentList>
    <comment ref="C1" authorId="0" shapeId="0">
      <text>
        <r>
          <rPr>
            <b/>
            <sz val="8"/>
            <color indexed="81"/>
            <rFont val="Tahoma"/>
            <family val="2"/>
          </rPr>
          <t>1 = normaalitaulukko
2 = erittelytaulukko</t>
        </r>
        <r>
          <rPr>
            <sz val="8"/>
            <color indexed="81"/>
            <rFont val="Tahoma"/>
            <family val="2"/>
          </rPr>
          <t xml:space="preserve">
</t>
        </r>
      </text>
    </comment>
    <comment ref="F1" authorId="0" shapeId="0">
      <text>
        <r>
          <rPr>
            <sz val="8"/>
            <color indexed="81"/>
            <rFont val="Tahoma"/>
            <family val="2"/>
          </rPr>
          <t xml:space="preserve">Mikäli kohde-erittelytaulukon arvoalueen muutos halutaan estää, on arvo = 1, muutoin = 0 (liittyy rvirati.xla:n oGetInputRange-funktioon)
</t>
        </r>
      </text>
    </comment>
  </commentList>
</comments>
</file>

<file path=xl/comments3.xml><?xml version="1.0" encoding="utf-8"?>
<comments xmlns="http://schemas.openxmlformats.org/spreadsheetml/2006/main">
  <authors>
    <author>Tekijä</author>
  </authors>
  <commentList>
    <comment ref="F10" authorId="0" shapeId="0">
      <text>
        <r>
          <rPr>
            <b/>
            <sz val="8"/>
            <color indexed="81"/>
            <rFont val="Tahoma"/>
            <family val="2"/>
          </rPr>
          <t>valuuttatunnuksen eteen ascii-raporttiin kirjoitettava koodi</t>
        </r>
      </text>
    </comment>
    <comment ref="F11" authorId="0" shapeId="0">
      <text>
        <r>
          <rPr>
            <sz val="8"/>
            <color indexed="81"/>
            <rFont val="Tahoma"/>
            <family val="2"/>
          </rPr>
          <t xml:space="preserve">Mikäli kohde-erittelytaulukon arvoalueen muutos halutaan estää, on arvo = 1, muutoin = 0 (liittyy rvirati.xla:n nGetInputRows-funktioon)
</t>
        </r>
      </text>
    </comment>
  </commentList>
</comments>
</file>

<file path=xl/comments4.xml><?xml version="1.0" encoding="utf-8"?>
<comments xmlns="http://schemas.openxmlformats.org/spreadsheetml/2006/main">
  <authors>
    <author>Tekijä</author>
  </authors>
  <commentList>
    <comment ref="A1" authorId="0" shapeId="0">
      <text>
        <r>
          <rPr>
            <sz val="8"/>
            <color indexed="81"/>
            <rFont val="Tahoma"/>
            <family val="2"/>
          </rPr>
          <t>Apusolut-sivulla kuvataan ne solut, joiden tiedot (pl. muotoilut) poistetaan Tyhjennä työkirja -toiminnon yhteydessä. A-sarakkeessa taulukkotunnus, B-sarakkeessa Excel-soluosoite.</t>
        </r>
        <r>
          <rPr>
            <sz val="8"/>
            <color indexed="81"/>
            <rFont val="Tahoma"/>
            <family val="2"/>
          </rPr>
          <t xml:space="preserve">
</t>
        </r>
      </text>
    </comment>
  </commentList>
</comments>
</file>

<file path=xl/sharedStrings.xml><?xml version="1.0" encoding="utf-8"?>
<sst xmlns="http://schemas.openxmlformats.org/spreadsheetml/2006/main" count="1377" uniqueCount="1374">
  <si>
    <r>
      <rPr>
        <sz val="11"/>
        <rFont val="Arial"/>
        <family val="2"/>
      </rPr>
      <t>FINANSINSPEKTIONEN</t>
    </r>
  </si>
  <si>
    <r>
      <rPr>
        <sz val="9"/>
        <color theme="1"/>
        <rFont val="Arial"/>
        <family val="2"/>
      </rPr>
      <t>Daterad</t>
    </r>
  </si>
  <si>
    <r>
      <rPr>
        <sz val="9"/>
        <color theme="1"/>
        <rFont val="Arial"/>
        <family val="2"/>
      </rPr>
      <t>Ersätter</t>
    </r>
  </si>
  <si>
    <r>
      <rPr>
        <sz val="9"/>
        <color theme="1"/>
        <rFont val="Arial"/>
        <family val="2"/>
      </rPr>
      <t>-</t>
    </r>
  </si>
  <si>
    <r>
      <rPr>
        <sz val="9"/>
        <color theme="1"/>
        <rFont val="Arial"/>
        <family val="2"/>
      </rPr>
      <t>Gäller fr.o.m.</t>
    </r>
  </si>
  <si>
    <r>
      <rPr>
        <b/>
        <sz val="12"/>
        <rFont val="Arial"/>
        <family val="2"/>
      </rPr>
      <t>Finans- och försäkringskonglomeratets kapitaltäckning</t>
    </r>
  </si>
  <si>
    <r>
      <rPr>
        <b/>
        <sz val="9"/>
        <color theme="1"/>
        <rFont val="Arial"/>
        <family val="2"/>
      </rPr>
      <t>Rapportörkategorier:</t>
    </r>
  </si>
  <si>
    <r>
      <rPr>
        <sz val="9"/>
        <color theme="1"/>
        <rFont val="Arial"/>
        <family val="2"/>
      </rPr>
      <t>265, 266</t>
    </r>
  </si>
  <si>
    <r>
      <rPr>
        <b/>
        <sz val="9"/>
        <color theme="1"/>
        <rFont val="Arial"/>
        <family val="2"/>
      </rPr>
      <t>Frekvens:</t>
    </r>
  </si>
  <si>
    <r>
      <rPr>
        <sz val="9"/>
        <color theme="1"/>
        <rFont val="Arial"/>
        <family val="2"/>
      </rPr>
      <t>En gång i kvartalet</t>
    </r>
  </si>
  <si>
    <r>
      <rPr>
        <b/>
        <sz val="9"/>
        <color theme="1"/>
        <rFont val="Arial"/>
        <family val="2"/>
      </rPr>
      <t>Svarsnoggrannhet:</t>
    </r>
  </si>
  <si>
    <r>
      <rPr>
        <sz val="9"/>
        <color theme="1"/>
        <rFont val="Arial"/>
        <family val="2"/>
      </rPr>
      <t>1000 EUR/procenttal med två decimaler</t>
    </r>
  </si>
  <si>
    <r>
      <rPr>
        <b/>
        <sz val="9"/>
        <color theme="1"/>
        <rFont val="Arial"/>
        <family val="2"/>
      </rPr>
      <t>Inlämningsdag:</t>
    </r>
  </si>
  <si>
    <r>
      <rPr>
        <sz val="9"/>
        <color theme="1"/>
        <rFont val="Arial"/>
        <family val="2"/>
      </rPr>
      <t>28/29.2, 10.5, 10.8, 10.11</t>
    </r>
  </si>
  <si>
    <r>
      <rPr>
        <b/>
        <sz val="11"/>
        <color theme="1"/>
        <rFont val="Arial"/>
        <family val="2"/>
      </rPr>
      <t>Metod baserad på sammanställd redovisning</t>
    </r>
  </si>
  <si>
    <r>
      <rPr>
        <b/>
        <sz val="9"/>
        <rFont val="Arial"/>
        <family val="2"/>
      </rPr>
      <t>Konglomeratet totalt</t>
    </r>
  </si>
  <si>
    <r>
      <rPr>
        <sz val="9"/>
        <color theme="1"/>
        <rFont val="Arial"/>
        <family val="2"/>
      </rPr>
      <t>Radnr</t>
    </r>
  </si>
  <si>
    <r>
      <rPr>
        <sz val="9"/>
        <color theme="1"/>
        <rFont val="Arial"/>
        <family val="2"/>
      </rPr>
      <t>Tabellnr</t>
    </r>
  </si>
  <si>
    <r>
      <rPr>
        <sz val="9"/>
        <color rgb="FF000000"/>
        <rFont val="Arial"/>
        <family val="2"/>
      </rPr>
      <t>10</t>
    </r>
  </si>
  <si>
    <r>
      <rPr>
        <sz val="9"/>
        <color rgb="FF000000"/>
        <rFont val="Arial"/>
        <family val="2"/>
      </rPr>
      <t>05</t>
    </r>
  </si>
  <si>
    <r>
      <rPr>
        <sz val="9"/>
        <color theme="1"/>
        <rFont val="Arial"/>
        <family val="2"/>
      </rPr>
      <t>4</t>
    </r>
  </si>
  <si>
    <r>
      <rPr>
        <sz val="9"/>
        <color rgb="FF000000"/>
        <rFont val="Arial"/>
        <family val="2"/>
      </rPr>
      <t>10</t>
    </r>
  </si>
  <si>
    <r>
      <rPr>
        <sz val="9"/>
        <color theme="1"/>
        <rFont val="Arial"/>
        <family val="2"/>
      </rPr>
      <t>4</t>
    </r>
  </si>
  <si>
    <r>
      <rPr>
        <sz val="9"/>
        <color rgb="FF000000"/>
        <rFont val="Arial"/>
        <family val="2"/>
      </rPr>
      <t>10</t>
    </r>
  </si>
  <si>
    <r>
      <rPr>
        <sz val="9"/>
        <color rgb="FF000000"/>
        <rFont val="Arial"/>
        <family val="2"/>
      </rPr>
      <t>05</t>
    </r>
  </si>
  <si>
    <r>
      <rPr>
        <sz val="9"/>
        <color theme="1"/>
        <rFont val="Arial"/>
        <family val="2"/>
      </rPr>
      <t>5</t>
    </r>
  </si>
  <si>
    <r>
      <rPr>
        <sz val="9"/>
        <color rgb="FF000000"/>
        <rFont val="Arial"/>
        <family val="2"/>
      </rPr>
      <t>10</t>
    </r>
  </si>
  <si>
    <r>
      <rPr>
        <sz val="9"/>
        <color rgb="FF000000"/>
        <rFont val="Arial"/>
        <family val="2"/>
      </rPr>
      <t>10</t>
    </r>
  </si>
  <si>
    <r>
      <rPr>
        <sz val="9"/>
        <color theme="1"/>
        <rFont val="Arial"/>
        <family val="2"/>
      </rPr>
      <t>5</t>
    </r>
  </si>
  <si>
    <r>
      <rPr>
        <sz val="9"/>
        <color rgb="FF000000"/>
        <rFont val="Arial"/>
        <family val="2"/>
      </rPr>
      <t>15</t>
    </r>
  </si>
  <si>
    <r>
      <rPr>
        <sz val="9"/>
        <color theme="1"/>
        <rFont val="Arial"/>
        <family val="2"/>
      </rPr>
      <t>5</t>
    </r>
  </si>
  <si>
    <r>
      <rPr>
        <sz val="9"/>
        <color rgb="FF000000"/>
        <rFont val="Arial"/>
        <family val="2"/>
      </rPr>
      <t>15</t>
    </r>
  </si>
  <si>
    <r>
      <rPr>
        <sz val="9"/>
        <color rgb="FF000000"/>
        <rFont val="Arial"/>
        <family val="2"/>
      </rPr>
      <t>05</t>
    </r>
  </si>
  <si>
    <r>
      <rPr>
        <sz val="9"/>
        <color theme="1"/>
        <rFont val="Arial"/>
        <family val="2"/>
      </rPr>
      <t>6</t>
    </r>
  </si>
  <si>
    <r>
      <rPr>
        <sz val="9"/>
        <rFont val="Arial"/>
        <family val="2"/>
      </rPr>
      <t>Goodwill i koncernbalansräkningen</t>
    </r>
  </si>
  <si>
    <r>
      <rPr>
        <sz val="9"/>
        <color rgb="FF000000"/>
        <rFont val="Arial"/>
        <family val="2"/>
      </rPr>
      <t>15</t>
    </r>
  </si>
  <si>
    <r>
      <rPr>
        <sz val="9"/>
        <color rgb="FF000000"/>
        <rFont val="Arial"/>
        <family val="2"/>
      </rPr>
      <t>10</t>
    </r>
  </si>
  <si>
    <r>
      <rPr>
        <sz val="9"/>
        <color theme="1"/>
        <rFont val="Arial"/>
        <family val="2"/>
      </rPr>
      <t>6</t>
    </r>
  </si>
  <si>
    <r>
      <rPr>
        <sz val="9"/>
        <rFont val="Arial"/>
        <family val="2"/>
      </rPr>
      <t>Andel av goodwillen i intresseföretagets balansräkning</t>
    </r>
  </si>
  <si>
    <r>
      <rPr>
        <sz val="9"/>
        <color rgb="FF000000"/>
        <rFont val="Arial"/>
        <family val="2"/>
      </rPr>
      <t>15</t>
    </r>
  </si>
  <si>
    <r>
      <rPr>
        <sz val="9"/>
        <color rgb="FF000000"/>
        <rFont val="Arial"/>
        <family val="2"/>
      </rPr>
      <t>15</t>
    </r>
  </si>
  <si>
    <r>
      <rPr>
        <sz val="9"/>
        <color theme="1"/>
        <rFont val="Arial"/>
        <family val="2"/>
      </rPr>
      <t>7</t>
    </r>
  </si>
  <si>
    <r>
      <rPr>
        <sz val="9"/>
        <rFont val="Arial"/>
        <family val="2"/>
      </rPr>
      <t>Immateriella tillgångar i koncernbalansräkningen</t>
    </r>
  </si>
  <si>
    <r>
      <rPr>
        <sz val="9"/>
        <color rgb="FF000000"/>
        <rFont val="Arial"/>
        <family val="2"/>
      </rPr>
      <t>15</t>
    </r>
  </si>
  <si>
    <r>
      <rPr>
        <sz val="9"/>
        <color rgb="FF000000"/>
        <rFont val="Arial"/>
        <family val="2"/>
      </rPr>
      <t>20</t>
    </r>
  </si>
  <si>
    <r>
      <rPr>
        <sz val="9"/>
        <color theme="1"/>
        <rFont val="Arial"/>
        <family val="2"/>
      </rPr>
      <t>7</t>
    </r>
  </si>
  <si>
    <r>
      <rPr>
        <sz val="9"/>
        <rFont val="Arial"/>
        <family val="2"/>
      </rPr>
      <t>Andel av de immateriella tillgångarna i intresseföretagens balansräkning</t>
    </r>
  </si>
  <si>
    <r>
      <rPr>
        <sz val="9"/>
        <color rgb="FF000000"/>
        <rFont val="Arial"/>
        <family val="2"/>
      </rPr>
      <t>20</t>
    </r>
  </si>
  <si>
    <r>
      <rPr>
        <sz val="9"/>
        <color theme="1"/>
        <rFont val="Arial"/>
        <family val="2"/>
      </rPr>
      <t>5</t>
    </r>
  </si>
  <si>
    <r>
      <rPr>
        <sz val="9"/>
        <color rgb="FF000000"/>
        <rFont val="Arial"/>
        <family val="2"/>
      </rPr>
      <t>20</t>
    </r>
  </si>
  <si>
    <r>
      <rPr>
        <sz val="9"/>
        <color rgb="FF000000"/>
        <rFont val="Arial"/>
        <family val="2"/>
      </rPr>
      <t>05</t>
    </r>
  </si>
  <si>
    <r>
      <rPr>
        <sz val="9"/>
        <color theme="1"/>
        <rFont val="Arial"/>
        <family val="2"/>
      </rPr>
      <t>6</t>
    </r>
  </si>
  <si>
    <r>
      <rPr>
        <sz val="9"/>
        <color rgb="FF000000"/>
        <rFont val="Arial"/>
        <family val="2"/>
      </rPr>
      <t>20</t>
    </r>
  </si>
  <si>
    <r>
      <rPr>
        <sz val="9"/>
        <color rgb="FF000000"/>
        <rFont val="Arial"/>
        <family val="2"/>
      </rPr>
      <t>10</t>
    </r>
  </si>
  <si>
    <r>
      <rPr>
        <sz val="9"/>
        <color theme="1"/>
        <rFont val="Arial"/>
        <family val="2"/>
      </rPr>
      <t>6</t>
    </r>
  </si>
  <si>
    <r>
      <rPr>
        <sz val="9"/>
        <color rgb="FF000000"/>
        <rFont val="Arial"/>
        <family val="2"/>
      </rPr>
      <t>20</t>
    </r>
  </si>
  <si>
    <r>
      <rPr>
        <sz val="9"/>
        <color rgb="FF000000"/>
        <rFont val="Arial"/>
        <family val="2"/>
      </rPr>
      <t>15</t>
    </r>
  </si>
  <si>
    <r>
      <rPr>
        <sz val="9"/>
        <color rgb="FF000000"/>
        <rFont val="Arial"/>
        <family val="2"/>
      </rPr>
      <t>20</t>
    </r>
  </si>
  <si>
    <r>
      <rPr>
        <sz val="9"/>
        <color rgb="FF000000"/>
        <rFont val="Arial"/>
        <family val="2"/>
      </rPr>
      <t>20</t>
    </r>
  </si>
  <si>
    <r>
      <rPr>
        <sz val="9"/>
        <color rgb="FF000000"/>
        <rFont val="Arial"/>
        <family val="2"/>
      </rPr>
      <t>25</t>
    </r>
  </si>
  <si>
    <r>
      <rPr>
        <sz val="9"/>
        <color theme="1"/>
        <rFont val="Arial"/>
        <family val="2"/>
      </rPr>
      <t>6</t>
    </r>
  </si>
  <si>
    <r>
      <rPr>
        <sz val="9"/>
        <color rgb="FF000000"/>
        <rFont val="Arial"/>
        <family val="2"/>
      </rPr>
      <t>25</t>
    </r>
  </si>
  <si>
    <r>
      <rPr>
        <sz val="9"/>
        <color rgb="FF000000"/>
        <rFont val="Arial"/>
        <family val="2"/>
      </rPr>
      <t>05</t>
    </r>
  </si>
  <si>
    <r>
      <rPr>
        <sz val="9"/>
        <color theme="1"/>
        <rFont val="Arial"/>
        <family val="2"/>
      </rPr>
      <t>7</t>
    </r>
  </si>
  <si>
    <r>
      <rPr>
        <sz val="9"/>
        <color rgb="FF000000"/>
        <rFont val="Arial"/>
        <family val="2"/>
      </rPr>
      <t>25</t>
    </r>
  </si>
  <si>
    <r>
      <rPr>
        <sz val="9"/>
        <color rgb="FF000000"/>
        <rFont val="Arial"/>
        <family val="2"/>
      </rPr>
      <t>10</t>
    </r>
  </si>
  <si>
    <r>
      <rPr>
        <sz val="9"/>
        <color theme="1"/>
        <rFont val="Arial"/>
        <family val="2"/>
      </rPr>
      <t>7</t>
    </r>
  </si>
  <si>
    <r>
      <rPr>
        <sz val="9"/>
        <color rgb="FF000000"/>
        <rFont val="Arial"/>
        <family val="2"/>
      </rPr>
      <t>25</t>
    </r>
  </si>
  <si>
    <r>
      <rPr>
        <sz val="9"/>
        <color rgb="FF000000"/>
        <rFont val="Arial"/>
        <family val="2"/>
      </rPr>
      <t>15</t>
    </r>
  </si>
  <si>
    <r>
      <rPr>
        <sz val="9"/>
        <color rgb="FF000000"/>
        <rFont val="Arial"/>
        <family val="2"/>
      </rPr>
      <t>25</t>
    </r>
  </si>
  <si>
    <r>
      <rPr>
        <sz val="9"/>
        <color rgb="FF000000"/>
        <rFont val="Arial"/>
        <family val="2"/>
      </rPr>
      <t>20</t>
    </r>
  </si>
  <si>
    <r>
      <rPr>
        <sz val="9"/>
        <color rgb="FF000000"/>
        <rFont val="Arial"/>
        <family val="2"/>
      </rPr>
      <t>25</t>
    </r>
  </si>
  <si>
    <r>
      <rPr>
        <sz val="9"/>
        <color rgb="FF000000"/>
        <rFont val="Arial"/>
        <family val="2"/>
      </rPr>
      <t>25</t>
    </r>
  </si>
  <si>
    <r>
      <rPr>
        <sz val="9"/>
        <color rgb="FF000000"/>
        <rFont val="Arial"/>
        <family val="2"/>
      </rPr>
      <t>25</t>
    </r>
  </si>
  <si>
    <r>
      <rPr>
        <sz val="9"/>
        <color rgb="FF000000"/>
        <rFont val="Arial"/>
        <family val="2"/>
      </rPr>
      <t>30</t>
    </r>
  </si>
  <si>
    <r>
      <rPr>
        <sz val="9"/>
        <color rgb="FF000000"/>
        <rFont val="Arial"/>
        <family val="2"/>
      </rPr>
      <t>25</t>
    </r>
  </si>
  <si>
    <r>
      <rPr>
        <sz val="9"/>
        <color rgb="FF000000"/>
        <rFont val="Arial"/>
        <family val="2"/>
      </rPr>
      <t>35</t>
    </r>
  </si>
  <si>
    <r>
      <rPr>
        <sz val="9"/>
        <color rgb="FF000000"/>
        <rFont val="Arial"/>
        <family val="2"/>
      </rPr>
      <t>25</t>
    </r>
  </si>
  <si>
    <r>
      <rPr>
        <sz val="9"/>
        <color rgb="FF000000"/>
        <rFont val="Arial"/>
        <family val="2"/>
      </rPr>
      <t>40</t>
    </r>
  </si>
  <si>
    <r>
      <rPr>
        <sz val="9"/>
        <color rgb="FF000000"/>
        <rFont val="Arial"/>
        <family val="2"/>
      </rPr>
      <t>25</t>
    </r>
  </si>
  <si>
    <r>
      <rPr>
        <sz val="9"/>
        <color rgb="FF000000"/>
        <rFont val="Arial"/>
        <family val="2"/>
      </rPr>
      <t>45</t>
    </r>
  </si>
  <si>
    <r>
      <rPr>
        <sz val="9"/>
        <color rgb="FF000000"/>
        <rFont val="Arial"/>
        <family val="2"/>
      </rPr>
      <t>25</t>
    </r>
  </si>
  <si>
    <r>
      <rPr>
        <sz val="9"/>
        <color rgb="FF000000"/>
        <rFont val="Arial"/>
        <family val="2"/>
      </rPr>
      <t>50</t>
    </r>
  </si>
  <si>
    <r>
      <rPr>
        <sz val="9"/>
        <color rgb="FF000000"/>
        <rFont val="Arial"/>
        <family val="2"/>
      </rPr>
      <t>25</t>
    </r>
  </si>
  <si>
    <r>
      <rPr>
        <sz val="9"/>
        <color rgb="FF000000"/>
        <rFont val="Arial"/>
        <family val="2"/>
      </rPr>
      <t>55</t>
    </r>
  </si>
  <si>
    <r>
      <rPr>
        <sz val="9"/>
        <color rgb="FF000000"/>
        <rFont val="Arial"/>
        <family val="2"/>
      </rPr>
      <t>25</t>
    </r>
  </si>
  <si>
    <r>
      <rPr>
        <sz val="9"/>
        <color rgb="FF000000"/>
        <rFont val="Arial"/>
        <family val="2"/>
      </rPr>
      <t>60</t>
    </r>
  </si>
  <si>
    <r>
      <rPr>
        <sz val="9"/>
        <color rgb="FF000000"/>
        <rFont val="Arial"/>
        <family val="2"/>
      </rPr>
      <t>30</t>
    </r>
  </si>
  <si>
    <r>
      <rPr>
        <sz val="9"/>
        <color theme="1"/>
        <rFont val="Arial"/>
        <family val="2"/>
      </rPr>
      <t>6</t>
    </r>
  </si>
  <si>
    <r>
      <rPr>
        <sz val="9"/>
        <color rgb="FF000000"/>
        <rFont val="Arial"/>
        <family val="2"/>
      </rPr>
      <t>30</t>
    </r>
  </si>
  <si>
    <r>
      <rPr>
        <sz val="9"/>
        <color rgb="FF000000"/>
        <rFont val="Arial"/>
        <family val="2"/>
      </rPr>
      <t>05</t>
    </r>
  </si>
  <si>
    <r>
      <rPr>
        <sz val="9"/>
        <color theme="1"/>
        <rFont val="Arial"/>
        <family val="2"/>
      </rPr>
      <t>7</t>
    </r>
  </si>
  <si>
    <r>
      <rPr>
        <sz val="9"/>
        <color rgb="FF000000"/>
        <rFont val="Arial"/>
        <family val="2"/>
      </rPr>
      <t>30</t>
    </r>
  </si>
  <si>
    <r>
      <rPr>
        <sz val="9"/>
        <color rgb="FF000000"/>
        <rFont val="Arial"/>
        <family val="2"/>
      </rPr>
      <t>10</t>
    </r>
  </si>
  <si>
    <r>
      <rPr>
        <sz val="9"/>
        <color rgb="FF000000"/>
        <rFont val="Arial"/>
        <family val="2"/>
      </rPr>
      <t>30</t>
    </r>
  </si>
  <si>
    <r>
      <rPr>
        <sz val="9"/>
        <color rgb="FF000000"/>
        <rFont val="Arial"/>
        <family val="2"/>
      </rPr>
      <t>15</t>
    </r>
  </si>
  <si>
    <r>
      <rPr>
        <sz val="9"/>
        <color rgb="FF000000"/>
        <rFont val="Arial"/>
        <family val="2"/>
      </rPr>
      <t>30</t>
    </r>
  </si>
  <si>
    <r>
      <rPr>
        <sz val="9"/>
        <color rgb="FF000000"/>
        <rFont val="Arial"/>
        <family val="2"/>
      </rPr>
      <t>20</t>
    </r>
  </si>
  <si>
    <r>
      <rPr>
        <sz val="9"/>
        <color rgb="FF000000"/>
        <rFont val="Arial"/>
        <family val="2"/>
      </rPr>
      <t>30</t>
    </r>
  </si>
  <si>
    <r>
      <rPr>
        <sz val="9"/>
        <color rgb="FF000000"/>
        <rFont val="Arial"/>
        <family val="2"/>
      </rPr>
      <t>25</t>
    </r>
  </si>
  <si>
    <r>
      <rPr>
        <sz val="9"/>
        <color rgb="FF000000"/>
        <rFont val="Arial"/>
        <family val="2"/>
      </rPr>
      <t>30</t>
    </r>
  </si>
  <si>
    <r>
      <rPr>
        <sz val="9"/>
        <color rgb="FF000000"/>
        <rFont val="Arial"/>
        <family val="2"/>
      </rPr>
      <t>30</t>
    </r>
  </si>
  <si>
    <r>
      <rPr>
        <sz val="9"/>
        <color rgb="FF000000"/>
        <rFont val="Arial"/>
        <family val="2"/>
      </rPr>
      <t>35</t>
    </r>
  </si>
  <si>
    <r>
      <rPr>
        <sz val="9"/>
        <color theme="1"/>
        <rFont val="Arial"/>
        <family val="2"/>
      </rPr>
      <t>7</t>
    </r>
  </si>
  <si>
    <r>
      <rPr>
        <sz val="9"/>
        <color rgb="FF000000"/>
        <rFont val="Arial"/>
        <family val="2"/>
      </rPr>
      <t>35</t>
    </r>
  </si>
  <si>
    <r>
      <rPr>
        <sz val="9"/>
        <color rgb="FF000000"/>
        <rFont val="Arial"/>
        <family val="2"/>
      </rPr>
      <t>05</t>
    </r>
  </si>
  <si>
    <r>
      <rPr>
        <sz val="9"/>
        <color theme="1"/>
        <rFont val="Arial"/>
        <family val="2"/>
      </rPr>
      <t>8</t>
    </r>
  </si>
  <si>
    <r>
      <rPr>
        <sz val="9"/>
        <color rgb="FF000000"/>
        <rFont val="Arial"/>
        <family val="2"/>
      </rPr>
      <t>35</t>
    </r>
  </si>
  <si>
    <r>
      <rPr>
        <sz val="9"/>
        <color rgb="FF000000"/>
        <rFont val="Arial"/>
        <family val="2"/>
      </rPr>
      <t>10</t>
    </r>
  </si>
  <si>
    <r>
      <rPr>
        <sz val="9"/>
        <color theme="1"/>
        <rFont val="Arial"/>
        <family val="2"/>
      </rPr>
      <t>9</t>
    </r>
  </si>
  <si>
    <r>
      <rPr>
        <sz val="9"/>
        <color rgb="FF000000"/>
        <rFont val="Arial"/>
        <family val="2"/>
      </rPr>
      <t>40</t>
    </r>
  </si>
  <si>
    <r>
      <rPr>
        <sz val="9"/>
        <color theme="1"/>
        <rFont val="Arial"/>
        <family val="2"/>
      </rPr>
      <t>7</t>
    </r>
  </si>
  <si>
    <r>
      <rPr>
        <sz val="9"/>
        <color rgb="FF000000"/>
        <rFont val="Arial"/>
        <family val="2"/>
      </rPr>
      <t>40</t>
    </r>
  </si>
  <si>
    <r>
      <rPr>
        <sz val="9"/>
        <color rgb="FF000000"/>
        <rFont val="Arial"/>
        <family val="2"/>
      </rPr>
      <t>05</t>
    </r>
  </si>
  <si>
    <r>
      <rPr>
        <sz val="9"/>
        <color theme="1"/>
        <rFont val="Arial"/>
        <family val="2"/>
      </rPr>
      <t>8</t>
    </r>
  </si>
  <si>
    <r>
      <rPr>
        <sz val="9"/>
        <color rgb="FF000000"/>
        <rFont val="Arial"/>
        <family val="2"/>
      </rPr>
      <t>40</t>
    </r>
  </si>
  <si>
    <r>
      <rPr>
        <sz val="9"/>
        <color rgb="FF000000"/>
        <rFont val="Arial"/>
        <family val="2"/>
      </rPr>
      <t>10</t>
    </r>
  </si>
  <si>
    <r>
      <rPr>
        <sz val="9"/>
        <color theme="1"/>
        <rFont val="Arial"/>
        <family val="2"/>
      </rPr>
      <t>8</t>
    </r>
  </si>
  <si>
    <r>
      <rPr>
        <sz val="9"/>
        <color rgb="FF000000"/>
        <rFont val="Arial"/>
        <family val="2"/>
      </rPr>
      <t>45</t>
    </r>
  </si>
  <si>
    <r>
      <rPr>
        <sz val="9"/>
        <color theme="1"/>
        <rFont val="Arial"/>
        <family val="2"/>
      </rPr>
      <t>8</t>
    </r>
  </si>
  <si>
    <r>
      <rPr>
        <sz val="9"/>
        <color rgb="FF000000"/>
        <rFont val="Arial"/>
        <family val="2"/>
      </rPr>
      <t>45</t>
    </r>
  </si>
  <si>
    <r>
      <rPr>
        <sz val="9"/>
        <color rgb="FF000000"/>
        <rFont val="Arial"/>
        <family val="2"/>
      </rPr>
      <t>10</t>
    </r>
  </si>
  <si>
    <r>
      <rPr>
        <sz val="9"/>
        <color rgb="FF000000"/>
        <rFont val="Arial"/>
        <family val="2"/>
      </rPr>
      <t>45</t>
    </r>
  </si>
  <si>
    <r>
      <rPr>
        <sz val="9"/>
        <color rgb="FF000000"/>
        <rFont val="Arial"/>
        <family val="2"/>
      </rPr>
      <t>05</t>
    </r>
  </si>
  <si>
    <r>
      <rPr>
        <sz val="9"/>
        <color rgb="FF000000"/>
        <rFont val="Arial"/>
        <family val="2"/>
      </rPr>
      <t>05</t>
    </r>
  </si>
  <si>
    <r>
      <rPr>
        <sz val="9"/>
        <color rgb="FF000000"/>
        <rFont val="Arial"/>
        <family val="2"/>
      </rPr>
      <t>45</t>
    </r>
  </si>
  <si>
    <r>
      <rPr>
        <sz val="9"/>
        <color rgb="FF000000"/>
        <rFont val="Arial"/>
        <family val="2"/>
      </rPr>
      <t>05</t>
    </r>
  </si>
  <si>
    <r>
      <rPr>
        <sz val="9"/>
        <color rgb="FF000000"/>
        <rFont val="Arial"/>
        <family val="2"/>
      </rPr>
      <t>10</t>
    </r>
  </si>
  <si>
    <r>
      <rPr>
        <sz val="9"/>
        <color rgb="FF000000"/>
        <rFont val="Arial"/>
        <family val="2"/>
      </rPr>
      <t>45</t>
    </r>
  </si>
  <si>
    <r>
      <rPr>
        <sz val="9"/>
        <color rgb="FF000000"/>
        <rFont val="Arial"/>
        <family val="2"/>
      </rPr>
      <t>05</t>
    </r>
  </si>
  <si>
    <r>
      <rPr>
        <sz val="9"/>
        <color rgb="FF000000"/>
        <rFont val="Arial"/>
        <family val="2"/>
      </rPr>
      <t>15</t>
    </r>
  </si>
  <si>
    <r>
      <rPr>
        <sz val="9"/>
        <color rgb="FF000000"/>
        <rFont val="Arial"/>
        <family val="2"/>
      </rPr>
      <t>45</t>
    </r>
  </si>
  <si>
    <r>
      <rPr>
        <sz val="9"/>
        <color rgb="FF000000"/>
        <rFont val="Arial"/>
        <family val="2"/>
      </rPr>
      <t>05</t>
    </r>
  </si>
  <si>
    <r>
      <rPr>
        <sz val="9"/>
        <color rgb="FF000000"/>
        <rFont val="Arial"/>
        <family val="2"/>
      </rPr>
      <t>20</t>
    </r>
  </si>
  <si>
    <r>
      <rPr>
        <sz val="9"/>
        <color rgb="FF000000"/>
        <rFont val="Arial"/>
        <family val="2"/>
      </rPr>
      <t>45</t>
    </r>
  </si>
  <si>
    <r>
      <rPr>
        <sz val="9"/>
        <color rgb="FF000000"/>
        <rFont val="Arial"/>
        <family val="2"/>
      </rPr>
      <t>05</t>
    </r>
  </si>
  <si>
    <r>
      <rPr>
        <sz val="9"/>
        <color rgb="FF000000"/>
        <rFont val="Arial"/>
        <family val="2"/>
      </rPr>
      <t>25</t>
    </r>
  </si>
  <si>
    <r>
      <rPr>
        <sz val="9"/>
        <color rgb="FF000000"/>
        <rFont val="Arial"/>
        <family val="2"/>
      </rPr>
      <t>45</t>
    </r>
  </si>
  <si>
    <r>
      <rPr>
        <sz val="9"/>
        <color rgb="FF000000"/>
        <rFont val="Arial"/>
        <family val="2"/>
      </rPr>
      <t>05</t>
    </r>
  </si>
  <si>
    <r>
      <rPr>
        <sz val="9"/>
        <color rgb="FF000000"/>
        <rFont val="Arial"/>
        <family val="2"/>
      </rPr>
      <t>30</t>
    </r>
  </si>
  <si>
    <r>
      <rPr>
        <sz val="9"/>
        <color rgb="FF000000"/>
        <rFont val="Arial"/>
        <family val="2"/>
      </rPr>
      <t>45</t>
    </r>
  </si>
  <si>
    <r>
      <rPr>
        <sz val="9"/>
        <color rgb="FF000000"/>
        <rFont val="Arial"/>
        <family val="2"/>
      </rPr>
      <t>15</t>
    </r>
  </si>
  <si>
    <r>
      <rPr>
        <sz val="9"/>
        <color rgb="FF000000"/>
        <rFont val="Arial"/>
        <family val="2"/>
      </rPr>
      <t>50</t>
    </r>
  </si>
  <si>
    <r>
      <rPr>
        <sz val="9"/>
        <color theme="1"/>
        <rFont val="Arial"/>
        <family val="2"/>
      </rPr>
      <t>8</t>
    </r>
  </si>
  <si>
    <r>
      <rPr>
        <b/>
        <sz val="9"/>
        <color theme="1"/>
        <rFont val="Arial"/>
        <family val="2"/>
      </rPr>
      <t xml:space="preserve">10. Konglomeratets kapitalbas </t>
    </r>
  </si>
  <si>
    <r>
      <rPr>
        <sz val="9"/>
        <color rgb="FF000000"/>
        <rFont val="Arial"/>
        <family val="2"/>
      </rPr>
      <t>55</t>
    </r>
  </si>
  <si>
    <r>
      <rPr>
        <sz val="9"/>
        <color theme="1"/>
        <rFont val="Arial"/>
        <family val="2"/>
      </rPr>
      <t>9</t>
    </r>
  </si>
  <si>
    <r>
      <rPr>
        <b/>
        <sz val="9"/>
        <color theme="1"/>
        <rFont val="Arial"/>
        <family val="2"/>
      </rPr>
      <t>11. Minimibeloppet av konglomeratets kapitalbas</t>
    </r>
  </si>
  <si>
    <r>
      <rPr>
        <sz val="9"/>
        <color rgb="FF000000"/>
        <rFont val="Arial"/>
        <family val="2"/>
      </rPr>
      <t>55</t>
    </r>
  </si>
  <si>
    <r>
      <rPr>
        <sz val="9"/>
        <color rgb="FF000000"/>
        <rFont val="Arial"/>
        <family val="2"/>
      </rPr>
      <t>05</t>
    </r>
  </si>
  <si>
    <r>
      <rPr>
        <sz val="9"/>
        <color rgb="FF000000"/>
        <rFont val="Arial"/>
        <family val="2"/>
      </rPr>
      <t>55</t>
    </r>
  </si>
  <si>
    <r>
      <rPr>
        <sz val="9"/>
        <color rgb="FF000000"/>
        <rFont val="Arial"/>
        <family val="2"/>
      </rPr>
      <t>10</t>
    </r>
  </si>
  <si>
    <r>
      <rPr>
        <sz val="9"/>
        <color rgb="FF000000"/>
        <rFont val="Arial"/>
        <family val="2"/>
      </rPr>
      <t>60</t>
    </r>
  </si>
  <si>
    <r>
      <rPr>
        <sz val="9"/>
        <color theme="1"/>
        <rFont val="Arial"/>
        <family val="2"/>
      </rPr>
      <t>9</t>
    </r>
  </si>
  <si>
    <r>
      <rPr>
        <sz val="9"/>
        <color rgb="FF000000"/>
        <rFont val="Arial"/>
        <family val="2"/>
      </rPr>
      <t>65</t>
    </r>
  </si>
  <si>
    <r>
      <rPr>
        <sz val="9"/>
        <rFont val="Arial"/>
        <family val="2"/>
      </rPr>
      <t>(PO &gt; 1,00)</t>
    </r>
  </si>
  <si>
    <t>sp_FileFormatSheet</t>
  </si>
  <si>
    <t>Tiedonantajataso</t>
  </si>
  <si>
    <t>Raportointijakson pituus, raportointifrekvenssi</t>
  </si>
  <si>
    <t>Taulukkotunnus</t>
  </si>
  <si>
    <t>Rivitunnus</t>
  </si>
  <si>
    <t>Tarkistusmerkki</t>
  </si>
  <si>
    <t>Saraketunnus</t>
  </si>
  <si>
    <t>Arvo</t>
  </si>
  <si>
    <t>Tietuemuoto1</t>
  </si>
  <si>
    <t>A21:C88</t>
  </si>
  <si>
    <t>E21:E88</t>
  </si>
  <si>
    <t>J20:J20</t>
  </si>
  <si>
    <t>J21:J88</t>
  </si>
  <si>
    <r>
      <rPr>
        <sz val="11"/>
        <rFont val="Arial"/>
        <family val="2"/>
      </rPr>
      <t>FINANSINSPEKTIONEN</t>
    </r>
  </si>
  <si>
    <r>
      <rPr>
        <sz val="9"/>
        <color theme="1"/>
        <rFont val="Arial"/>
        <family val="2"/>
      </rPr>
      <t>Daterad</t>
    </r>
  </si>
  <si>
    <r>
      <rPr>
        <sz val="9"/>
        <color theme="1"/>
        <rFont val="Arial"/>
        <family val="2"/>
      </rPr>
      <t>Ersätter</t>
    </r>
  </si>
  <si>
    <r>
      <rPr>
        <sz val="9"/>
        <color theme="1"/>
        <rFont val="Arial"/>
        <family val="2"/>
      </rPr>
      <t>-</t>
    </r>
  </si>
  <si>
    <r>
      <rPr>
        <sz val="9"/>
        <color theme="1"/>
        <rFont val="Arial"/>
        <family val="2"/>
      </rPr>
      <t>Gäller fr.o.m.</t>
    </r>
  </si>
  <si>
    <r>
      <rPr>
        <b/>
        <sz val="12"/>
        <rFont val="Arial"/>
        <family val="2"/>
      </rPr>
      <t>Finans- och försäkringskonglomeratets kapitaltäckning</t>
    </r>
  </si>
  <si>
    <r>
      <rPr>
        <b/>
        <sz val="9"/>
        <color theme="1"/>
        <rFont val="Arial"/>
        <family val="2"/>
      </rPr>
      <t>Rapportörkategorier:</t>
    </r>
  </si>
  <si>
    <r>
      <rPr>
        <b/>
        <sz val="9"/>
        <color theme="1"/>
        <rFont val="Arial"/>
        <family val="2"/>
      </rPr>
      <t>Frekvens:</t>
    </r>
  </si>
  <si>
    <r>
      <rPr>
        <sz val="9"/>
        <color theme="1"/>
        <rFont val="Arial"/>
        <family val="2"/>
      </rPr>
      <t>En gång i kvartalet</t>
    </r>
  </si>
  <si>
    <r>
      <rPr>
        <b/>
        <sz val="9"/>
        <color theme="1"/>
        <rFont val="Arial"/>
        <family val="2"/>
      </rPr>
      <t>Svarsnoggrannhet:</t>
    </r>
  </si>
  <si>
    <r>
      <rPr>
        <sz val="9"/>
        <color theme="1"/>
        <rFont val="Arial"/>
        <family val="2"/>
      </rPr>
      <t>1000 EUR/procenttal med två decimaler</t>
    </r>
  </si>
  <si>
    <r>
      <rPr>
        <b/>
        <sz val="9"/>
        <color theme="1"/>
        <rFont val="Arial"/>
        <family val="2"/>
      </rPr>
      <t>Inlämningsdag:</t>
    </r>
  </si>
  <si>
    <r>
      <rPr>
        <sz val="9"/>
        <color theme="1"/>
        <rFont val="Arial"/>
        <family val="2"/>
      </rPr>
      <t>28/29.2, 10.5, 10.8, 10.11</t>
    </r>
  </si>
  <si>
    <r>
      <rPr>
        <b/>
        <sz val="11"/>
        <color theme="1"/>
        <rFont val="Arial"/>
        <family val="2"/>
      </rPr>
      <t>Avdrags- och sammanställningsmetod</t>
    </r>
  </si>
  <si>
    <r>
      <rPr>
        <sz val="9"/>
        <color theme="1"/>
        <rFont val="Arial"/>
        <family val="2"/>
      </rPr>
      <t>Radnr</t>
    </r>
  </si>
  <si>
    <r>
      <rPr>
        <sz val="9"/>
        <rFont val="Arial"/>
        <family val="2"/>
      </rPr>
      <t>ID-typ</t>
    </r>
  </si>
  <si>
    <r>
      <rPr>
        <sz val="9"/>
        <rFont val="Arial"/>
        <family val="2"/>
      </rPr>
      <t>ID-kod</t>
    </r>
  </si>
  <si>
    <r>
      <rPr>
        <sz val="9"/>
        <rFont val="Arial"/>
        <family val="2"/>
      </rPr>
      <t>Företagets namn</t>
    </r>
  </si>
  <si>
    <r>
      <rPr>
        <sz val="9"/>
        <color rgb="FF000000"/>
        <rFont val="Arial"/>
        <family val="2"/>
      </rPr>
      <t>05</t>
    </r>
  </si>
  <si>
    <r>
      <rPr>
        <sz val="9"/>
        <color rgb="FF000000"/>
        <rFont val="Arial"/>
        <family val="2"/>
      </rPr>
      <t>10</t>
    </r>
  </si>
  <si>
    <r>
      <rPr>
        <sz val="9"/>
        <color rgb="FF000000"/>
        <rFont val="Arial"/>
        <family val="2"/>
      </rPr>
      <t>15</t>
    </r>
  </si>
  <si>
    <r>
      <rPr>
        <sz val="9"/>
        <color rgb="FF000000"/>
        <rFont val="Arial"/>
        <family val="2"/>
      </rPr>
      <t>20</t>
    </r>
  </si>
  <si>
    <r>
      <rPr>
        <sz val="9"/>
        <color rgb="FF000000"/>
        <rFont val="Arial"/>
        <family val="2"/>
      </rPr>
      <t>25</t>
    </r>
  </si>
  <si>
    <r>
      <rPr>
        <sz val="9"/>
        <color rgb="FF000000"/>
        <rFont val="Arial"/>
        <family val="2"/>
      </rPr>
      <t>30</t>
    </r>
  </si>
  <si>
    <r>
      <rPr>
        <sz val="9"/>
        <color rgb="FF000000"/>
        <rFont val="Arial"/>
        <family val="2"/>
      </rPr>
      <t>35</t>
    </r>
  </si>
  <si>
    <r>
      <rPr>
        <sz val="9"/>
        <color rgb="FF000000"/>
        <rFont val="Arial"/>
        <family val="2"/>
      </rPr>
      <t>40</t>
    </r>
  </si>
  <si>
    <r>
      <rPr>
        <sz val="9"/>
        <color rgb="FF000000"/>
        <rFont val="Arial"/>
        <family val="2"/>
      </rPr>
      <t>45</t>
    </r>
  </si>
  <si>
    <r>
      <rPr>
        <sz val="9"/>
        <color rgb="FF000000"/>
        <rFont val="Arial"/>
        <family val="2"/>
      </rPr>
      <t>50</t>
    </r>
  </si>
  <si>
    <r>
      <rPr>
        <sz val="9"/>
        <color rgb="FF000000"/>
        <rFont val="Arial"/>
        <family val="2"/>
      </rPr>
      <t>55</t>
    </r>
  </si>
  <si>
    <r>
      <rPr>
        <sz val="9"/>
        <color rgb="FF000000"/>
        <rFont val="Arial"/>
        <family val="2"/>
      </rPr>
      <t>60</t>
    </r>
  </si>
  <si>
    <r>
      <rPr>
        <sz val="9"/>
        <color rgb="FF000000"/>
        <rFont val="Arial"/>
        <family val="2"/>
      </rPr>
      <t>65</t>
    </r>
  </si>
  <si>
    <r>
      <rPr>
        <sz val="9"/>
        <color rgb="FF000000"/>
        <rFont val="Arial"/>
        <family val="2"/>
      </rPr>
      <t>01</t>
    </r>
  </si>
  <si>
    <r>
      <rPr>
        <sz val="9"/>
        <color rgb="FF000000"/>
        <rFont val="Arial"/>
        <family val="2"/>
      </rPr>
      <t>05</t>
    </r>
  </si>
  <si>
    <r>
      <rPr>
        <sz val="9"/>
        <rFont val="Arial"/>
        <family val="2"/>
      </rPr>
      <t>Konglomeratet totalt</t>
    </r>
  </si>
  <si>
    <r>
      <rPr>
        <sz val="9"/>
        <color rgb="FF000000"/>
        <rFont val="Arial"/>
        <family val="2"/>
      </rPr>
      <t>05</t>
    </r>
  </si>
  <si>
    <r>
      <rPr>
        <sz val="9"/>
        <color rgb="FF000000"/>
        <rFont val="Arial"/>
        <family val="2"/>
      </rPr>
      <t>05</t>
    </r>
  </si>
  <si>
    <r>
      <rPr>
        <sz val="9"/>
        <color rgb="FF000000"/>
        <rFont val="Arial"/>
        <family val="2"/>
      </rPr>
      <t>05</t>
    </r>
  </si>
  <si>
    <r>
      <rPr>
        <sz val="9"/>
        <color rgb="FF000000"/>
        <rFont val="Arial"/>
        <family val="2"/>
      </rPr>
      <t>10</t>
    </r>
  </si>
  <si>
    <r>
      <rPr>
        <sz val="9"/>
        <color rgb="FF000000"/>
        <rFont val="Arial"/>
        <family val="2"/>
      </rPr>
      <t>05</t>
    </r>
  </si>
  <si>
    <r>
      <rPr>
        <sz val="9"/>
        <color rgb="FF000000"/>
        <rFont val="Arial"/>
        <family val="2"/>
      </rPr>
      <t>15</t>
    </r>
  </si>
  <si>
    <r>
      <rPr>
        <sz val="9"/>
        <color rgb="FF000000"/>
        <rFont val="Arial"/>
        <family val="2"/>
      </rPr>
      <t>05</t>
    </r>
  </si>
  <si>
    <r>
      <rPr>
        <sz val="9"/>
        <color rgb="FF000000"/>
        <rFont val="Arial"/>
        <family val="2"/>
      </rPr>
      <t>20</t>
    </r>
  </si>
  <si>
    <r>
      <rPr>
        <sz val="9"/>
        <color rgb="FF000000"/>
        <rFont val="Arial"/>
        <family val="2"/>
      </rPr>
      <t>05</t>
    </r>
  </si>
  <si>
    <r>
      <rPr>
        <sz val="9"/>
        <color rgb="FF000000"/>
        <rFont val="Arial"/>
        <family val="2"/>
      </rPr>
      <t>25</t>
    </r>
  </si>
  <si>
    <r>
      <rPr>
        <sz val="9"/>
        <color rgb="FF000000"/>
        <rFont val="Arial"/>
        <family val="2"/>
      </rPr>
      <t>05</t>
    </r>
  </si>
  <si>
    <r>
      <rPr>
        <sz val="9"/>
        <color rgb="FF000000"/>
        <rFont val="Arial"/>
        <family val="2"/>
      </rPr>
      <t>30</t>
    </r>
  </si>
  <si>
    <r>
      <rPr>
        <sz val="9"/>
        <color rgb="FF000000"/>
        <rFont val="Arial"/>
        <family val="2"/>
      </rPr>
      <t>05</t>
    </r>
  </si>
  <si>
    <r>
      <rPr>
        <sz val="9"/>
        <color rgb="FF000000"/>
        <rFont val="Arial"/>
        <family val="2"/>
      </rPr>
      <t>35</t>
    </r>
  </si>
  <si>
    <r>
      <rPr>
        <sz val="9"/>
        <color rgb="FF000000"/>
        <rFont val="Arial"/>
        <family val="2"/>
      </rPr>
      <t>05</t>
    </r>
  </si>
  <si>
    <r>
      <rPr>
        <sz val="9"/>
        <color rgb="FF000000"/>
        <rFont val="Arial"/>
        <family val="2"/>
      </rPr>
      <t>40</t>
    </r>
  </si>
  <si>
    <r>
      <rPr>
        <sz val="9"/>
        <color rgb="FF000000"/>
        <rFont val="Arial"/>
        <family val="2"/>
      </rPr>
      <t>05</t>
    </r>
  </si>
  <si>
    <r>
      <rPr>
        <sz val="9"/>
        <color rgb="FF000000"/>
        <rFont val="Arial"/>
        <family val="2"/>
      </rPr>
      <t>45</t>
    </r>
  </si>
  <si>
    <r>
      <rPr>
        <sz val="9"/>
        <color rgb="FF000000"/>
        <rFont val="Arial"/>
        <family val="2"/>
      </rPr>
      <t>05</t>
    </r>
  </si>
  <si>
    <r>
      <rPr>
        <sz val="9"/>
        <color rgb="FF000000"/>
        <rFont val="Arial"/>
        <family val="2"/>
      </rPr>
      <t>50</t>
    </r>
  </si>
  <si>
    <r>
      <rPr>
        <sz val="9"/>
        <color rgb="FF000000"/>
        <rFont val="Arial"/>
        <family val="2"/>
      </rPr>
      <t>05</t>
    </r>
  </si>
  <si>
    <r>
      <rPr>
        <sz val="9"/>
        <color rgb="FF000000"/>
        <rFont val="Arial"/>
        <family val="2"/>
      </rPr>
      <t>55</t>
    </r>
  </si>
  <si>
    <r>
      <rPr>
        <sz val="9"/>
        <color rgb="FF000000"/>
        <rFont val="Arial"/>
        <family val="2"/>
      </rPr>
      <t>05</t>
    </r>
  </si>
  <si>
    <r>
      <rPr>
        <sz val="9"/>
        <color rgb="FF000000"/>
        <rFont val="Arial"/>
        <family val="2"/>
      </rPr>
      <t>60</t>
    </r>
  </si>
  <si>
    <r>
      <rPr>
        <sz val="9"/>
        <color rgb="FF000000"/>
        <rFont val="Arial"/>
        <family val="2"/>
      </rPr>
      <t>05</t>
    </r>
  </si>
  <si>
    <r>
      <rPr>
        <sz val="9"/>
        <color rgb="FF000000"/>
        <rFont val="Arial"/>
        <family val="2"/>
      </rPr>
      <t>65</t>
    </r>
  </si>
  <si>
    <r>
      <rPr>
        <sz val="9"/>
        <color rgb="FF000000"/>
        <rFont val="Arial"/>
        <family val="2"/>
      </rPr>
      <t>05</t>
    </r>
  </si>
  <si>
    <r>
      <rPr>
        <sz val="9"/>
        <color rgb="FF000000"/>
        <rFont val="Arial"/>
        <family val="2"/>
      </rPr>
      <t>70</t>
    </r>
  </si>
  <si>
    <r>
      <rPr>
        <sz val="9"/>
        <color rgb="FF000000"/>
        <rFont val="Arial"/>
        <family val="2"/>
      </rPr>
      <t>05</t>
    </r>
  </si>
  <si>
    <r>
      <rPr>
        <sz val="9"/>
        <color rgb="FF000000"/>
        <rFont val="Arial"/>
        <family val="2"/>
      </rPr>
      <t>75</t>
    </r>
  </si>
  <si>
    <r>
      <rPr>
        <sz val="9"/>
        <color rgb="FF000000"/>
        <rFont val="Arial"/>
        <family val="2"/>
      </rPr>
      <t>05</t>
    </r>
  </si>
  <si>
    <r>
      <rPr>
        <sz val="9"/>
        <color rgb="FF000000"/>
        <rFont val="Arial"/>
        <family val="2"/>
      </rPr>
      <t>80</t>
    </r>
  </si>
  <si>
    <r>
      <rPr>
        <sz val="9"/>
        <color rgb="FF000000"/>
        <rFont val="Arial"/>
        <family val="2"/>
      </rPr>
      <t>05</t>
    </r>
  </si>
  <si>
    <r>
      <rPr>
        <sz val="9"/>
        <color rgb="FF000000"/>
        <rFont val="Arial"/>
        <family val="2"/>
      </rPr>
      <t>85</t>
    </r>
  </si>
  <si>
    <r>
      <rPr>
        <sz val="9"/>
        <color rgb="FF000000"/>
        <rFont val="Arial"/>
        <family val="2"/>
      </rPr>
      <t>05</t>
    </r>
  </si>
  <si>
    <r>
      <rPr>
        <sz val="9"/>
        <color rgb="FF000000"/>
        <rFont val="Arial"/>
        <family val="2"/>
      </rPr>
      <t>90</t>
    </r>
  </si>
  <si>
    <r>
      <rPr>
        <sz val="9"/>
        <color rgb="FF000000"/>
        <rFont val="Arial"/>
        <family val="2"/>
      </rPr>
      <t>05</t>
    </r>
  </si>
  <si>
    <r>
      <rPr>
        <sz val="9"/>
        <color rgb="FF000000"/>
        <rFont val="Arial"/>
        <family val="2"/>
      </rPr>
      <t>95</t>
    </r>
  </si>
  <si>
    <r>
      <rPr>
        <sz val="9"/>
        <color rgb="FF000000"/>
        <rFont val="Arial"/>
        <family val="2"/>
      </rPr>
      <t>05</t>
    </r>
  </si>
  <si>
    <r>
      <rPr>
        <sz val="9"/>
        <color rgb="FF000000"/>
        <rFont val="Arial"/>
        <family val="2"/>
      </rPr>
      <t>100</t>
    </r>
  </si>
  <si>
    <r>
      <rPr>
        <sz val="9"/>
        <color rgb="FF000000"/>
        <rFont val="Arial"/>
        <family val="2"/>
      </rPr>
      <t>05</t>
    </r>
  </si>
  <si>
    <r>
      <rPr>
        <sz val="9"/>
        <color rgb="FF000000"/>
        <rFont val="Arial"/>
        <family val="2"/>
      </rPr>
      <t>105</t>
    </r>
  </si>
  <si>
    <r>
      <rPr>
        <sz val="9"/>
        <color rgb="FF000000"/>
        <rFont val="Arial"/>
        <family val="2"/>
      </rPr>
      <t>05</t>
    </r>
  </si>
  <si>
    <r>
      <rPr>
        <sz val="9"/>
        <color rgb="FF000000"/>
        <rFont val="Arial"/>
        <family val="2"/>
      </rPr>
      <t>110</t>
    </r>
  </si>
  <si>
    <r>
      <rPr>
        <sz val="9"/>
        <color rgb="FF000000"/>
        <rFont val="Arial"/>
        <family val="2"/>
      </rPr>
      <t>05</t>
    </r>
  </si>
  <si>
    <r>
      <rPr>
        <sz val="9"/>
        <color rgb="FF000000"/>
        <rFont val="Arial"/>
        <family val="2"/>
      </rPr>
      <t>115</t>
    </r>
  </si>
  <si>
    <r>
      <rPr>
        <sz val="9"/>
        <color rgb="FF000000"/>
        <rFont val="Arial"/>
        <family val="2"/>
      </rPr>
      <t>05</t>
    </r>
  </si>
  <si>
    <r>
      <rPr>
        <sz val="9"/>
        <color rgb="FF000000"/>
        <rFont val="Arial"/>
        <family val="2"/>
      </rPr>
      <t>120</t>
    </r>
  </si>
  <si>
    <r>
      <rPr>
        <sz val="9"/>
        <color rgb="FF000000"/>
        <rFont val="Arial"/>
        <family val="2"/>
      </rPr>
      <t>05</t>
    </r>
  </si>
  <si>
    <r>
      <rPr>
        <sz val="9"/>
        <color rgb="FF000000"/>
        <rFont val="Arial"/>
        <family val="2"/>
      </rPr>
      <t>125</t>
    </r>
  </si>
  <si>
    <r>
      <rPr>
        <sz val="9"/>
        <color rgb="FF000000"/>
        <rFont val="Arial"/>
        <family val="2"/>
      </rPr>
      <t>05</t>
    </r>
  </si>
  <si>
    <r>
      <rPr>
        <sz val="9"/>
        <color rgb="FF000000"/>
        <rFont val="Arial"/>
        <family val="2"/>
      </rPr>
      <t>130</t>
    </r>
  </si>
  <si>
    <r>
      <rPr>
        <sz val="9"/>
        <color rgb="FF000000"/>
        <rFont val="Arial"/>
        <family val="2"/>
      </rPr>
      <t>05</t>
    </r>
  </si>
  <si>
    <r>
      <rPr>
        <sz val="9"/>
        <color rgb="FF000000"/>
        <rFont val="Arial"/>
        <family val="2"/>
      </rPr>
      <t>135</t>
    </r>
  </si>
  <si>
    <r>
      <rPr>
        <sz val="9"/>
        <color rgb="FF000000"/>
        <rFont val="Arial"/>
        <family val="2"/>
      </rPr>
      <t>05</t>
    </r>
  </si>
  <si>
    <r>
      <rPr>
        <sz val="9"/>
        <color rgb="FF000000"/>
        <rFont val="Arial"/>
        <family val="2"/>
      </rPr>
      <t>140</t>
    </r>
  </si>
  <si>
    <r>
      <rPr>
        <sz val="9"/>
        <color rgb="FF000000"/>
        <rFont val="Arial"/>
        <family val="2"/>
      </rPr>
      <t>05</t>
    </r>
  </si>
  <si>
    <r>
      <rPr>
        <sz val="9"/>
        <color rgb="FF000000"/>
        <rFont val="Arial"/>
        <family val="2"/>
      </rPr>
      <t>145</t>
    </r>
  </si>
  <si>
    <r>
      <rPr>
        <sz val="9"/>
        <color rgb="FF000000"/>
        <rFont val="Arial"/>
        <family val="2"/>
      </rPr>
      <t>05</t>
    </r>
  </si>
  <si>
    <r>
      <rPr>
        <sz val="9"/>
        <color rgb="FF000000"/>
        <rFont val="Arial"/>
        <family val="2"/>
      </rPr>
      <t>150</t>
    </r>
  </si>
  <si>
    <r>
      <rPr>
        <sz val="9"/>
        <color rgb="FF000000"/>
        <rFont val="Arial"/>
        <family val="2"/>
      </rPr>
      <t>05</t>
    </r>
  </si>
  <si>
    <r>
      <rPr>
        <sz val="9"/>
        <color rgb="FF000000"/>
        <rFont val="Arial"/>
        <family val="2"/>
      </rPr>
      <t>155</t>
    </r>
  </si>
  <si>
    <r>
      <rPr>
        <sz val="9"/>
        <color rgb="FF000000"/>
        <rFont val="Arial"/>
        <family val="2"/>
      </rPr>
      <t>05</t>
    </r>
  </si>
  <si>
    <r>
      <rPr>
        <sz val="9"/>
        <color rgb="FF000000"/>
        <rFont val="Arial"/>
        <family val="2"/>
      </rPr>
      <t>160</t>
    </r>
  </si>
  <si>
    <r>
      <rPr>
        <sz val="9"/>
        <color rgb="FF000000"/>
        <rFont val="Arial"/>
        <family val="2"/>
      </rPr>
      <t>05</t>
    </r>
  </si>
  <si>
    <r>
      <rPr>
        <sz val="9"/>
        <color rgb="FF000000"/>
        <rFont val="Arial"/>
        <family val="2"/>
      </rPr>
      <t>165</t>
    </r>
  </si>
  <si>
    <r>
      <rPr>
        <sz val="9"/>
        <color rgb="FF000000"/>
        <rFont val="Arial"/>
        <family val="2"/>
      </rPr>
      <t>05</t>
    </r>
  </si>
  <si>
    <r>
      <rPr>
        <sz val="9"/>
        <color rgb="FF000000"/>
        <rFont val="Arial"/>
        <family val="2"/>
      </rPr>
      <t>170</t>
    </r>
  </si>
  <si>
    <r>
      <rPr>
        <sz val="9"/>
        <color rgb="FF000000"/>
        <rFont val="Arial"/>
        <family val="2"/>
      </rPr>
      <t>05</t>
    </r>
  </si>
  <si>
    <r>
      <rPr>
        <sz val="9"/>
        <color rgb="FF000000"/>
        <rFont val="Arial"/>
        <family val="2"/>
      </rPr>
      <t>175</t>
    </r>
  </si>
  <si>
    <r>
      <rPr>
        <sz val="9"/>
        <color rgb="FF000000"/>
        <rFont val="Arial"/>
        <family val="2"/>
      </rPr>
      <t>05</t>
    </r>
  </si>
  <si>
    <r>
      <rPr>
        <sz val="9"/>
        <color rgb="FF000000"/>
        <rFont val="Arial"/>
        <family val="2"/>
      </rPr>
      <t>180</t>
    </r>
  </si>
  <si>
    <r>
      <rPr>
        <sz val="9"/>
        <rFont val="Arial"/>
        <family val="2"/>
      </rPr>
      <t>ID-typens tillåtna värden är: 1 = FO-nummer</t>
    </r>
  </si>
  <si>
    <r>
      <rPr>
        <sz val="9"/>
        <rFont val="Arial"/>
        <family val="2"/>
      </rPr>
      <t>FO-numret ska ges utan det bindestreck som avskiljer kontrolldelen.</t>
    </r>
  </si>
  <si>
    <t>sp_FileFormatSheet</t>
  </si>
  <si>
    <t>Tiedonantajataso</t>
  </si>
  <si>
    <t>Raportointijakson pituus, raportointifrekvenssi</t>
  </si>
  <si>
    <t>Taulukkotunnus</t>
  </si>
  <si>
    <t>Kohteen yksilöintitunnuksen tyyppi</t>
  </si>
  <si>
    <t>Kohteen yksilöintitunnus</t>
  </si>
  <si>
    <t>Kohteen nimi</t>
  </si>
  <si>
    <t>Rivitunnus</t>
  </si>
  <si>
    <t>Tarkistusmerkki</t>
  </si>
  <si>
    <t>Saraketunnus</t>
  </si>
  <si>
    <t>Arvo</t>
  </si>
  <si>
    <t>Tietuemuoto2</t>
  </si>
  <si>
    <t>G21:G57</t>
  </si>
  <si>
    <t>H21:H57</t>
  </si>
  <si>
    <t>I21:I57</t>
  </si>
  <si>
    <t>A21:B57</t>
  </si>
  <si>
    <t>D21:D57</t>
  </si>
  <si>
    <t>K20:W20</t>
  </si>
  <si>
    <t>K21:W57</t>
  </si>
  <si>
    <t>sp_FileFormatSheet</t>
  </si>
  <si>
    <t>Systeemitunnus</t>
  </si>
  <si>
    <t>Tiedonantajataso</t>
  </si>
  <si>
    <t>Raportoijan yksilöintitunnuksen tyyppi</t>
  </si>
  <si>
    <t>Raportoijan yksilöintitunnus</t>
  </si>
  <si>
    <t>Raportointipäivä</t>
  </si>
  <si>
    <t>Tiedon ajankohta</t>
  </si>
  <si>
    <t>Arvo</t>
  </si>
  <si>
    <t>Nimi</t>
  </si>
  <si>
    <t>PuhelinNumero</t>
  </si>
  <si>
    <t>Email</t>
  </si>
  <si>
    <t>Tyokirjaversio</t>
  </si>
  <si>
    <t>EiRaportoitavaa</t>
  </si>
  <si>
    <t>Tietuemuoto8</t>
  </si>
  <si>
    <t>A3:A3</t>
  </si>
  <si>
    <t>HEADER</t>
  </si>
  <si>
    <t>Excel-tiedonkeruutyökirjan käyttöohje</t>
  </si>
  <si>
    <t>Yleistiedot-sivu</t>
  </si>
  <si>
    <t>Raportoinnin yleistiedot:</t>
  </si>
  <si>
    <t>Kieli/Språk/Language</t>
  </si>
  <si>
    <t>Täyttökielen valinta (suomi, ruotsi, englanti).</t>
  </si>
  <si>
    <t>Tiedonantajataso:</t>
  </si>
  <si>
    <t>Tiedonantajaryhmän tunnus; valmiiksi kiinnitetty. Ei muutettavissa.</t>
  </si>
  <si>
    <t>Yksilöintitunnuksen tyyppi:</t>
  </si>
  <si>
    <t>1 = TK-tunnus, 2 = Y-tunnus ilman väliviivaa.</t>
  </si>
  <si>
    <t>Valmiiksi kiinnitetty. Ei muutettavissa.</t>
  </si>
  <si>
    <t>Yksilöintitunnus:</t>
  </si>
  <si>
    <t>Raportoijan yksilöivä yksilöintitunnus (TK-tunnus tai Y-tunnus); valmiiksi kiinnitetty. Ei muutettavissa.</t>
  </si>
  <si>
    <t>Raportointipvm: (vvvvkkpp)</t>
  </si>
  <si>
    <t>Raportin laadintapäivämäärä.</t>
  </si>
  <si>
    <t>Tiedon ajankohta: (vvvvkkpp)</t>
  </si>
  <si>
    <t>Ajankohta (päivämäärä), jolta tiedot raportoidaan. Päivä-tieto (pp) oltava kuukauden viimeinen päivä.</t>
  </si>
  <si>
    <t>Tapahtumakoodi (1=Ensitieto, 2= Korjaustieto)</t>
  </si>
  <si>
    <t>Raportoitavien tietojen tapahtuman luonne. Uuden ajankohdan ollessa kyseessä, käytetään aina</t>
  </si>
  <si>
    <t>koodia 1 (Ensitieto). Ilmoitettaessa jo aiemmin raportoidun ajankohdan tietoja uudelleen, käytetään</t>
  </si>
  <si>
    <t>koodia 2 (Korjaustieto).</t>
  </si>
  <si>
    <t>Painonapit:</t>
  </si>
  <si>
    <t>Tuo raportti</t>
  </si>
  <si>
    <t>Tietojen palautus raportilta (tietuekuvauksen mukainen ASCII-tiedosto) työkirja-</t>
  </si>
  <si>
    <t>taulukoiden sivuille. Huom. TallennaRaportti-toiminto tekee em. kaltaisen</t>
  </si>
  <si>
    <t>ASCII-tiedoston, joka on siis noudettavissa takaisin lomakkeistoon. Ohjelma</t>
  </si>
  <si>
    <t>alustaa työkirjan lomakesivut ennen tietojen täyttöä, jolloin mahdolliset vanhat</t>
  </si>
  <si>
    <t xml:space="preserve">tiedot lomakkeilta poistetaan. </t>
  </si>
  <si>
    <t>Tyhjennä työkirja</t>
  </si>
  <si>
    <t>Tietojen tyhjennys työkirjataulukoiden täyttökentistä. Ei koske kaavatietoja.</t>
  </si>
  <si>
    <t>Tulosta kaikki</t>
  </si>
  <si>
    <t>Täytettyjen taulukoiden tulostus oletuskirjoittimelle.</t>
  </si>
  <si>
    <t>Tallenna työkirja</t>
  </si>
  <si>
    <t>Työkirjan tallennus Excel-muotoon.</t>
  </si>
  <si>
    <t>Tallenna raportti</t>
  </si>
  <si>
    <t>Tietojen tallennus tietuekuvauksen mukaiseen ASCII-tiedostoon niiltä taulukkosivuilta,</t>
  </si>
  <si>
    <t>joissa tietoja syötetty.</t>
  </si>
  <si>
    <t>Raportin tallennuksen jälkeen käynnistyy automaatisesti raportin salaustoiminto.</t>
  </si>
  <si>
    <t>Taulukoiden sarakesäädöt</t>
  </si>
  <si>
    <t xml:space="preserve">Mikäli sarakkeen leveyttä halutaan muuttaa, se voidaan tehdä näppäinyhdistelmillä </t>
  </si>
  <si>
    <t>Vaihto + Ctrl + L   (levennys yhdellä yksiköllä) tai Vaihto + Ctrl + K (kavennus yhdellä</t>
  </si>
  <si>
    <t>yksiköllä). Huom. On tarkoitettu käytettäväksi vain tässä työkirjassa.</t>
  </si>
  <si>
    <t>Taulukkoikkunan jäädytys</t>
  </si>
  <si>
    <t>Taulukkoikkunan jäädytys valittuun soluun voidaan tehdä näppäinyhdistelmällä</t>
  </si>
  <si>
    <t>Vaihto + Ctrl + F. Jäädytyksen purku voidaan tehdä siirtämällä kohdistin A-sarakkeen johonkin</t>
  </si>
  <si>
    <t>soluun ja painamalla Vaihto + Ctrl + F. Huom. tarkoitettu käytettäväksi vain tässä työkirjassa.</t>
  </si>
  <si>
    <t>Manual för inrapporteringsprogrammet</t>
  </si>
  <si>
    <t>Sida för allmänna uppgifter</t>
  </si>
  <si>
    <t>Allmänna uppgifter:</t>
  </si>
  <si>
    <t>Kieli/Språk/Language</t>
  </si>
  <si>
    <t>Välj språk (finska, svenska, engelska).</t>
  </si>
  <si>
    <t>Uppgiftslämnarnivå:</t>
  </si>
  <si>
    <t>Kod för rapportörkategorin fastslagen. Kan inte ändras.</t>
  </si>
  <si>
    <t>Typ av ID-kod:</t>
  </si>
  <si>
    <t>1 = TK-kod, 2 = FO-nummer utan bindestreck.</t>
  </si>
  <si>
    <t>Fastslaget. Kan inte ändras.</t>
  </si>
  <si>
    <t xml:space="preserve">ID-kod: </t>
  </si>
  <si>
    <t>Identifieringskod för rapportör (TK-kod eller FO-nummer); fastslaget. Kan inte ändras.</t>
  </si>
  <si>
    <t>Rapportdag: (ååååmmdd)</t>
  </si>
  <si>
    <t>Datum när uppgiftslämnaren sammanställde uppgifterna.</t>
  </si>
  <si>
    <t>Rapportperiod: (ååååmmdd).</t>
  </si>
  <si>
    <t>Rapportperiod (datum) för  uppgifterna. Med dag (dd) avses månadens sista dag.</t>
  </si>
  <si>
    <t>Funktionskod (1=Ny uppgift, 2= Korrigering)</t>
  </si>
  <si>
    <t>Typ av uppgifter som rapporteras. När det är fråga om en ny period används alltid</t>
  </si>
  <si>
    <t xml:space="preserve">kod 1 (ny uppgift). Om uppgifter som gäller en tidigare rapporterad period </t>
  </si>
  <si>
    <t>rapporteras på nytt används kod 2 (korrigering).</t>
  </si>
  <si>
    <t>Knappar:</t>
  </si>
  <si>
    <t>Importera rapport</t>
  </si>
  <si>
    <t>Hämtar rapportuppgifterna (ASCII-fil enligt postbeskrivningen i anv. för elektronisk rapportering)</t>
  </si>
  <si>
    <t>till blankettsidorna i arbetsboken. Obs! Funktionen Spara rapporten genererar alltså</t>
  </si>
  <si>
    <t>en ASCII-fil, vars data kan hämtas tillbaka till blanketterna. Programmet</t>
  </si>
  <si>
    <t>initierar arbetsbokens blankettsidor innan uppgifterna börjar registreras och ev. gamla</t>
  </si>
  <si>
    <t>uppgifter raderas därför från blanketterna. En kontrollfråga ställs före raderingen.</t>
  </si>
  <si>
    <t>Töm arbetsboken</t>
  </si>
  <si>
    <t>Tömmer uppgifter från blanketternas rapportfält. Gäller inte formler.</t>
  </si>
  <si>
    <t>Skriv ut allt</t>
  </si>
  <si>
    <t>Skriver ut ifyllda blankettsidorna.</t>
  </si>
  <si>
    <t>Spara arbetsboken</t>
  </si>
  <si>
    <t>Sparar arbetsboken i Excel-format.</t>
  </si>
  <si>
    <t>Spara rapporten</t>
  </si>
  <si>
    <t xml:space="preserve">De blanketter i vilka uppgifter har skrivits in sparas i en ASCII-fil  </t>
  </si>
  <si>
    <t>som överensstämmer med postbeskrivningen.</t>
  </si>
  <si>
    <t>Då rapporten sparats startar krypteringen av rapporten automatiskt.</t>
  </si>
  <si>
    <t>Kolumninställningar för tabellerna</t>
  </si>
  <si>
    <t>Kolumnbredden kan justeras med tangentkombinationen Shift + Ctrl + L (en enhet</t>
  </si>
  <si>
    <t>bredare) eller Shift + Ctrl + K (en enhet smalare). Märk att kombinationen är avsedd</t>
  </si>
  <si>
    <t>att användas endast i denna arbetsbok.</t>
  </si>
  <si>
    <t>Frysning av tabellfönster</t>
  </si>
  <si>
    <t>Använd tangentkombinationen Skift + Ctrl + F för att frysa ett tabellfönster i en utvald cell.</t>
  </si>
  <si>
    <t xml:space="preserve">Lås upp fönstret genom att ställa markören på en cell i A-kolumnen och trycka på Skift + Ctrl + F. </t>
  </si>
  <si>
    <t>Märk att detta snabbval är avsett att användas endast i denna arbetsbok.</t>
  </si>
  <si>
    <t>Instructions on Excel data collection workbook</t>
  </si>
  <si>
    <t>General information page</t>
  </si>
  <si>
    <t>General information on reporting</t>
  </si>
  <si>
    <t>Kieli/Språk/Language:</t>
  </si>
  <si>
    <t>Selection of language used in filling the form (Finnish, Swedish, English).</t>
  </si>
  <si>
    <t>Reporting institution type:</t>
  </si>
  <si>
    <t>Code for reporting institution type; fixed in advance. Cannot be changed.</t>
  </si>
  <si>
    <t>Type of identification code:</t>
  </si>
  <si>
    <t>1 = TK code, 2 = Business ID without hyphen.</t>
  </si>
  <si>
    <t>Fixed in advance. Cannot be changed.</t>
  </si>
  <si>
    <t>Identification code:</t>
  </si>
  <si>
    <t>Identification code identifying the reporting institution (TK code or Business ID); fixed in advance.</t>
  </si>
  <si>
    <t>Cannot be changed.</t>
  </si>
  <si>
    <t>Reporting date: (yyyymmdd)</t>
  </si>
  <si>
    <t>Date when report was created.</t>
  </si>
  <si>
    <t>Last day in data set: (yyyymmdd)</t>
  </si>
  <si>
    <t>Date, the situation on which is described in the report. Date data (dd) must be the last day of the month.</t>
  </si>
  <si>
    <t>Entry code (1=Data reported for the first time, 2=correction)</t>
  </si>
  <si>
    <t>Nature of the data reported. Whenever a new date is concerned, the code 1</t>
  </si>
  <si>
    <t>(data reported for the first time) is used. When data from a previously reported date is given,</t>
  </si>
  <si>
    <t>the code 2 (correction) is used.</t>
  </si>
  <si>
    <t>Buttons:</t>
  </si>
  <si>
    <t>Restore report</t>
  </si>
  <si>
    <t>Restores data from the report (ASCII file in accordance with the record decription) to the pages</t>
  </si>
  <si>
    <t>of the workbook tables. Note: the Save Report function creates an ASCII file referred to above</t>
  </si>
  <si>
    <t>which can thus be retrieved back to the set of forms. The program formats the form pages</t>
  </si>
  <si>
    <t>of the workbook before data is filled in, and possible old data is then cleared from the forms.</t>
  </si>
  <si>
    <t>Clear workbook</t>
  </si>
  <si>
    <t>Clears data from workbook table fields. Does not apply to formula data.</t>
  </si>
  <si>
    <t>Print all</t>
  </si>
  <si>
    <t>Prints Table at default printer if data has been inserted in the table.</t>
  </si>
  <si>
    <t>Save workbook</t>
  </si>
  <si>
    <t>Saves the workbook in Excel format.</t>
  </si>
  <si>
    <t>Save report</t>
  </si>
  <si>
    <t>Saves data into an ASCII file in accordance with the record description from table pages</t>
  </si>
  <si>
    <t>where data has been inserted.</t>
  </si>
  <si>
    <t>After the report is saved, the report encryption function commences automatically.</t>
  </si>
  <si>
    <t>Form column settings</t>
  </si>
  <si>
    <t>Column width adjustable using key combination Shift + Ctrl + L (one unit wider) or</t>
  </si>
  <si>
    <t>Shift + Ctrl + K (one unit narrower). The key combination is only available in this</t>
  </si>
  <si>
    <t>workbook.</t>
  </si>
  <si>
    <t>Form freezing</t>
  </si>
  <si>
    <t>Form freezing to chosen cell using key compination Shift + Ctrl + F. Unfreezing</t>
  </si>
  <si>
    <t>in column A using key compination Shift + Ctrl + F. The key combination is only available in</t>
  </si>
  <si>
    <t>this workbook.</t>
  </si>
  <si>
    <t>Rahoitus- ja vakuutusryhmittymän vakavaraisuus</t>
  </si>
  <si>
    <t>SU</t>
  </si>
  <si>
    <t>RV</t>
  </si>
  <si>
    <t>Raportoinnin yleistiedot:</t>
  </si>
  <si>
    <t>Kieli/Språk/Language:</t>
  </si>
  <si>
    <t>Tiedonantajataso:</t>
  </si>
  <si>
    <t>Raportoija:</t>
  </si>
  <si>
    <t>Yksilöintitunnuksen tyyppi:</t>
  </si>
  <si>
    <t>Yksilöintitunnus:</t>
  </si>
  <si>
    <t>1234567</t>
  </si>
  <si>
    <t>Raportointipvm: (vvvvkkpp)</t>
  </si>
  <si>
    <t>Tiedon ajankohta: (vvvvkkpp)</t>
  </si>
  <si>
    <t>Tapahtumakoodi (1 = ensitieto, 2 = korjaustieto)</t>
  </si>
  <si>
    <t>Raportointivaluutta:</t>
  </si>
  <si>
    <t>EUR</t>
  </si>
  <si>
    <t>Ei raportoitavaa</t>
  </si>
  <si>
    <t>Tiedoista vastaavan yhteystiedot:</t>
  </si>
  <si>
    <t>Nimi:</t>
  </si>
  <si>
    <t>Sähköpostiosoite:</t>
  </si>
  <si>
    <t>Puhelinnumero:</t>
  </si>
  <si>
    <t>Tiedot toimitetaan:</t>
  </si>
  <si>
    <t>Finanssivalvonnalle</t>
  </si>
  <si>
    <t>R</t>
  </si>
  <si>
    <t xml:space="preserve">Määrittelyistä vastaa: </t>
  </si>
  <si>
    <t>FINANSSIVALVONTA</t>
  </si>
  <si>
    <t>Frekvenssi:</t>
  </si>
  <si>
    <t>Neljännesvuosittain</t>
  </si>
  <si>
    <t>Palautuspäivä:</t>
  </si>
  <si>
    <t>28/29.2, 10.5, 10.8, 10.11</t>
  </si>
  <si>
    <t>Vastaustarkkuus:</t>
  </si>
  <si>
    <t>1000 EUR / %-tiedot kaksi desim.</t>
  </si>
  <si>
    <t>Voimaantulo:</t>
  </si>
  <si>
    <t>1.1.2009</t>
  </si>
  <si>
    <t>Versio:</t>
  </si>
  <si>
    <t>1.0.5</t>
  </si>
  <si>
    <t>17.12.2014</t>
  </si>
  <si>
    <t>Syöttösolu</t>
  </si>
  <si>
    <t>Kaavasolu</t>
  </si>
  <si>
    <t>Linkkisolu</t>
  </si>
  <si>
    <t>Suljettu solu</t>
  </si>
  <si>
    <t>Apulaskentasolu</t>
  </si>
  <si>
    <t>TableTitleRow</t>
  </si>
  <si>
    <t>RPISTatus</t>
  </si>
  <si>
    <t>Kielet</t>
  </si>
  <si>
    <t>Suomi</t>
  </si>
  <si>
    <t>Svenska</t>
  </si>
  <si>
    <t>English</t>
  </si>
  <si>
    <t>Tiedonantajataso</t>
  </si>
  <si>
    <t>Taulukkotunnus</t>
  </si>
  <si>
    <t>Taulukkotyyppi</t>
  </si>
  <si>
    <t>SPRataRaportti</t>
  </si>
  <si>
    <t>TKRaportti</t>
  </si>
  <si>
    <t>Header</t>
  </si>
  <si>
    <t>RV01</t>
  </si>
  <si>
    <t>RV02</t>
  </si>
  <si>
    <t>Header</t>
  </si>
  <si>
    <t>RV01</t>
  </si>
  <si>
    <t>RV02</t>
  </si>
  <si>
    <t>Header</t>
  </si>
  <si>
    <t>RV01</t>
  </si>
  <si>
    <t>RV02</t>
  </si>
  <si>
    <t>Systeemitunnus</t>
  </si>
  <si>
    <t>RV</t>
  </si>
  <si>
    <t>VARCHAR</t>
  </si>
  <si>
    <t>Tiedonantajataso</t>
  </si>
  <si>
    <t>CHAR(3)</t>
  </si>
  <si>
    <t>Raportoijan yksilöintitunnuksen tyyppi</t>
  </si>
  <si>
    <t>CHAR(1)</t>
  </si>
  <si>
    <t>Raportoijan yksilöintitunnus</t>
  </si>
  <si>
    <t>CHAR(7) tai CHAR(8)</t>
  </si>
  <si>
    <t>Raportointipäivä</t>
  </si>
  <si>
    <t>CHAR(8)</t>
  </si>
  <si>
    <t>Tiedon ajankohta</t>
  </si>
  <si>
    <t>CHAR(8)</t>
  </si>
  <si>
    <t>Raportointijakson pituus, raportointifrekvenssi</t>
  </si>
  <si>
    <t>VARCHAR</t>
  </si>
  <si>
    <t>Tapahtumakoodi</t>
  </si>
  <si>
    <t>CHAR(1)</t>
  </si>
  <si>
    <t>Taulukkotunnus</t>
  </si>
  <si>
    <t>CHAR(3)</t>
  </si>
  <si>
    <t>Rivitunnus</t>
  </si>
  <si>
    <t>VARCHAR</t>
  </si>
  <si>
    <t>Tarkistusmerkki</t>
  </si>
  <si>
    <t>CHAR(1)</t>
  </si>
  <si>
    <t>Saraketunnus</t>
  </si>
  <si>
    <t>VARCHAR</t>
  </si>
  <si>
    <t>Arvo</t>
  </si>
  <si>
    <t>DECIMAL</t>
  </si>
  <si>
    <t>Raportointivaluutta</t>
  </si>
  <si>
    <t>EUR</t>
  </si>
  <si>
    <t>CHAR(3)</t>
  </si>
  <si>
    <t>Systeemitunnus</t>
  </si>
  <si>
    <t>RV</t>
  </si>
  <si>
    <t>CHAR(1)</t>
  </si>
  <si>
    <t>Tiedonantajataso</t>
  </si>
  <si>
    <t>CHAR(3)</t>
  </si>
  <si>
    <t>Raportoijan yksilöintitunnuksen tyyppi</t>
  </si>
  <si>
    <t>CHAR(1)</t>
  </si>
  <si>
    <t>Raportoijan yksilöintitunnus</t>
  </si>
  <si>
    <t>CHAR(7)</t>
  </si>
  <si>
    <t>Raportointipäivä</t>
  </si>
  <si>
    <t>CHAR(8)</t>
  </si>
  <si>
    <t>Tiedon ajankohta</t>
  </si>
  <si>
    <t>CHAR(8)</t>
  </si>
  <si>
    <t>Raportointijakson pituus, raportointifrekvenssi</t>
  </si>
  <si>
    <t>CHAR(2)</t>
  </si>
  <si>
    <t>Tapahtumakoodi</t>
  </si>
  <si>
    <t>CHAR(1)</t>
  </si>
  <si>
    <t>Taulukkotunnus</t>
  </si>
  <si>
    <t>CHAR(3)</t>
  </si>
  <si>
    <t>Kohteen yksilöintitunnuksen tyyppi</t>
  </si>
  <si>
    <t>N: CHAR(1)</t>
  </si>
  <si>
    <t>x</t>
  </si>
  <si>
    <t>Kohteen yksilöintitunnus</t>
  </si>
  <si>
    <t>T: VARCHAR(40)</t>
  </si>
  <si>
    <t>x</t>
  </si>
  <si>
    <t>k</t>
  </si>
  <si>
    <t>Kohteen nimi</t>
  </si>
  <si>
    <t>T: VARCHAR(100)</t>
  </si>
  <si>
    <t>x</t>
  </si>
  <si>
    <t>Rivitunnus</t>
  </si>
  <si>
    <t>VARCHAR(8)</t>
  </si>
  <si>
    <t>Tarkistusmerkki</t>
  </si>
  <si>
    <t>CHAR(1)</t>
  </si>
  <si>
    <t>Saraketunnus</t>
  </si>
  <si>
    <t>CHAR(2)</t>
  </si>
  <si>
    <t>Arvo</t>
  </si>
  <si>
    <t>DECIMAL</t>
  </si>
  <si>
    <t>Raportointivaluutta</t>
  </si>
  <si>
    <t>EUR</t>
  </si>
  <si>
    <t>CHAR(3)</t>
  </si>
  <si>
    <t>Systeemitunnus</t>
  </si>
  <si>
    <t>RV</t>
  </si>
  <si>
    <t>CHAR(1)</t>
  </si>
  <si>
    <t>Tiedonantajataso</t>
  </si>
  <si>
    <t>CHAR(3)</t>
  </si>
  <si>
    <t>Raportoijan yksilöintitunnuksen tyyppi</t>
  </si>
  <si>
    <t>CHAR(1)</t>
  </si>
  <si>
    <t>Raportoijan yksilöintitunnus</t>
  </si>
  <si>
    <t>CHAR(7) tai CHAR(8)</t>
  </si>
  <si>
    <t>Raportointipäivä</t>
  </si>
  <si>
    <t>CHAR(8)</t>
  </si>
  <si>
    <t>Tiedon ajankohta</t>
  </si>
  <si>
    <t>CHAR(8)</t>
  </si>
  <si>
    <t>Arvo</t>
  </si>
  <si>
    <t>VARCHAR(6)</t>
  </si>
  <si>
    <t>Nimi</t>
  </si>
  <si>
    <t>VARCHAR(255)</t>
  </si>
  <si>
    <t>PuhelinNumero</t>
  </si>
  <si>
    <t>VARCHAR(255)</t>
  </si>
  <si>
    <t>Email</t>
  </si>
  <si>
    <t>VARCHAR(255)</t>
  </si>
  <si>
    <t>Tyokirjaversio</t>
  </si>
  <si>
    <t>VARCHAR(50)</t>
  </si>
  <si>
    <t>EiRaportoitavaa</t>
  </si>
  <si>
    <t>VARCHAR(1)</t>
  </si>
  <si>
    <t>RV02</t>
  </si>
  <si>
    <t>0505</t>
  </si>
  <si>
    <t>RV02</t>
  </si>
  <si>
    <t>0510</t>
  </si>
  <si>
    <t>RV02</t>
  </si>
  <si>
    <t>0515</t>
  </si>
  <si>
    <t>RV02</t>
  </si>
  <si>
    <t>0520</t>
  </si>
  <si>
    <t>RV02</t>
  </si>
  <si>
    <t>0525</t>
  </si>
  <si>
    <t>RV02</t>
  </si>
  <si>
    <t>0530</t>
  </si>
  <si>
    <t>RV02</t>
  </si>
  <si>
    <t>0535</t>
  </si>
  <si>
    <t>RV02</t>
  </si>
  <si>
    <t>0540</t>
  </si>
  <si>
    <t>RV02</t>
  </si>
  <si>
    <t>0545</t>
  </si>
  <si>
    <t>RV02</t>
  </si>
  <si>
    <t>0550</t>
  </si>
  <si>
    <t>RV02</t>
  </si>
  <si>
    <t>0555</t>
  </si>
  <si>
    <t>RV02</t>
  </si>
  <si>
    <t>0560</t>
  </si>
  <si>
    <t>RV02</t>
  </si>
  <si>
    <t>0565</t>
  </si>
  <si>
    <t>RV02</t>
  </si>
  <si>
    <t>0570</t>
  </si>
  <si>
    <t>RV02</t>
  </si>
  <si>
    <t>0575</t>
  </si>
  <si>
    <t>RV02</t>
  </si>
  <si>
    <t>0580</t>
  </si>
  <si>
    <t>RV02</t>
  </si>
  <si>
    <t>0585</t>
  </si>
  <si>
    <t>RV02</t>
  </si>
  <si>
    <t>0590</t>
  </si>
  <si>
    <t>RV02</t>
  </si>
  <si>
    <t>0595</t>
  </si>
  <si>
    <t>RV02</t>
  </si>
  <si>
    <t>05100</t>
  </si>
  <si>
    <t>RV02</t>
  </si>
  <si>
    <t>05105</t>
  </si>
  <si>
    <t>RV02</t>
  </si>
  <si>
    <t>05110</t>
  </si>
  <si>
    <t>RV02</t>
  </si>
  <si>
    <t>05115</t>
  </si>
  <si>
    <t>RV02</t>
  </si>
  <si>
    <t>05120</t>
  </si>
  <si>
    <t>RV02</t>
  </si>
  <si>
    <t>05125</t>
  </si>
  <si>
    <t>Numero</t>
  </si>
  <si>
    <t>Tarkistuskommentti</t>
  </si>
  <si>
    <t>Taulukko</t>
  </si>
  <si>
    <t>Tarkistuskaava</t>
  </si>
  <si>
    <t>Tarkistus1</t>
  </si>
  <si>
    <t>Tarkistus1_true</t>
  </si>
  <si>
    <t>Tarkistus1_false</t>
  </si>
  <si>
    <t>Tarkistus2</t>
  </si>
  <si>
    <t>Tarkistus2_true</t>
  </si>
  <si>
    <t>Tarkistus2_false</t>
  </si>
  <si>
    <t>Tarkistus3</t>
  </si>
  <si>
    <t>Tarkistus3_true</t>
  </si>
  <si>
    <t>Avaintarkistus(=1)</t>
  </si>
  <si>
    <t>Tarkistuskaava_Excel</t>
  </si>
  <si>
    <t>Tarkistus_vasen</t>
  </si>
  <si>
    <t>Operandi</t>
  </si>
  <si>
    <t>Tarkistus_oikea</t>
  </si>
  <si>
    <t>CheckCriteria</t>
  </si>
  <si>
    <t>Taulukko</t>
  </si>
  <si>
    <t>RV02</t>
  </si>
  <si>
    <t>CheckItem</t>
  </si>
  <si>
    <t>AFN</t>
  </si>
  <si>
    <t>Suomi</t>
  </si>
  <si>
    <t>Ruotsi</t>
  </si>
  <si>
    <t>Englanti</t>
  </si>
  <si>
    <t>Rahoitus- ja vakuutusryhmittymän vakavaraisuus</t>
  </si>
  <si>
    <t>Finans- och försäkringskonglomeratets kapitaltäckning</t>
  </si>
  <si>
    <t>???</t>
  </si>
  <si>
    <t>RV</t>
  </si>
  <si>
    <t>RV</t>
  </si>
  <si>
    <t>RV</t>
  </si>
  <si>
    <t>Raportoinnin yleistiedot:</t>
  </si>
  <si>
    <t>Allmänna uppgifter:</t>
  </si>
  <si>
    <t>General data:</t>
  </si>
  <si>
    <t>Kieli/Språk/Language:</t>
  </si>
  <si>
    <t>Kieli/Språk/Language:</t>
  </si>
  <si>
    <t>Kieli/Språk/Language:</t>
  </si>
  <si>
    <t>Tiedonantajataso:</t>
  </si>
  <si>
    <t>Uppgiftslämnarkategori:</t>
  </si>
  <si>
    <t>Type of reporting institution:</t>
  </si>
  <si>
    <t>Raportoija:</t>
  </si>
  <si>
    <t>Rapportör:</t>
  </si>
  <si>
    <t>Reporting institution:</t>
  </si>
  <si>
    <t>Yksilöintitunnuksen tyyppi:</t>
  </si>
  <si>
    <t>ID-typ:</t>
  </si>
  <si>
    <t>Type of identifier:</t>
  </si>
  <si>
    <t>Yksilöintitunnus:</t>
  </si>
  <si>
    <t>ID-kod:</t>
  </si>
  <si>
    <t>Identifier:</t>
  </si>
  <si>
    <t>Raportointipvm: (vvvvkkpp)</t>
  </si>
  <si>
    <t>Rapportdatum: (ååååmmdd)</t>
  </si>
  <si>
    <t>Reporting date: (yyyymmdd)</t>
  </si>
  <si>
    <t>Tiedon ajankohta: (vvvvkkpp)</t>
  </si>
  <si>
    <t>Rapportperiod: (ååååmmdd)</t>
  </si>
  <si>
    <t>Reporting period: (yyyymmdd)</t>
  </si>
  <si>
    <t>Tapahtumakoodi (1 = ensitieto, 2 = korjaustieto)</t>
  </si>
  <si>
    <t>Funktionskod (1 = första rapport, 2 = korrigering)</t>
  </si>
  <si>
    <t>Function code (1 = new entry,  2 = revised entry)</t>
  </si>
  <si>
    <t>Raportointivaluutta:</t>
  </si>
  <si>
    <t>Rapportvaluta:</t>
  </si>
  <si>
    <t>Reporting currency:</t>
  </si>
  <si>
    <t>EUR</t>
  </si>
  <si>
    <t>EUR</t>
  </si>
  <si>
    <t>EUR</t>
  </si>
  <si>
    <t>Tiedoista vastaavan yhteystiedot:</t>
  </si>
  <si>
    <t>Handläggarens kontaktinformation:</t>
  </si>
  <si>
    <t>Responsible Officer Contact Information:</t>
  </si>
  <si>
    <t>Nimi:</t>
  </si>
  <si>
    <t>Namn:</t>
  </si>
  <si>
    <t>Name:</t>
  </si>
  <si>
    <t>Sähköpostiosoite:</t>
  </si>
  <si>
    <t>E-postadress:</t>
  </si>
  <si>
    <t>E-mail address:</t>
  </si>
  <si>
    <t>Puhelinnumero:</t>
  </si>
  <si>
    <t>Telefonnummer:</t>
  </si>
  <si>
    <t>Phone number:</t>
  </si>
  <si>
    <t>Finanssivalvonnalle</t>
  </si>
  <si>
    <t>Till Finansinspektionen</t>
  </si>
  <si>
    <t>To the Financial Supervisory Authority</t>
  </si>
  <si>
    <t>FINANSSIVALVONTA</t>
  </si>
  <si>
    <t>FINANSINSPEKTIONEN</t>
  </si>
  <si>
    <t>FIN-FSA</t>
  </si>
  <si>
    <t>Neljännesvuosittain</t>
  </si>
  <si>
    <t>En gång i kvartalet</t>
  </si>
  <si>
    <t>???</t>
  </si>
  <si>
    <t>30 pankkipäivää</t>
  </si>
  <si>
    <t>Inom 30 bankdagar</t>
  </si>
  <si>
    <t>In 30 business days</t>
  </si>
  <si>
    <t>1000 EUR / %-tiedot kaksi desim.</t>
  </si>
  <si>
    <t xml:space="preserve">1000 EUR/procenttal med två decimaler </t>
  </si>
  <si>
    <t>EUR 1000/percentages rounded to two decimal places</t>
  </si>
  <si>
    <t>1.1.2009</t>
  </si>
  <si>
    <t>1.1.2009</t>
  </si>
  <si>
    <t>1.1.2009</t>
  </si>
  <si>
    <t>Tiedot toimitetaan:</t>
  </si>
  <si>
    <t>Uppgifterna sänds till:</t>
  </si>
  <si>
    <t>Submit data to:</t>
  </si>
  <si>
    <t xml:space="preserve">Määrittelyistä vastaa: </t>
  </si>
  <si>
    <t>För definitionerna svarar:</t>
  </si>
  <si>
    <t>Authority responsible for specifications:</t>
  </si>
  <si>
    <t>Frekvenssi:</t>
  </si>
  <si>
    <t>Frekvens:</t>
  </si>
  <si>
    <t>Reporting frequency:</t>
  </si>
  <si>
    <t>Palautuspäivä:</t>
  </si>
  <si>
    <t>Inlämningstid:</t>
  </si>
  <si>
    <t>Deadline:</t>
  </si>
  <si>
    <t>Vastaustarkkuus:</t>
  </si>
  <si>
    <t>Svarsnoggrannhet:</t>
  </si>
  <si>
    <t>Data accuracy:</t>
  </si>
  <si>
    <t>Voimaantulo:</t>
  </si>
  <si>
    <t>Gäller från:</t>
  </si>
  <si>
    <t>Valid from:</t>
  </si>
  <si>
    <t>Versio:</t>
  </si>
  <si>
    <t>Version:</t>
  </si>
  <si>
    <t>Version:</t>
  </si>
  <si>
    <t>1.0.1</t>
  </si>
  <si>
    <t>1.0.1</t>
  </si>
  <si>
    <t>1.0.1</t>
  </si>
  <si>
    <t>15.4.2010</t>
  </si>
  <si>
    <t>15.4.2010</t>
  </si>
  <si>
    <t>15.4.2010</t>
  </si>
  <si>
    <t>Annettu</t>
  </si>
  <si>
    <t>Daterad</t>
  </si>
  <si>
    <t xml:space="preserve">Issued </t>
  </si>
  <si>
    <t>Korvaa</t>
  </si>
  <si>
    <t>Ersätter</t>
  </si>
  <si>
    <t>Supersedes</t>
  </si>
  <si>
    <t>Voimassa</t>
  </si>
  <si>
    <t>Gäller från</t>
  </si>
  <si>
    <t>Valid from</t>
  </si>
  <si>
    <t>RV01</t>
  </si>
  <si>
    <t>RV01</t>
  </si>
  <si>
    <t>RV01</t>
  </si>
  <si>
    <t>Raportointistandardi:</t>
  </si>
  <si>
    <t>Rapporteringsstandard:</t>
  </si>
  <si>
    <t>Reporting standard:</t>
  </si>
  <si>
    <t>Tiedonantajatasot:</t>
  </si>
  <si>
    <t>Uppgiftslämnarkategorier:</t>
  </si>
  <si>
    <t>Reporting institutions:</t>
  </si>
  <si>
    <t>Konsolidointimenetelmä</t>
  </si>
  <si>
    <t>Konsolideringsmetod</t>
  </si>
  <si>
    <t>???</t>
  </si>
  <si>
    <t>Ryhmittymä yhteensä</t>
  </si>
  <si>
    <t>Konglomeratet totalt</t>
  </si>
  <si>
    <t>???</t>
  </si>
  <si>
    <t>Rivino</t>
  </si>
  <si>
    <t>Radnr</t>
  </si>
  <si>
    <t>Row no.</t>
  </si>
  <si>
    <t>Tno</t>
  </si>
  <si>
    <t>Knr</t>
  </si>
  <si>
    <t>cno.</t>
  </si>
  <si>
    <t>1. Ryhmittymän emoyrityksen konsernitaseen osoittama oman pääoman määrä</t>
  </si>
  <si>
    <t>1. Beloppet av det egna kapitalet i koncernbalansräkningen för konglomeratets moderföretag</t>
  </si>
  <si>
    <t>???</t>
  </si>
  <si>
    <t>Lisätään RavaL 3 § ei-konserniyhtiöiden vaikutus</t>
  </si>
  <si>
    <t>Inverkan av icke koncernföretag FikoL 3 § läggs till</t>
  </si>
  <si>
    <t>???</t>
  </si>
  <si>
    <t>Vähennetään RavaL 17 § muun toimialan tai pois-jätettyjen yhtiöiden vaikutus</t>
  </si>
  <si>
    <t>Inverkan av annan bransch eller utelämnade företag FikoL 17 § dras av</t>
  </si>
  <si>
    <t>???</t>
  </si>
  <si>
    <t>Vähennetään IFRS-tilinpäätöksen omaan pääomaan kirjatut erät, jotka eivät kelpaa omiin varoihin</t>
  </si>
  <si>
    <t>Poster upptagna i eget kapital i IFRS-bokslutet som inte kan räknas till kapitalbasen dras av</t>
  </si>
  <si>
    <t>???</t>
  </si>
  <si>
    <t>I tasoitusmäärä</t>
  </si>
  <si>
    <t>I utjämningsbelopp</t>
  </si>
  <si>
    <t>???</t>
  </si>
  <si>
    <t>II laskennalliset verosaamiset</t>
  </si>
  <si>
    <t>II uppskjutna skattefordringar</t>
  </si>
  <si>
    <t>???</t>
  </si>
  <si>
    <t>III eläkevastuun ylikate</t>
  </si>
  <si>
    <t>III överskott i pensionsåtagandet</t>
  </si>
  <si>
    <t>???</t>
  </si>
  <si>
    <t>IV omaan pääomaan sisältyvät realisoitumattomat voitot, joita ei lueta omiin varoihin</t>
  </si>
  <si>
    <t>IV orealiserade vinster som ingår i eget kapital och som inte räknas till kapitalbasen</t>
  </si>
  <si>
    <t>???</t>
  </si>
  <si>
    <t>Vähennetään vakuutusyhtiöiden omasta pääomasta omaisuuden kirjanpitoarvojen ja käypien arvojen positiivinen erotus, jos ei kirjattu taseeseen</t>
  </si>
  <si>
    <t>Från försäkringsbolagens eget kapital avdras den positiva skillnaden mellan tillgångarnas bokföringsvärden och verkliga värden, om den inte upptagits i balansräkningen</t>
  </si>
  <si>
    <t>???</t>
  </si>
  <si>
    <t>Vähennetään taseeseen merkitsemättömät velkoihin rinnastettavat erät, joiden suoritusvelvollisuutta on pidettävä todennäköisenä</t>
  </si>
  <si>
    <t>Alla med skulder jämförbara poster som inte upptagits i balansräkningen och i fråga om vilka prestationsskyldigheten ska anses vara sannolik dras av</t>
  </si>
  <si>
    <t>???</t>
  </si>
  <si>
    <t>Vähennetään vieraasta sitoumuksesta annetut pantit ja kiinnitykset</t>
  </si>
  <si>
    <t>Panter och inteckningar som ställts för främmande förbindelser dras av</t>
  </si>
  <si>
    <t>???</t>
  </si>
  <si>
    <t>Vähennetään johdannaissopimuksista koituva mahdollinen enimmäistappio</t>
  </si>
  <si>
    <t>Eventuell maximal förlust till följd av derivatavtal dras av</t>
  </si>
  <si>
    <t>???</t>
  </si>
  <si>
    <t>Vähennykset muiden mahdollisesti vähennettävien erien osalta</t>
  </si>
  <si>
    <t>Avdrag för andra poster som eventuellt ska dras av</t>
  </si>
  <si>
    <t>???</t>
  </si>
  <si>
    <t>Vähennetään rahoitusalan omista varoista omistukset ei-ryhmittymään kuuluvien yhtiöiden osalta</t>
  </si>
  <si>
    <t>Från finansbranschens kapitalbas avdras innehavet i de företag som inte hör till konglomeratet</t>
  </si>
  <si>
    <t>???</t>
  </si>
  <si>
    <t>I yli 10 % omistukset ja sijoitukset toisiin rahoitusalan yrityksiin</t>
  </si>
  <si>
    <t>I innehav och investeringar över 10 % i andra finansiella företag</t>
  </si>
  <si>
    <t>???</t>
  </si>
  <si>
    <t>II muut omistukset ja sijoitukset toisiin rahoitusalan yrityksiin, joiden yhteismäärä ylittää 10 % konsernin omista varoista</t>
  </si>
  <si>
    <t>II övriga innehav och investeringar i andra finansiella företag som sammanlagt överstiger 10 % av koncernens kapitalbas</t>
  </si>
  <si>
    <t>???</t>
  </si>
  <si>
    <t>III yli 10 % omistukset ja sijoitukset toisiin vakuutusalan yrityksiin</t>
  </si>
  <si>
    <t>III innehav och investeringar över 10 % i andra försäkringsföretag</t>
  </si>
  <si>
    <t>???</t>
  </si>
  <si>
    <t>Vähennetään rahoitusalan luottoriskin kattamiseksi arvioitujen EL ja tulokseen kirjattujen arvonalennusten välinen erotus</t>
  </si>
  <si>
    <t>Skillnaden mellan EL beräknade för täckning av kreditrisken och nedskrivningarna upptagna i resultaträkningen dras av</t>
  </si>
  <si>
    <t>???</t>
  </si>
  <si>
    <t>Vähennetään muut omiin varoihin kuulumattomat erät</t>
  </si>
  <si>
    <t>Poster som inte ingår i kapitalbasen dras av</t>
  </si>
  <si>
    <t>???</t>
  </si>
  <si>
    <t>Oikaisut yhteensä</t>
  </si>
  <si>
    <t>Justeringar totalt</t>
  </si>
  <si>
    <t>???</t>
  </si>
  <si>
    <t>Oma pääoma oikaisujen jälkeen</t>
  </si>
  <si>
    <t>Eget kapital efter justeringar</t>
  </si>
  <si>
    <t>???</t>
  </si>
  <si>
    <t>2. Kohdan 1. mukaisiin omiin varoihin sisältymättömät asianomaisten toimialakohtaisten säännösten mukaan omiin varoihin luettavat erät</t>
  </si>
  <si>
    <t>2. Poster som inte ingår i kapitalbasen enligt punkt 1, men som enligt branschspecifika bestämmelser skall räknas till kapitalbasen</t>
  </si>
  <si>
    <t>???</t>
  </si>
  <si>
    <t>Pääomalainat - ei-innovatiiviset</t>
  </si>
  <si>
    <t>Kapitallån – icke innovativa</t>
  </si>
  <si>
    <t>???</t>
  </si>
  <si>
    <t>Pääomalainat - innovatiiviset</t>
  </si>
  <si>
    <t>Kapitallån – innovativa</t>
  </si>
  <si>
    <t>???</t>
  </si>
  <si>
    <t>Ylempiin toissijaisiin omiin varoihin luettavat lainainstrumentit</t>
  </si>
  <si>
    <t>Låneinstrument som räknas in i övre supplementärt kapital</t>
  </si>
  <si>
    <t>???</t>
  </si>
  <si>
    <t>Alempiin toissijaisiin omiin varoihin luettavat lainainstrumentit</t>
  </si>
  <si>
    <t>Låneinstrument som räknas in i undre supplementärt kapital</t>
  </si>
  <si>
    <t>???</t>
  </si>
  <si>
    <t>Omaisuuden käypien arvojen ja kirjanpitoarvojen positiivinen erotus siltä osin kuin sitä ei voida pitää poikkeuksellisena</t>
  </si>
  <si>
    <t>Skillnaden mellan tillgångarnas verkliga värden och bokföringsvärden om skillnaden är positiv, till den del skillnaden inte kan anses vara exceptionell</t>
  </si>
  <si>
    <t>???</t>
  </si>
  <si>
    <t>Muut vakuutushtiöiden toimintapääomaan luettavat erät</t>
  </si>
  <si>
    <t>Övriga poster som räknas till försäkringsbolagens verksamhetskapital</t>
  </si>
  <si>
    <t>???</t>
  </si>
  <si>
    <t>3. Liikearvo ja aineettomat hyödykkeet</t>
  </si>
  <si>
    <t>3. Goodwill och immateriella tillgångar</t>
  </si>
  <si>
    <t>???</t>
  </si>
  <si>
    <t>Konsernitaseen liikearvo</t>
  </si>
  <si>
    <t>Goodwill i koncernbalansräkningen</t>
  </si>
  <si>
    <t>???</t>
  </si>
  <si>
    <t>Osuus osakkuusyhtiön taseessa olevasta liikearvosta</t>
  </si>
  <si>
    <t>Andel av goodwillen i intresseföretagets balansräkning</t>
  </si>
  <si>
    <t>???</t>
  </si>
  <si>
    <t>Konsernitaseen aineettomat hyödykkeet</t>
  </si>
  <si>
    <t>Immateriella tillgångar i koncernbalansräkningen</t>
  </si>
  <si>
    <t>???</t>
  </si>
  <si>
    <t>Osuus osakkuusyhtiön taseessa olevista aineettomista hyödykkeistä</t>
  </si>
  <si>
    <t>Andel av de immateriella tillgångarna i intresseföretagets balansräkning</t>
  </si>
  <si>
    <t>???</t>
  </si>
  <si>
    <t>4. Voitonjako edelliseltä tilikaudelta ja suunniteltu voitonjako kuluvalta tilikaudelta</t>
  </si>
  <si>
    <t>4. Vinstutdelning från föregående räkenskapsperiod samt planerad vinstutdelning för löpande räkenskapsperiod</t>
  </si>
  <si>
    <t>???</t>
  </si>
  <si>
    <t>Maksamatta oleva voitonjako edelliseltä tilikaudelta</t>
  </si>
  <si>
    <t>Obetald vinstutdelning från föregående räkenskapsperiod</t>
  </si>
  <si>
    <t>???</t>
  </si>
  <si>
    <t>Jaksotettu osuus tilikauden suunnitellusta ja julkistetusta osingonjakopolitiikan mukaisesta osingonjaosta</t>
  </si>
  <si>
    <t>Periodiserad andel av räkenskapsperiodens vinstutdelning enligt den planerade och offentliggjorda utdelningspolicyn</t>
  </si>
  <si>
    <t>???</t>
  </si>
  <si>
    <t>5. Vain vakuutusalan omiin varoihin hyväksyttävistä eristä määrä, joka ylittää vakuutusalaan kuuluvien yritysten yhteenlasketun omien varojen vähimmäismäärän</t>
  </si>
  <si>
    <t>5. Av de poster som endast inom försäkringsbranschen godtas som kapitalbas, det belopp som överstiger det sammanlagda minimibeloppet av kapitalbasen i företag som hör till försäkringsbranschen</t>
  </si>
  <si>
    <t>???</t>
  </si>
  <si>
    <t>Vain vakuutusalan omiin varoihin hyväksyttävät erät, kokonaismäärä taseessa</t>
  </si>
  <si>
    <t>Poster som endast inom försäkringsbranschen godtas som kapitalbas, totalt i balansräkningen</t>
  </si>
  <si>
    <t>???</t>
  </si>
  <si>
    <t>Vain vakuutusalan omiin varoihin hyväksyttävät erät, omien varojen vähimmäismäärän kattamiseen käytetty määrä</t>
  </si>
  <si>
    <t>Poster som endast inom försäkringsbranschen godtas som kapitalbas, det belopp som använts för täckning av kapitalkravet</t>
  </si>
  <si>
    <t>???</t>
  </si>
  <si>
    <t>6. Ryhmittymän omiin varoihin hyväksyttäviin vakuutusalan tytär- ja omistusyhteysyritysten arvostuserohin kohdistuva verovelka</t>
  </si>
  <si>
    <t>6. Skatteskuld som godtas som konglomeratets kapitalbas och som hänför sig till värderingsdifferenserna i fråga om dotter- och ägarintresseföretag inom försäkringsbranschen</t>
  </si>
  <si>
    <t>???</t>
  </si>
  <si>
    <t>Vakuutusalan arvostuseroihin (kohta 2) kohdistuva verovelka</t>
  </si>
  <si>
    <t>Skatteskuld som hänför sig till värderingsdifferenserna inom försäkringsbranschen (punkt 2)</t>
  </si>
  <si>
    <t>???</t>
  </si>
  <si>
    <t>7. Vain rahoitusalan omiin varoihin hyväksyttävistä eristä määrä, joka ylittää rahoitusalaan kuuluvien yritysten yhteenlasketun omien varojen vähimmäismäärän</t>
  </si>
  <si>
    <t>7. Av poster som endast inom finansbranschen godtas som kapitalbas, det belopp som överstiger det sammanlagda minimibeloppet av kapitalbasen i företag inom finansbranschen</t>
  </si>
  <si>
    <t>???</t>
  </si>
  <si>
    <t>Ylempiin toissijaisiin omiin varoihin luettavat lainainstrumentit, kokonaismäärä taseessa</t>
  </si>
  <si>
    <t>Låneinstrument som räknas in i övre supplementärt kapital, totalt i balansräkningen</t>
  </si>
  <si>
    <t>???</t>
  </si>
  <si>
    <t>Alempiin toissijaisiin omiin varoihin luettavat lainainstrumentit, kokonaismäärä taseessa</t>
  </si>
  <si>
    <t>Låneinstrument som räknas in i undre supplementärt kapital, totalt i balansräkningen</t>
  </si>
  <si>
    <t>???</t>
  </si>
  <si>
    <t>Ylempiin toissijaisiin omiin varoihin luettavat lainainstrumentit, omien varojen vähimmäismäärän kattamiseen käytetty määrä</t>
  </si>
  <si>
    <t>Låneinstrument som räknas in i övre supplementärt kapital, det belopp som använts för täckning av kapitalkravet</t>
  </si>
  <si>
    <t>???</t>
  </si>
  <si>
    <t>Alempiin toissijaisiin omiin varoihin luettavat lainainstrumentit, omien varojen vähimmäismäärän kattamiseen käytetty määrä</t>
  </si>
  <si>
    <t>Låneinstrument som räknas in i undre supplementärt kapital, det belopp som använts för täckning av kapitalkravet</t>
  </si>
  <si>
    <t>???</t>
  </si>
  <si>
    <t>8. Sellaiset yrityskohtaiset omien varojen vähimmäismäärän ylittävät omien varojen erät, kuten vähemmistöosuus ja muut lain 20 §:n 3 momentissa tarkoitetut erät, joita ei voida käyttää ryhmittymän kuuluvien muiden yritysten tappioiden kattamiseen</t>
  </si>
  <si>
    <t>8. Sådana företagsspecifika kapitalbasposter som överstiger minimibeloppet av kapitalbasen, såsom minoritetsandel och övriga i FikoL 20 § 3 mom. avsedda poster som inte kan användas för att täcka förluster i andra företag som hör till konglomeratet</t>
  </si>
  <si>
    <t>???</t>
  </si>
  <si>
    <t>Siirtokelvottomat erät, taseessa</t>
  </si>
  <si>
    <t>Icke överlåtbara poster, i balansräkningen</t>
  </si>
  <si>
    <t>???</t>
  </si>
  <si>
    <t>Siirtokelvottomat erät, omien varojenvähimmäismäärän kattamiseen käytetty määrä</t>
  </si>
  <si>
    <t>Icke överlåtbara poster, det belopp som använts för täckning av kapitalkravet</t>
  </si>
  <si>
    <t>???</t>
  </si>
  <si>
    <t>Vähemmistöosuus, taseessa</t>
  </si>
  <si>
    <t>Minoritetsandel, i balansräkningen</t>
  </si>
  <si>
    <t>???</t>
  </si>
  <si>
    <t>Vähemmistöosuus, omien varojen vähimmäismäärän kattamiseen käytetty määrä</t>
  </si>
  <si>
    <t>Minoritetsandel, det belopp som använts för täckning av kapitalkravet</t>
  </si>
  <si>
    <t>???</t>
  </si>
  <si>
    <t>9. Ryhmittymän omat varat</t>
  </si>
  <si>
    <t>9. Konglomeratets kapitalbas</t>
  </si>
  <si>
    <t>???</t>
  </si>
  <si>
    <t>10. Ryhmittymän omien varojen vähimmäismäärä</t>
  </si>
  <si>
    <t>10. Minimibeloppet av konglomeratets kapitalbas</t>
  </si>
  <si>
    <t>???</t>
  </si>
  <si>
    <t>Rahoitustoimialan sääntöjen mukaan laskettu omien varojen vähimmäismäärä yhteensä</t>
  </si>
  <si>
    <t>Det totala minimibeloppet av kapitalbasen som beräknats enligt reglerna för finansbranschen</t>
  </si>
  <si>
    <t>???</t>
  </si>
  <si>
    <t>Vakuutustoimialan sääntöjen mukaan laskettu toimintapääoman minimi yhteensä</t>
  </si>
  <si>
    <t>Det totala minimibeloppet av verksamhetskapitalet som beräknats enligt reglerna för försäkringsbranschen</t>
  </si>
  <si>
    <t>???</t>
  </si>
  <si>
    <t>11. Ryhmittymän vakavaraisuus (vähimmäismäärän ylittävät omat varat)</t>
  </si>
  <si>
    <t>11. Konglomeratets kapitaltäckning (den kapitalbas som överstiger minimibeloppet)</t>
  </si>
  <si>
    <t>???</t>
  </si>
  <si>
    <t>12. Ryhmittymän vakavaraisuussuhdeluku (omat varat suhteessa omien varojen vähimmäismäärään)</t>
  </si>
  <si>
    <t>12. Konglomeratets kapitaltäckningsgrad (kapitalbasen i förhållande till minimibeloppet av kapitalbasen)</t>
  </si>
  <si>
    <t>???</t>
  </si>
  <si>
    <t>(PO &gt; 1,00)</t>
  </si>
  <si>
    <t>(PO &gt; 1,00)</t>
  </si>
  <si>
    <t>???</t>
  </si>
  <si>
    <t>Laadintaohjeita:</t>
  </si>
  <si>
    <t>Anvisningar för upprättande:</t>
  </si>
  <si>
    <t>???</t>
  </si>
  <si>
    <t>RV02</t>
  </si>
  <si>
    <t>RV02</t>
  </si>
  <si>
    <t>???</t>
  </si>
  <si>
    <t>Vähennys- ja yhteenlaskumenetelmä</t>
  </si>
  <si>
    <t>Avräknings- och totalmetod</t>
  </si>
  <si>
    <t>???</t>
  </si>
  <si>
    <t>Ryhmittymän omistusosuus-%</t>
  </si>
  <si>
    <t>Konglomeratets ägarandel %</t>
  </si>
  <si>
    <t>???</t>
  </si>
  <si>
    <t>Yhtiön omat varat RavaL 18 §</t>
  </si>
  <si>
    <t>Företagets kapitalbas FikoL 18 §</t>
  </si>
  <si>
    <t>???</t>
  </si>
  <si>
    <t>Ryhmittymän sisäinen pääoma</t>
  </si>
  <si>
    <t>Konglomeratets interna kapital</t>
  </si>
  <si>
    <t>???</t>
  </si>
  <si>
    <t>Ryhmittymän sisäiset pääomalainat ja debentuurit</t>
  </si>
  <si>
    <t>Konglomeratets interna kapitallån och debentur</t>
  </si>
  <si>
    <t>???</t>
  </si>
  <si>
    <t>Muut oikaisut</t>
  </si>
  <si>
    <t>Övriga justeringar</t>
  </si>
  <si>
    <t>???</t>
  </si>
  <si>
    <t>Yhtiön oikaistut omat varat ryhmittymässä RavaA 4 § 3 mom.</t>
  </si>
  <si>
    <t>Företagets justerade kapitalbas i konglomeratet FikoA 4 § 3 mom.</t>
  </si>
  <si>
    <t>???</t>
  </si>
  <si>
    <t>Siirtokelvottomat erät yli yhtiön oman vähimmäismäärän RavaL 20 § 3 mom.</t>
  </si>
  <si>
    <t>Icke överlåtbara poster som överstiger minimibeloppet av företagets kapitalbas FikoL 20 § 3 mom.</t>
  </si>
  <si>
    <t>???</t>
  </si>
  <si>
    <t>Erotus vain vakuutustoimialalle hyväksyttävien omien varojen (+) osalta yli toimialan oman tarpeen (-) RavaL 20 § 2 mom.</t>
  </si>
  <si>
    <t>Skillnad för den del av kapitalbasen (+) som godtas endast inom försäkringsbranschen och som överskrider branschens egen behov (-) FikoL 20 § 2 mom.</t>
  </si>
  <si>
    <t>???</t>
  </si>
  <si>
    <t>Erotus vain rahoitustoimialalle hyväksyttävien omien varojen (+) osalta yli toimialan oman tarpeen (-) RavaL 20 § 2 mom.</t>
  </si>
  <si>
    <t>Skillnad för den del av kapitalbasen (+) som godtas endast inom finansbranschen och som överskrider branschens egen behov (-) FikoL 20 § 2 mom.</t>
  </si>
  <si>
    <t>???</t>
  </si>
  <si>
    <t>Omien varojen määrä ryhmittymässä RavaL 20 §</t>
  </si>
  <si>
    <t>Beloppet av kapitalbasen i konglomeratet FikoL 20 §</t>
  </si>
  <si>
    <t>???</t>
  </si>
  <si>
    <t>Yhtiön omien varojen vähimmäismäärä RavaL 18 §</t>
  </si>
  <si>
    <t>Minimibeloppet av företagets kapitalbas FikoL 18 §</t>
  </si>
  <si>
    <t>???</t>
  </si>
  <si>
    <t>Yhtiön omien varojen vähimmäismäärä ryhmittymässä RavaA 4 §</t>
  </si>
  <si>
    <t>Minimibeloppet av företagets kapitalbas i konglomeratet FikoA 4 §</t>
  </si>
  <si>
    <t>???</t>
  </si>
  <si>
    <t>Erotus = vakavaraisuus</t>
  </si>
  <si>
    <t>Skillnad = kapitaltäckning</t>
  </si>
  <si>
    <t>???</t>
  </si>
  <si>
    <t>Tunnuksen tyyppi</t>
  </si>
  <si>
    <t>ID-typ</t>
  </si>
  <si>
    <t>ID-kod</t>
  </si>
  <si>
    <t>Tunnus</t>
  </si>
  <si>
    <t>ID-kod</t>
  </si>
  <si>
    <t>Identifier</t>
  </si>
  <si>
    <t>Yrityksen nimi</t>
  </si>
  <si>
    <t>Företagets namn</t>
  </si>
  <si>
    <t>???</t>
  </si>
  <si>
    <t>Johdossa oleva yhtiö</t>
  </si>
  <si>
    <t>Företaget i toppen av konglomeratet</t>
  </si>
  <si>
    <t>???</t>
  </si>
  <si>
    <t>Tuo raportti</t>
  </si>
  <si>
    <t>Importera rapport</t>
  </si>
  <si>
    <t>Import report</t>
  </si>
  <si>
    <t>Tyhjennä työkirja</t>
  </si>
  <si>
    <t>Töm arbetsboken</t>
  </si>
  <si>
    <t>Clear table input</t>
  </si>
  <si>
    <t>Tulosta kaikki</t>
  </si>
  <si>
    <t>Skriv ut allt</t>
  </si>
  <si>
    <t>Print all</t>
  </si>
  <si>
    <t>Tallenna työkirja</t>
  </si>
  <si>
    <t>Spara arbetsboken</t>
  </si>
  <si>
    <t>Save workbook</t>
  </si>
  <si>
    <t>Tallenna Fiva-raportti</t>
  </si>
  <si>
    <t>Spara FI-rapporten</t>
  </si>
  <si>
    <t>Save FIN-FSA report</t>
  </si>
  <si>
    <t>Tallenna Tilastokeskus-raportti</t>
  </si>
  <si>
    <t>Spara SC-rapporten</t>
  </si>
  <si>
    <t>Save Statistics Finland report</t>
  </si>
  <si>
    <t>Valitse</t>
  </si>
  <si>
    <t>Välj</t>
  </si>
  <si>
    <t>Choose</t>
  </si>
  <si>
    <t>Ei</t>
  </si>
  <si>
    <t>Nej</t>
  </si>
  <si>
    <t>No</t>
  </si>
  <si>
    <t>Kyllä</t>
  </si>
  <si>
    <t>Ja</t>
  </si>
  <si>
    <t>Yes</t>
  </si>
  <si>
    <t>Tarkistuslaskennassa havaittiin seuraavat virheet (ks. myös InputErrors-sivu):</t>
  </si>
  <si>
    <t>I kontrollräkningen upptäcktes följande fel (se även sidan InputErrors):</t>
  </si>
  <si>
    <t>Following errors revealed in calculation check (see also InputErrors sheet):</t>
  </si>
  <si>
    <t xml:space="preserve">Onko tiedon ajankohta oikein </t>
  </si>
  <si>
    <t xml:space="preserve">Är rapportperioden riktig </t>
  </si>
  <si>
    <t xml:space="preserve">Has the correct reporting period been entered </t>
  </si>
  <si>
    <t>Onko kyse muutoksesta jo aikaisemmin Finanssivalvonnalle lähetettyyn raporttiin?</t>
  </si>
  <si>
    <t>Är detta en korrigering av en rapport som redan tidigare sänts till Finansinspektionen?</t>
  </si>
  <si>
    <t>Is this a revision of a report submitted earlier to FIN-FSA?</t>
  </si>
  <si>
    <t>Syötön tarkistus</t>
  </si>
  <si>
    <t xml:space="preserve">Kontroll av inmatningen </t>
  </si>
  <si>
    <t xml:space="preserve">Checking of input data. </t>
  </si>
  <si>
    <t>Syöttämäsi tieto ei kelpaa!</t>
  </si>
  <si>
    <t>Inmatad uppgift godkänns ej!</t>
  </si>
  <si>
    <t>The data you entered is not valid!</t>
  </si>
  <si>
    <t>Raportointivaluutan tarkistus</t>
  </si>
  <si>
    <t>Kontroll av rapporteringsvalutan</t>
  </si>
  <si>
    <t>Checking of reporting currency.</t>
  </si>
  <si>
    <t>Arvo-alueelle ei voi syöttää tekstitietoa!</t>
  </si>
  <si>
    <t>Text kan inte matas in i de numeriska fälten!</t>
  </si>
  <si>
    <t>Do not enter any textual data in value field.</t>
  </si>
  <si>
    <t>Haluatko tallettaa raportin virheistä huolimatta?</t>
  </si>
  <si>
    <t>Vill du spara rapporten trots att den innehåller fel?</t>
  </si>
  <si>
    <t>Do you wish to save the report despite errors?</t>
  </si>
  <si>
    <t>Täyttämättömät taulukot</t>
  </si>
  <si>
    <t>Icke ifyllda tabeller</t>
  </si>
  <si>
    <t>Tables left blank</t>
  </si>
  <si>
    <t>Ei, palaa tietojen tallennukseen</t>
  </si>
  <si>
    <t>Nej, tillbaka till inmatning av data</t>
  </si>
  <si>
    <t>No, return to entry of data</t>
  </si>
  <si>
    <t>Kyllä, tallenna raportti</t>
  </si>
  <si>
    <t>Ja, spara rapporten</t>
  </si>
  <si>
    <t>Yes, save report</t>
  </si>
  <si>
    <t>Seuraaviin taulukoihin ei ole tallennettu mitään:</t>
  </si>
  <si>
    <t>Följande tabeller är icke ifyllda:</t>
  </si>
  <si>
    <t xml:space="preserve">No data entered in the following tables: </t>
  </si>
  <si>
    <t>Nämä taulukot saa jättää täyttämättä vain, jos raportoitavaa ei ole!</t>
  </si>
  <si>
    <t>Dessa tabeller får lämnas oifyllda endast om inget finns att rapportera!</t>
  </si>
  <si>
    <t>These tables may be left blank only if there is nothing to report!</t>
  </si>
  <si>
    <t>Onko tiedot jätetty tarkoituksellisesti raportoimatta tästä syystä?</t>
  </si>
  <si>
    <t>Har rapporteringen av data med avsikt lämnats ogjord av detta skäl?</t>
  </si>
  <si>
    <t>Have data deliberately been left unreported for this reason?</t>
  </si>
  <si>
    <t>SWIFT-koodi ei täsmää maakoodiin</t>
  </si>
  <si>
    <t>Konflikt mellan SWIFT-kod och landskod</t>
  </si>
  <si>
    <t>Conflict between SWIFT and country code</t>
  </si>
  <si>
    <t>Vastapuolitunnuksen tyyppi</t>
  </si>
  <si>
    <t>ID-typ för motparten</t>
  </si>
  <si>
    <t>Type of counterparty's identifier</t>
  </si>
  <si>
    <t>Vastapuolen kotivaltio</t>
  </si>
  <si>
    <t>Motpartens hemland</t>
  </si>
  <si>
    <t>Counterparty home country</t>
  </si>
  <si>
    <t>Asiakastunnuksen tyyppi ei kelpaa!</t>
  </si>
  <si>
    <t>ID-typen för kunden godkänns ej!</t>
  </si>
  <si>
    <t>Type of customer's identifier not accepted!</t>
  </si>
  <si>
    <t>Tunnuksen tyyppi ei kelpaa tai arvoalue on tyhjä!</t>
  </si>
  <si>
    <t>ID-typen godkänns ej eller numeriska fälten är tom!</t>
  </si>
  <si>
    <t>Type of identifier not accepted or value field is empty!</t>
  </si>
  <si>
    <t>Asiakastunnus ei kelpaa!</t>
  </si>
  <si>
    <t>Kundkoden godkänns ej!</t>
  </si>
  <si>
    <t>Customer's identifier not accepted!</t>
  </si>
  <si>
    <t>Nimi ei kelpaa tai maakoodi puuttuu!</t>
  </si>
  <si>
    <t>Namnet godkänns ej eller landskod saknas!</t>
  </si>
  <si>
    <t>Name not accepted or country code is missing!</t>
  </si>
  <si>
    <t>Virheellinen henkilötunnuksen pituus, po. 11!</t>
  </si>
  <si>
    <t>Fel längd på personbeteckningen, bör vara 11!</t>
  </si>
  <si>
    <t>Error in length of the social security code, should be 11 characters.</t>
  </si>
  <si>
    <t>Virheellinen vuosisataerotinmerkki, po. +/-/A!</t>
  </si>
  <si>
    <t>Fel skiljetecken för århundrade, bör vara +/-/A!</t>
  </si>
  <si>
    <t>Error in century identifier, should be +/-/A.</t>
  </si>
  <si>
    <t>Virheellinen syntymäaika!</t>
  </si>
  <si>
    <t>Felaktig födelsetid!</t>
  </si>
  <si>
    <t>Error in date of birth.</t>
  </si>
  <si>
    <t>Muotovirhe henkilötunnuksessa!</t>
  </si>
  <si>
    <t>Formfel i personbeteckningen!</t>
  </si>
  <si>
    <t>Error in form of social security code.</t>
  </si>
  <si>
    <t>Virheellinen henkilötunnus!</t>
  </si>
  <si>
    <t>Felaktig personbeteckning!</t>
  </si>
  <si>
    <t>Error in social security code.</t>
  </si>
  <si>
    <t>Ohjelmavirhe henkilötunnuksen tarkistuksessa!</t>
  </si>
  <si>
    <t>Programfel i kontrollen av personbeteckningen!</t>
  </si>
  <si>
    <t>Program error in checking of social security code.</t>
  </si>
  <si>
    <t>Tarkista tunnukset!</t>
  </si>
  <si>
    <t>Kontrollera koder!</t>
  </si>
  <si>
    <t>Check codes!</t>
  </si>
  <si>
    <t>Tarkista nimet!</t>
  </si>
  <si>
    <t>Kontrollera namn!</t>
  </si>
  <si>
    <t>Check names!</t>
  </si>
  <si>
    <t>Tämän rivin tietoja ei voi poistaa!</t>
  </si>
  <si>
    <t>Uppgifterna på denna rad kan ej tas bort!</t>
  </si>
  <si>
    <t>Data in this line cannot be deleted.</t>
  </si>
  <si>
    <t>Tarkistus ei täsmää:</t>
  </si>
  <si>
    <t>Det kontrollerade värdet stämmer inte:</t>
  </si>
  <si>
    <t>Counterchecked figures do not tally:</t>
  </si>
  <si>
    <t>9  SWIFT -tunnus</t>
  </si>
  <si>
    <t>9 SWIFT-kod</t>
  </si>
  <si>
    <t>9 SWIFT code</t>
  </si>
  <si>
    <t>Sallitut arvot:</t>
  </si>
  <si>
    <t>Tillåtna värden:</t>
  </si>
  <si>
    <t>Valid values:</t>
  </si>
  <si>
    <t>Vastapuolitunnuksen tyyppi ei kelpaa!</t>
  </si>
  <si>
    <t>ID-typen för motparten godkänns ej!</t>
  </si>
  <si>
    <t>Type of counterparty's identifier not accepted!</t>
  </si>
  <si>
    <t>Vastapuolitunnus ei kelpaa! Pituus: &gt;=8 ja &lt;=11.</t>
  </si>
  <si>
    <t>ID-koden för motparten godkänns ej! Längd bör vara &gt;=8 och &lt;=11.</t>
  </si>
  <si>
    <t xml:space="preserve">Counterparty's identifier not accepted! Lenght should be &gt;=8 and &lt;=11. </t>
  </si>
  <si>
    <t>Vastapuolitunnus ei kelpaa! Pituus: &gt;=4 ja &lt;=11.</t>
  </si>
  <si>
    <t>ID-koden för motparten godkänns ej! Längden bör vara &gt;=4 och &lt;=11.</t>
  </si>
  <si>
    <t xml:space="preserve">Counterparty's identifier not accepted! Lenght should be &gt;=4 and &lt;=11. </t>
  </si>
  <si>
    <t>Tiedon ajankohdan tarkistus</t>
  </si>
  <si>
    <t>Kontroll av rapportperiod</t>
  </si>
  <si>
    <t>Checking of reporting period.</t>
  </si>
  <si>
    <t>Raportointipäivämäärän tarkistus</t>
  </si>
  <si>
    <t>Kontroll av rapportdatum</t>
  </si>
  <si>
    <t>Checking of reporting date.</t>
  </si>
  <si>
    <t xml:space="preserve">Tarkistus </t>
  </si>
  <si>
    <t>Kontroll av inmatningen</t>
  </si>
  <si>
    <t>Checking of input data.</t>
  </si>
  <si>
    <t>Tunnuksen tyypin sallitut arvot ovat: 1 = Y-tunnus</t>
  </si>
  <si>
    <t>ID-typ: 1 = AS-signum</t>
  </si>
  <si>
    <t>Type of identifier: 1 = business id</t>
  </si>
  <si>
    <t>Y-tunnus annetaan ilman tarkistusmerkkiä erottavaa väliviivaa.</t>
  </si>
  <si>
    <t>FO-numret ges utan det bindestreck som avskiljer kontrolldelen.</t>
  </si>
  <si>
    <t>Enter business ID without hyphen separating final control digit.</t>
  </si>
  <si>
    <t>Virheellinen Y-tunnus!</t>
  </si>
  <si>
    <t>Felaktigt FO-nummer</t>
  </si>
  <si>
    <t>Error in business ID!</t>
  </si>
  <si>
    <t xml:space="preserve">Tarkistus käynnissä </t>
  </si>
  <si>
    <t xml:space="preserve">Kontrollerar </t>
  </si>
  <si>
    <t>Checking in progress...</t>
  </si>
  <si>
    <t>Ei löytynyt yhtään talletettavaa raporttia kyseiseltä ajankohdalta!</t>
  </si>
  <si>
    <t>Ingen rapport hittades för rapportperioden!</t>
  </si>
  <si>
    <t>There is nothing to report for the reporting period!</t>
  </si>
  <si>
    <t>Raportin tallennusta ei voida tehdä!</t>
  </si>
  <si>
    <t>Rapporten kan inte sparas!</t>
  </si>
  <si>
    <t>The report cannot be saved!</t>
  </si>
  <si>
    <t>Tarkistus</t>
  </si>
  <si>
    <t>Kontroll</t>
  </si>
  <si>
    <t>Checking</t>
  </si>
  <si>
    <t>Valuutta:</t>
  </si>
  <si>
    <t>Valuta:</t>
  </si>
  <si>
    <t>Currency:</t>
  </si>
  <si>
    <t>Poistetaanko rivi?</t>
  </si>
  <si>
    <t>Vill du radera hela raden?</t>
  </si>
  <si>
    <t>Do you wish to delete the entire line?</t>
  </si>
  <si>
    <t>Syöttötiedon poisto</t>
  </si>
  <si>
    <t>Radering av inmatade data</t>
  </si>
  <si>
    <t>Deletion of input data.</t>
  </si>
  <si>
    <t>Poiston tarkistus</t>
  </si>
  <si>
    <t>Kontroll av raderingen</t>
  </si>
  <si>
    <t>Checking of deletion.</t>
  </si>
  <si>
    <t>Summakaavan luonti ei mahdollista: virhe rivi- tai sarakemäärityksessä!</t>
  </si>
  <si>
    <t>Summaformeln godkänns ej. Fel i rad- eller kolumndefinitionen!</t>
  </si>
  <si>
    <t>Creation of totals formula is not possible: error in line or column specification.</t>
  </si>
  <si>
    <t>Poista lomake</t>
  </si>
  <si>
    <t>Radera tabellen</t>
  </si>
  <si>
    <t>Delete form.</t>
  </si>
  <si>
    <t>Oletko varma, että haluat poistaa tämän lomakesivun (</t>
  </si>
  <si>
    <t>Är du säker på att du vill radera sidan (</t>
  </si>
  <si>
    <t>Are you sure that you want to delete this form page? (</t>
  </si>
  <si>
    <t>Lomakesivun poisto</t>
  </si>
  <si>
    <t>Radering av sidan</t>
  </si>
  <si>
    <t>Deletion of form page.</t>
  </si>
  <si>
    <t>Haluatko nähdä soluun liittyvän ohjeen?</t>
  </si>
  <si>
    <t>Vill du se anvisningen som gäller cellen?</t>
  </si>
  <si>
    <t>Do you wish to see the cell instruction?</t>
  </si>
  <si>
    <t>Soluohje</t>
  </si>
  <si>
    <t>Cellanvisning</t>
  </si>
  <si>
    <t>Cell instruction</t>
  </si>
  <si>
    <t>* Tällä ylätunnisteella merkittyihin teksteihin on kiinnitetty soluohje, jonka saa näkyviin hiiren oikealla painikkeella</t>
  </si>
  <si>
    <t>* Med detta sidhuvud förses märkta texter med en cellanvisning som fås fram genom att trycka på musen högerknapp</t>
  </si>
  <si>
    <t>* Using this header marked texts are equipped with a cell instruction that can be made visible by clicking the right mouse button</t>
  </si>
  <si>
    <t>Raportoijan nimen tarkistus</t>
  </si>
  <si>
    <t>Kontroll av rapportörens namn</t>
  </si>
  <si>
    <t>Checking of name</t>
  </si>
  <si>
    <t>Raportoijan sähköpostiosoitteen tarkistus</t>
  </si>
  <si>
    <t>Kontroll av rapportörens e-postadress</t>
  </si>
  <si>
    <t>Checking of e-mail address</t>
  </si>
  <si>
    <t>Raportoijan puhelinnumeron tarkistus</t>
  </si>
  <si>
    <t>Kontroll av rapportörens telefonnummer</t>
  </si>
  <si>
    <t>Checking of phone number</t>
  </si>
  <si>
    <t>Lisää rivi</t>
  </si>
  <si>
    <t>Infoga rad</t>
  </si>
  <si>
    <t>Insert line</t>
  </si>
  <si>
    <t>Poista rivi</t>
  </si>
  <si>
    <t>Radera rad</t>
  </si>
  <si>
    <t>Delete line</t>
  </si>
  <si>
    <t>Ei raportoitavaa</t>
  </si>
  <si>
    <t>Inget att rapportera</t>
  </si>
  <si>
    <t>Nothing to report</t>
  </si>
  <si>
    <t>Syöttösolu</t>
  </si>
  <si>
    <t>Inmatningscell</t>
  </si>
  <si>
    <t>Inputcell</t>
  </si>
  <si>
    <t>Kaavasolu</t>
  </si>
  <si>
    <t>Beräkningscell</t>
  </si>
  <si>
    <t>Formulacell</t>
  </si>
  <si>
    <t>Linkkisolu</t>
  </si>
  <si>
    <t>Länkcell</t>
  </si>
  <si>
    <t>Linkcell</t>
  </si>
  <si>
    <t>Suljettu solu</t>
  </si>
  <si>
    <t>Låst cell</t>
  </si>
  <si>
    <t>Closed cell</t>
  </si>
  <si>
    <t>Apulaskentasolu</t>
  </si>
  <si>
    <t>Hjälpformel</t>
  </si>
  <si>
    <t>Helpformulacell</t>
  </si>
  <si>
    <t>Soluosoite</t>
  </si>
  <si>
    <t>Kommentti</t>
  </si>
  <si>
    <t>Kommentti_RU</t>
  </si>
  <si>
    <t>Kommentti_EN</t>
  </si>
  <si>
    <t>VG01!H23</t>
  </si>
  <si>
    <t>Lainasaamiset:Omaisuusluokkaan kuuluvat saamiset sijoituslainoista. Sijoituslainalla tarkoitetaan vakuutuslaitoksen myöntämään velkasitoumukseen perustuvaa lainasaamista tai muuta saamista, jonka alkuperäinen erääntyminen on yli vuoden päässä.</t>
  </si>
  <si>
    <t>Lånefordringar: Till tillgångsklassen lånefordringar hör fordringar på placeringslån. Med placeringslån avses lånefordringar eller andra fordringar som grundar sig på skuldförbindelser som beviljats av försäkringsanstalter med en ursprunglig löptid över ett år.</t>
  </si>
  <si>
    <t>Loan assets: This asset category comprises investment loan assets. Investment loans are loan assets based on debt instruments issued by insurance institutions or other receivables whose original maturity is more than one year ahead in time.</t>
  </si>
  <si>
    <t>CheckType</t>
  </si>
  <si>
    <t>RV02</t>
  </si>
  <si>
    <t>Kohteen yksilöintitunnuksen tyyppi</t>
  </si>
  <si>
    <t>Astyypit</t>
  </si>
  <si>
    <t>Tunnuksen tyyppi ei kelpaa tai arvoalue on tyhjä!</t>
  </si>
  <si>
    <t>CheckCode</t>
  </si>
  <si>
    <t>RV02</t>
  </si>
  <si>
    <t>Kohteen yksilöintitunnus</t>
  </si>
  <si>
    <t>Kohteen yksilöintitunnuksen tyyppi</t>
  </si>
  <si>
    <t>Tarkista tunnukset!</t>
  </si>
  <si>
    <t>CheckUniqueCodes</t>
  </si>
  <si>
    <t>RV02</t>
  </si>
  <si>
    <t>Kohteen yksilöintitunnus</t>
  </si>
  <si>
    <t>Kohteen yksilöintitunnuksen tyyppi</t>
  </si>
  <si>
    <t>Tarkista tunnukset!</t>
  </si>
  <si>
    <t>CheckUniqueNames</t>
  </si>
  <si>
    <t>RV02</t>
  </si>
  <si>
    <t>Kohteen nimi</t>
  </si>
  <si>
    <t>Kohteen yksilöintitunnuksen tyyppi</t>
  </si>
  <si>
    <t>Tarkista nimet!</t>
  </si>
  <si>
    <t>CheckName</t>
  </si>
  <si>
    <t>RV02</t>
  </si>
  <si>
    <t>Kohteen nimi</t>
  </si>
  <si>
    <t>Kohteen yksilöintitunnuksen tyyppi</t>
  </si>
  <si>
    <t>Tarkista nimet!</t>
  </si>
  <si>
    <t>Kong-lome-ratets ägar-andel i %</t>
  </si>
  <si>
    <t>Konglo-meratets interna kapitallån och debenturer</t>
  </si>
  <si>
    <t>Konglomera-tets övriga interna kapital</t>
  </si>
  <si>
    <t>Internt bidrag och andra juste-ringar</t>
  </si>
  <si>
    <t>Andelen av den kapitalbas som som endast inom försäkrings-branschen får medräknas som kapitalbas, vilken överstiger minimi-beloppet av kapitalbasen</t>
  </si>
  <si>
    <t xml:space="preserve">Minimi-beloppet av företagets kapitalbas </t>
  </si>
  <si>
    <t xml:space="preserve">Kapital-täcknings-graden (rad 01) samt kapitaltäckning, dvs. över-/underskott av kapitalbasen    </t>
  </si>
  <si>
    <t>Konglomeratets kapitaltäcknings-grad</t>
  </si>
  <si>
    <t>dotter- eller ägarintresseföretag 1</t>
  </si>
  <si>
    <t>RVA1</t>
  </si>
  <si>
    <t>7/2015</t>
  </si>
  <si>
    <t>RVA2</t>
  </si>
  <si>
    <t>Siffrorna anges som positiva (absoluta värden), såvida inte annat nämns</t>
  </si>
  <si>
    <t>1. Beloppet av den kapitalbas som koncernbalansräkningen för konglomeratets moderföretag uppvisar</t>
  </si>
  <si>
    <r>
      <t xml:space="preserve">2. Inverkan på kapitalbasen av skillnaderna i hur de företag som hör till konglomeratet och koncernen anges </t>
    </r>
    <r>
      <rPr>
        <b/>
        <sz val="9"/>
        <color rgb="FFFF0000"/>
        <rFont val="Arial"/>
      </rPr>
      <t xml:space="preserve"> (+/-, anteckna -, om effekten är negativ)</t>
    </r>
  </si>
  <si>
    <t>Effekten av företag som inte har konsoliderats i koncernbokslutet, men som hör till konglomeratet</t>
  </si>
  <si>
    <t>Effekten av företag som har konsoliderats i koncernbokslutet, men som inte hör till konglomeratet</t>
  </si>
  <si>
    <t xml:space="preserve">3. Goodwill och övriga immateriella tillgångar </t>
  </si>
  <si>
    <t xml:space="preserve">4. Avdrag från räkenskapsperiodens resultat och vinstutdelningen </t>
  </si>
  <si>
    <t xml:space="preserve">Räkenskapsperiodens eller delårsperiodens vinst, då Finansinspektionen eller Europeiska centralbanken inte har gett tillstånd att medräkna vinsten i kärnprimärkapitalet i ett företag som hör till finansbranschen </t>
  </si>
  <si>
    <t>Föreslagen och planerad vinstutdelning i företag inom finansbranschen samt övriga på ovan nämnda rad avsedda avdrag som förutsätts i tillståndsvillkoren, såvida på ovan nämnda rad avsett tillstånd att medräkna vinster har beviljats</t>
  </si>
  <si>
    <t>Föreslagen eller beslutad vinstutdelning från föregående räkenskapsperiod i företag inom försäkringsbranschen</t>
  </si>
  <si>
    <t>Vinstutdelning i ett holdingföretag på toppen av ett konglomerat</t>
  </si>
  <si>
    <r>
      <t xml:space="preserve">5. Övriga rättelser enligt finansbranschens branschspecifika bestämmelser </t>
    </r>
    <r>
      <rPr>
        <b/>
        <sz val="9"/>
        <color rgb="FFFF0000"/>
        <rFont val="Arial"/>
      </rPr>
      <t>(+/-, anteckna -, om effekten är negativ)</t>
    </r>
  </si>
  <si>
    <t>Förmånsbestämda pensionsplaner som upptagits i balansräkningen</t>
  </si>
  <si>
    <t xml:space="preserve">Uppskjutna skattefordringar som är beroende av framtida lönsamhet </t>
  </si>
  <si>
    <t xml:space="preserve">Ökning av eget kapital som beror på värdepapperiserade tillgångar </t>
  </si>
  <si>
    <t xml:space="preserve">Säkring av kassaflöden och vinst eller förlust som beror på förändringar av värdet av egna skuldförbindelser </t>
  </si>
  <si>
    <t>Övriga värdejusteringar</t>
  </si>
  <si>
    <t xml:space="preserve">Differensen mellan förväntade förluster som beräknats enligt internmetoden (IRB) för täckande av kreditrisken och nedskrivningar som upptagits i resultatet </t>
  </si>
  <si>
    <t xml:space="preserve">Väsentliga innehav av kärnprimärkapitalinstrument i enheter i den finansiella sektorn </t>
  </si>
  <si>
    <t xml:space="preserve">Icke väsentliga innehav av kärnprimärkapitalinstrument i enheter i den finansiella sektorn </t>
  </si>
  <si>
    <t>Andelskapital som enligt bokslutsprinciperna är främmande kapital och som är kärnkapital enligt övergångsbestämmelserna i EU:s kapitalkravsförordning (CRR)</t>
  </si>
  <si>
    <t>Primärkapitaltillskottinstrument efter avdrag enligt artikel 56 i EU:s kapitalkravsförordning (CRR)</t>
  </si>
  <si>
    <t>Supplementärkapitalinstrument efter avdrag enligt artikel 66 i EU:s kapitalkravsförordning (CRR)</t>
  </si>
  <si>
    <t xml:space="preserve">Övriga justeringar </t>
  </si>
  <si>
    <r>
      <t xml:space="preserve">6. Övriga rättelser enligt försäkringsbranschens branschspecifika bestämmelser </t>
    </r>
    <r>
      <rPr>
        <b/>
        <sz val="9"/>
        <color rgb="FFFF0000"/>
        <rFont val="Arial"/>
      </rPr>
      <t>(+/-, anteckna -, om effekten är negativ)</t>
    </r>
  </si>
  <si>
    <t xml:space="preserve">Justering av verkligt värde </t>
  </si>
  <si>
    <t xml:space="preserve">Justering av uppskjutna skatter </t>
  </si>
  <si>
    <t xml:space="preserve">Eventualförpliktelser </t>
  </si>
  <si>
    <t xml:space="preserve">Innehav i icke-konsoliderade företag inom finansbranschen som överskrider 10 procent </t>
  </si>
  <si>
    <t>Kapitallån på nivåerna (Tier) 1, 2 och 3</t>
  </si>
  <si>
    <t>7. Av de poster som endast inom företag som hör till försäkringsbranschen godtas som kapitalbas, det belopp som överstiger det sammanlagda minimibeloppet av kapitalbasen i företag som hör till försäkringsbranschen</t>
  </si>
  <si>
    <t>Poster som endast inom försäkringsbranschen kan medräknas i kapitalbasen, totalbelopp</t>
  </si>
  <si>
    <t>Poster som endast inom försäkringsbranschen kan medräknas i kapitalbasen, belopp som använts för att täcka minimibeloppet av kapitalbasen</t>
  </si>
  <si>
    <t>8. Av de poster som endast inom företag som hör till finansbranschen godtas som kapitalbas, det belopp som överstiger det sammanlagda minimibeloppet av kapitalbasen i företag som hör till finansbranschen</t>
  </si>
  <si>
    <t>Poster som endast inom finansbranschen kan medräknas som kapitalbas, totalbelopp</t>
  </si>
  <si>
    <t>Poster som endast inom finansbranschen kan medräknas som kapitalbas, belopp som använts för att täcka minimibeloppet av kapitalbasen</t>
  </si>
  <si>
    <t xml:space="preserve">9. Sådana företagsspecifika kapitalbasposter som överstiger minimibeloppet av kapitalbasen, såsom minoritetsandelen och övriga i lagens 20 § 3 mom. och i artikel 6 i kommissionens delegerade förordning (EU) nr 342/2014 om komplettering av Europaparlamentets och rådets direktiv 2002/87/EG och Europaparlamentets och rådets förordning (EU) nr 575/2013 vad gäller tekniska standarder för tillsyn av användningen av beräkningsmetoder för kapitaltäckningskraven för finansiella konglomerat avsedda poster som inte kan användas för att täcka förluster i andra företag som hör till konglomeratet (krav på överlåtbarhet)
</t>
  </si>
  <si>
    <t>Icke-överlåtbara poster (konglomeratet sammanlagt)</t>
  </si>
  <si>
    <t>Kapitallån och övriga skuldförbindelser med efterställd rätt</t>
  </si>
  <si>
    <t>Preferensaktier</t>
  </si>
  <si>
    <t>Minoritetsandel</t>
  </si>
  <si>
    <t>Kapitaltillägg</t>
  </si>
  <si>
    <t>Utjämningsbelopp</t>
  </si>
  <si>
    <t>Ömsesidiga försäkringsbolags och försäkringsföreningars kapitalbas (2 § 6 mom. i FikoF)</t>
  </si>
  <si>
    <t>Övriga icke-överlåtbara poster</t>
  </si>
  <si>
    <t>Icke-överlåtbara poster, belopp som använts för att täcka minimibeloppet av kapitalbasen</t>
  </si>
  <si>
    <t>Det sammanlagda minimibeloppet av kapitalbasen räknat enligt bestämmelserna inom finansbranschen</t>
  </si>
  <si>
    <t>Det sammanlagda minimibeloppet av kapitalbasen räknat enligt bestämmelserna inom försäkringsbranschen</t>
  </si>
  <si>
    <t>12. Konglomeratets kapitaltäckning (kapitalbasens överskott / underskott)</t>
  </si>
  <si>
    <t xml:space="preserve">13. Konglomeratets kapitaltäckningskvot (kapitalbas/minimibeloppet av kapitalbasen) </t>
  </si>
  <si>
    <t>Föreskrifter och anvisningar:</t>
  </si>
  <si>
    <t>Företagets kapitalbas</t>
  </si>
  <si>
    <t>Företagets justerade kapitalbas i konglomeratet</t>
  </si>
  <si>
    <t>Icke överlåtbara poster som överstiger minimibeloppet av företagets kapitalbas</t>
  </si>
  <si>
    <t xml:space="preserve">Andel av den kapitalbas som endast inom finansbranschen får medräknas som kapitalbas, vilken överstiger minimibeloppet av kapitalbasen </t>
  </si>
  <si>
    <t>Företagets kapitalbas som eliminerats från konglomeratet</t>
  </si>
  <si>
    <t>Minimibeloppet av företagets kapitalbas med beaktande av ägarandelen i konglomeratet</t>
  </si>
  <si>
    <t>Företag i toppen av konglomeratet</t>
  </si>
  <si>
    <t>företag 2</t>
  </si>
  <si>
    <t>osv.</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</si>
</sst>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 &quot;mk&quot;;\-#,##0\ &quot;mk&quot;"/>
    <numFmt numFmtId="169" formatCode="General_)"/>
    <numFmt numFmtId="170" formatCode="[=1]0;[=2]0;&quot;VIRHE!&quot;;&quot;VIRHE!&quot;"/>
    <numFmt numFmtId="171" formatCode="&quot;&quot;;&quot;&quot;;&quot;&quot;;&quot;&quot;"/>
    <numFmt numFmtId="172" formatCode="0;0;0;&quot;&quot;"/>
    <numFmt numFmtId="173" formatCode="[&lt;100]&quot;VIRHE!&quot;;[&gt;999]&quot;VIRHE!&quot;;0;&quot;VIRHE!&quot;"/>
    <numFmt numFmtId="174" formatCode=";;;"/>
    <numFmt numFmtId="175" formatCode="[&lt;19960101]&quot;VIRHE!&quot;;[&gt;20501231]&quot;VIRHE!&quot;;0;&quot;VIRHE!&quot;"/>
    <numFmt numFmtId="176" formatCode="[&lt;1]&quot;VIRHE!&quot;;[&gt;2]&quot;VIRHE!&quot;;0;&quot;VIRHE!&quot;"/>
    <numFmt numFmtId="177" formatCode="#,##0.0"/>
  </numFmts>
  <fonts count="34" x14ac:knownFonts="1">
    <font>
      <sz val="10"/>
      <name val="Arial"/>
    </font>
    <font>
      <sz val="9"/>
      <color theme="1"/>
      <name val="Arial"/>
      <family val="2"/>
    </font>
    <font>
      <sz val="10"/>
      <name val="Arial"/>
      <family val="2"/>
    </font>
    <font>
      <b/>
      <sz val="10"/>
      <name val="Arial"/>
      <family val="2"/>
    </font>
    <font>
      <sz val="8"/>
      <name val="Arial"/>
      <family val="2"/>
    </font>
    <font>
      <u/>
      <sz val="9"/>
      <color indexed="12"/>
      <name val="Arial"/>
      <family val="2"/>
    </font>
    <font>
      <b/>
      <sz val="8"/>
      <color indexed="81"/>
      <name val="Tahoma"/>
      <family val="2"/>
    </font>
    <font>
      <sz val="8"/>
      <color indexed="81"/>
      <name val="Tahoma"/>
      <family val="2"/>
    </font>
    <font>
      <sz val="10"/>
      <name val="Courier"/>
      <family val="3"/>
    </font>
    <font>
      <sz val="11"/>
      <name val="Calibri"/>
      <family val="2"/>
    </font>
    <font>
      <sz val="11"/>
      <name val="Arial"/>
      <family val="2"/>
    </font>
    <font>
      <i/>
      <sz val="11"/>
      <name val="Arial"/>
      <family val="2"/>
    </font>
    <font>
      <b/>
      <sz val="12"/>
      <name val="Arial"/>
      <family val="2"/>
    </font>
    <font>
      <b/>
      <i/>
      <sz val="12"/>
      <name val="Arial"/>
      <family val="2"/>
    </font>
    <font>
      <b/>
      <sz val="10"/>
      <color indexed="10"/>
      <name val="Arial"/>
      <family val="2"/>
    </font>
    <font>
      <sz val="9"/>
      <name val="Arial"/>
      <family val="2"/>
    </font>
    <font>
      <i/>
      <sz val="9"/>
      <name val="Arial"/>
      <family val="2"/>
    </font>
    <font>
      <b/>
      <sz val="9"/>
      <name val="Arial"/>
      <family val="2"/>
    </font>
    <font>
      <b/>
      <sz val="9"/>
      <color indexed="10"/>
      <name val="Arial"/>
      <family val="2"/>
    </font>
    <font>
      <sz val="9"/>
      <color indexed="10"/>
      <name val="Arial"/>
      <family val="2"/>
    </font>
    <font>
      <b/>
      <sz val="11"/>
      <name val="Arial"/>
      <family val="2"/>
    </font>
    <font>
      <sz val="28"/>
      <name val="Arial"/>
      <family val="2"/>
    </font>
    <font>
      <sz val="11"/>
      <color theme="1"/>
      <name val="Calibri"/>
      <family val="2"/>
      <scheme val="minor"/>
    </font>
    <font>
      <sz val="9"/>
      <color theme="1"/>
      <name val="Arial"/>
      <family val="2"/>
    </font>
    <font>
      <b/>
      <sz val="9"/>
      <color theme="1"/>
      <name val="Arial"/>
      <family val="2"/>
    </font>
    <font>
      <b/>
      <i/>
      <sz val="9"/>
      <color theme="1"/>
      <name val="Arial"/>
      <family val="2"/>
    </font>
    <font>
      <b/>
      <sz val="11"/>
      <color theme="1"/>
      <name val="Arial"/>
      <family val="2"/>
    </font>
    <font>
      <sz val="11"/>
      <color theme="1"/>
      <name val="Arial"/>
      <family val="2"/>
    </font>
    <font>
      <sz val="9"/>
      <color rgb="FFFF0000"/>
      <name val="Arial"/>
      <family val="2"/>
    </font>
    <font>
      <sz val="28"/>
      <color rgb="FF000000"/>
      <name val="Arial"/>
      <family val="2"/>
    </font>
    <font>
      <sz val="9"/>
      <color rgb="FF000000"/>
      <name val="Arial"/>
      <family val="2"/>
    </font>
    <font>
      <sz val="8"/>
      <color rgb="FF000000"/>
      <name val="Arial"/>
      <family val="2"/>
    </font>
    <font>
      <b/>
      <sz val="9"/>
      <color rgb="FFFF0000"/>
      <name val="Arial"/>
      <family val="2"/>
    </font>
    <font>
      <b/>
      <sz val="9"/>
      <color rgb="FFFF0000"/>
      <name val="Arial"/>
    </font>
  </fonts>
  <fills count="8">
    <fill>
      <patternFill patternType="none"/>
    </fill>
    <fill>
      <patternFill patternType="gray125"/>
    </fill>
    <fill>
      <patternFill patternType="solid">
        <fgColor indexed="26"/>
        <bgColor indexed="64"/>
      </patternFill>
    </fill>
    <fill>
      <patternFill patternType="solid">
        <fgColor rgb="FF95B6DF"/>
        <bgColor indexed="64"/>
      </patternFill>
    </fill>
    <fill>
      <patternFill patternType="solid">
        <fgColor rgb="FFFFFFFF"/>
        <bgColor indexed="64"/>
      </patternFill>
    </fill>
    <fill>
      <patternFill patternType="solid">
        <fgColor rgb="FFAECB7E"/>
        <bgColor indexed="64"/>
      </patternFill>
    </fill>
    <fill>
      <patternFill patternType="solid">
        <fgColor rgb="FFA7A9AC"/>
        <bgColor indexed="64"/>
      </patternFill>
    </fill>
    <fill>
      <patternFill patternType="solid">
        <fgColor rgb="FFDCDDDE"/>
        <bgColor indexed="64"/>
      </patternFill>
    </fill>
  </fills>
  <borders count="23">
    <border>
      <left/>
      <right/>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3882"/>
      </left>
      <right style="thin">
        <color rgb="FF003882"/>
      </right>
      <top style="thin">
        <color rgb="FF003882"/>
      </top>
      <bottom style="thin">
        <color rgb="FF00388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3882"/>
      </left>
      <right style="thin">
        <color rgb="FF003882"/>
      </right>
      <top/>
      <bottom style="thin">
        <color rgb="FF003882"/>
      </bottom>
      <diagonal/>
    </border>
    <border>
      <left/>
      <right/>
      <top style="thin">
        <color indexed="64"/>
      </top>
      <bottom style="thin">
        <color indexed="64"/>
      </bottom>
      <diagonal/>
    </border>
  </borders>
  <cellStyleXfs count="49">
    <xf numFmtId="0" fontId="0"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8" fontId="8" fillId="0" borderId="0"/>
    <xf numFmtId="168"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40">
    <xf numFmtId="0" fontId="0" fillId="0" borderId="0" xfId="0"/>
    <xf numFmtId="0" fontId="3" fillId="0" borderId="0" xfId="0" applyFont="1"/>
    <xf numFmtId="0" fontId="0" fillId="0" borderId="0" xfId="0" applyAlignment="1">
      <alignment horizontal="left" vertical="top" wrapText="1"/>
    </xf>
    <xf numFmtId="0" fontId="0" fillId="0" borderId="0" xfId="0" applyAlignment="1">
      <alignment horizontal="left"/>
    </xf>
    <xf numFmtId="49" fontId="0" fillId="0" borderId="0" xfId="0" applyNumberFormat="1" applyAlignment="1">
      <alignment horizontal="left"/>
    </xf>
    <xf numFmtId="0" fontId="3"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Protection="1">
      <protection locked="0"/>
    </xf>
    <xf numFmtId="49" fontId="0" fillId="0" borderId="0" xfId="0" applyNumberFormat="1"/>
    <xf numFmtId="0" fontId="3" fillId="0" borderId="4" xfId="25" applyFont="1" applyBorder="1" applyAlignment="1">
      <alignment horizontal="center" vertical="center" wrapText="1"/>
    </xf>
    <xf numFmtId="0" fontId="3" fillId="0" borderId="5" xfId="25" applyFont="1" applyBorder="1" applyAlignment="1">
      <alignment vertical="center" wrapText="1"/>
    </xf>
    <xf numFmtId="0" fontId="3" fillId="0" borderId="6" xfId="25" applyFont="1" applyBorder="1" applyAlignment="1">
      <alignment vertical="center" wrapText="1"/>
    </xf>
    <xf numFmtId="0" fontId="3" fillId="0" borderId="7" xfId="25" applyFont="1" applyBorder="1" applyAlignment="1">
      <alignment vertical="center" wrapText="1"/>
    </xf>
    <xf numFmtId="0" fontId="3" fillId="0" borderId="5" xfId="25" applyFont="1" applyBorder="1" applyAlignment="1">
      <alignment horizontal="center" vertical="center" wrapText="1"/>
    </xf>
    <xf numFmtId="0" fontId="3" fillId="0" borderId="7" xfId="25" applyFont="1" applyBorder="1" applyAlignment="1">
      <alignment horizontal="center" vertical="center" wrapText="1"/>
    </xf>
    <xf numFmtId="0" fontId="2" fillId="0" borderId="0" xfId="0" applyFont="1"/>
    <xf numFmtId="0" fontId="2" fillId="0" borderId="0" xfId="0" applyFont="1" applyAlignment="1">
      <alignment horizontal="left"/>
    </xf>
    <xf numFmtId="0" fontId="0" fillId="0" borderId="0" xfId="0" quotePrefix="1" applyAlignment="1">
      <alignment horizontal="left" vertical="top" wrapText="1"/>
    </xf>
    <xf numFmtId="0" fontId="2" fillId="0" borderId="0" xfId="39"/>
    <xf numFmtId="0" fontId="2" fillId="0" borderId="0" xfId="39" applyAlignment="1">
      <alignment horizontal="left"/>
    </xf>
    <xf numFmtId="0" fontId="2" fillId="0" borderId="0" xfId="39" applyFont="1"/>
    <xf numFmtId="0" fontId="9" fillId="0" borderId="0" xfId="39" applyFont="1"/>
    <xf numFmtId="0" fontId="2" fillId="0" borderId="0" xfId="39" quotePrefix="1" applyAlignment="1">
      <alignment horizontal="left"/>
    </xf>
    <xf numFmtId="0" fontId="0" fillId="0" borderId="8" xfId="0" applyBorder="1"/>
    <xf numFmtId="0" fontId="0" fillId="0" borderId="0" xfId="0" applyBorder="1"/>
    <xf numFmtId="0" fontId="10" fillId="0" borderId="0" xfId="0" applyFont="1"/>
    <xf numFmtId="0" fontId="2" fillId="0" borderId="0" xfId="0" applyFont="1" applyBorder="1"/>
    <xf numFmtId="0" fontId="11" fillId="0" borderId="0" xfId="0" applyFont="1"/>
    <xf numFmtId="0" fontId="2" fillId="0" borderId="0" xfId="8"/>
    <xf numFmtId="0" fontId="2" fillId="0" borderId="0" xfId="8" applyAlignment="1">
      <alignment horizontal="left"/>
    </xf>
    <xf numFmtId="49" fontId="2" fillId="0" borderId="0" xfId="8" applyNumberFormat="1" applyAlignment="1">
      <alignment horizontal="left"/>
    </xf>
    <xf numFmtId="0" fontId="2" fillId="0" borderId="0" xfId="13"/>
    <xf numFmtId="0" fontId="2" fillId="0" borderId="0" xfId="13" applyAlignment="1">
      <alignment horizontal="left"/>
    </xf>
    <xf numFmtId="49" fontId="2" fillId="0" borderId="0" xfId="13" applyNumberFormat="1" applyAlignment="1">
      <alignment horizontal="left"/>
    </xf>
    <xf numFmtId="49" fontId="2" fillId="0" borderId="0" xfId="18" applyNumberFormat="1"/>
    <xf numFmtId="0" fontId="2" fillId="0" borderId="0" xfId="0" applyFont="1" applyProtection="1">
      <protection locked="0"/>
    </xf>
    <xf numFmtId="0" fontId="0" fillId="0" borderId="9" xfId="0" applyBorder="1"/>
    <xf numFmtId="0" fontId="12" fillId="0" borderId="0" xfId="25" applyFont="1" applyFill="1" applyAlignment="1" applyProtection="1">
      <alignment vertical="center"/>
    </xf>
    <xf numFmtId="0" fontId="15" fillId="0" borderId="0" xfId="0" applyFont="1" applyProtection="1"/>
    <xf numFmtId="3" fontId="23" fillId="2" borderId="4" xfId="25" applyNumberFormat="1" applyFont="1" applyFill="1" applyBorder="1" applyAlignment="1" applyProtection="1">
      <alignment horizontal="right" vertical="center"/>
      <protection locked="0"/>
    </xf>
    <xf numFmtId="0" fontId="15" fillId="0" borderId="0" xfId="0" applyFont="1"/>
    <xf numFmtId="0" fontId="23" fillId="0" borderId="0" xfId="25" applyFont="1" applyFill="1" applyAlignment="1" applyProtection="1">
      <alignment vertical="center"/>
    </xf>
    <xf numFmtId="0" fontId="15" fillId="0" borderId="0" xfId="22" applyFont="1" applyAlignment="1" applyProtection="1">
      <alignment horizontal="left"/>
    </xf>
    <xf numFmtId="0" fontId="15" fillId="0" borderId="0" xfId="22" applyFont="1" applyProtection="1"/>
    <xf numFmtId="0" fontId="15" fillId="0" borderId="0" xfId="22" applyNumberFormat="1" applyFont="1" applyBorder="1" applyProtection="1"/>
    <xf numFmtId="0" fontId="23" fillId="0" borderId="0" xfId="25" applyFont="1" applyFill="1" applyProtection="1"/>
    <xf numFmtId="0" fontId="23" fillId="0" borderId="0" xfId="25" applyFont="1" applyFill="1" applyAlignment="1" applyProtection="1">
      <alignment horizontal="center" vertical="center"/>
    </xf>
    <xf numFmtId="0" fontId="15" fillId="0" borderId="0" xfId="25" applyFont="1" applyFill="1" applyAlignment="1" applyProtection="1">
      <alignment vertical="center"/>
    </xf>
    <xf numFmtId="0" fontId="16" fillId="0" borderId="0" xfId="25" applyFont="1" applyFill="1" applyAlignment="1" applyProtection="1">
      <alignment horizontal="right" vertical="center"/>
    </xf>
    <xf numFmtId="49" fontId="23" fillId="0" borderId="0" xfId="25" applyNumberFormat="1" applyFont="1" applyFill="1" applyProtection="1"/>
    <xf numFmtId="0" fontId="23" fillId="0" borderId="0" xfId="25" applyFont="1" applyFill="1" applyAlignment="1" applyProtection="1">
      <alignment horizontal="left" vertical="center"/>
    </xf>
    <xf numFmtId="14" fontId="23" fillId="0" borderId="4" xfId="25" applyNumberFormat="1" applyFont="1" applyFill="1" applyBorder="1" applyAlignment="1" applyProtection="1">
      <alignment horizontal="center" vertical="center"/>
    </xf>
    <xf numFmtId="169" fontId="15" fillId="0" borderId="0" xfId="6" applyNumberFormat="1" applyFont="1" applyFill="1" applyAlignment="1" applyProtection="1">
      <alignment horizontal="left" vertical="center"/>
    </xf>
    <xf numFmtId="169" fontId="16" fillId="0" borderId="0" xfId="25" applyNumberFormat="1" applyFont="1" applyFill="1" applyAlignment="1" applyProtection="1">
      <alignment horizontal="right" vertical="center"/>
    </xf>
    <xf numFmtId="169" fontId="15" fillId="0" borderId="0" xfId="25" applyNumberFormat="1" applyFont="1" applyFill="1" applyAlignment="1" applyProtection="1">
      <alignment vertical="center"/>
    </xf>
    <xf numFmtId="0" fontId="23" fillId="0" borderId="4" xfId="25" applyFont="1" applyFill="1" applyBorder="1" applyAlignment="1" applyProtection="1">
      <alignment horizontal="center" vertical="center"/>
    </xf>
    <xf numFmtId="0" fontId="24" fillId="0" borderId="0" xfId="25" applyFont="1" applyFill="1" applyAlignment="1" applyProtection="1">
      <alignment vertical="center"/>
    </xf>
    <xf numFmtId="0" fontId="25" fillId="0" borderId="0" xfId="25" applyFont="1" applyFill="1" applyAlignment="1" applyProtection="1">
      <alignment vertical="center"/>
    </xf>
    <xf numFmtId="4" fontId="24" fillId="0" borderId="0" xfId="25" applyNumberFormat="1" applyFont="1" applyFill="1" applyAlignment="1" applyProtection="1">
      <alignment vertical="center"/>
    </xf>
    <xf numFmtId="0" fontId="24" fillId="0" borderId="0" xfId="25" applyFont="1" applyFill="1" applyBorder="1" applyAlignment="1" applyProtection="1">
      <alignment horizontal="center" vertical="center"/>
    </xf>
    <xf numFmtId="0" fontId="15" fillId="0" borderId="4" xfId="0" applyFont="1" applyBorder="1" applyAlignment="1">
      <alignment wrapText="1"/>
    </xf>
    <xf numFmtId="0" fontId="23" fillId="0" borderId="0" xfId="25" applyFont="1" applyFill="1" applyAlignment="1" applyProtection="1">
      <alignment horizontal="left"/>
    </xf>
    <xf numFmtId="0" fontId="23" fillId="0" borderId="0" xfId="25" applyFont="1" applyFill="1" applyBorder="1" applyAlignment="1" applyProtection="1">
      <alignment horizontal="left"/>
    </xf>
    <xf numFmtId="49" fontId="23" fillId="0" borderId="4" xfId="25" applyNumberFormat="1" applyFont="1" applyFill="1" applyBorder="1" applyAlignment="1" applyProtection="1">
      <alignment horizontal="center" vertical="center"/>
    </xf>
    <xf numFmtId="0" fontId="23" fillId="0" borderId="0" xfId="25" applyFont="1" applyFill="1" applyBorder="1" applyAlignment="1" applyProtection="1">
      <alignment horizontal="center" vertical="center"/>
    </xf>
    <xf numFmtId="0" fontId="15" fillId="0" borderId="0" xfId="23" applyFont="1" applyProtection="1"/>
    <xf numFmtId="49" fontId="23" fillId="0" borderId="0" xfId="25" applyNumberFormat="1" applyFont="1" applyFill="1" applyAlignment="1" applyProtection="1">
      <alignment horizontal="center" vertical="center"/>
    </xf>
    <xf numFmtId="0" fontId="24" fillId="0" borderId="0" xfId="25" applyFont="1" applyFill="1" applyProtection="1"/>
    <xf numFmtId="49" fontId="23" fillId="0" borderId="4" xfId="25" applyNumberFormat="1" applyFont="1" applyFill="1" applyBorder="1" applyAlignment="1" applyProtection="1">
      <alignment horizontal="center" vertical="center" wrapText="1"/>
    </xf>
    <xf numFmtId="49" fontId="23" fillId="0" borderId="0" xfId="25" applyNumberFormat="1" applyFont="1" applyFill="1" applyAlignment="1" applyProtection="1">
      <alignment horizontal="center" vertical="center" wrapText="1"/>
    </xf>
    <xf numFmtId="49" fontId="23" fillId="0" borderId="0" xfId="25" applyNumberFormat="1" applyFont="1" applyFill="1" applyAlignment="1" applyProtection="1">
      <alignment vertical="center"/>
    </xf>
    <xf numFmtId="49" fontId="15" fillId="0" borderId="0" xfId="0" applyNumberFormat="1" applyFont="1" applyAlignment="1">
      <alignment horizontal="center"/>
    </xf>
    <xf numFmtId="0" fontId="15" fillId="0" borderId="0" xfId="0" applyFont="1" applyAlignment="1">
      <alignment horizontal="center"/>
    </xf>
    <xf numFmtId="177" fontId="16" fillId="0" borderId="0" xfId="0" applyNumberFormat="1" applyFont="1"/>
    <xf numFmtId="0" fontId="24" fillId="0" borderId="0" xfId="25" applyFont="1" applyFill="1" applyAlignment="1" applyProtection="1">
      <alignment horizontal="left" wrapText="1"/>
    </xf>
    <xf numFmtId="0" fontId="15" fillId="0" borderId="0" xfId="0" applyFont="1" applyBorder="1" applyAlignment="1">
      <alignment horizontal="left" indent="2"/>
    </xf>
    <xf numFmtId="0" fontId="24" fillId="0" borderId="0" xfId="25" applyFont="1" applyFill="1" applyAlignment="1" applyProtection="1">
      <alignment vertical="center" wrapText="1"/>
    </xf>
    <xf numFmtId="177" fontId="16" fillId="0" borderId="0" xfId="0" applyNumberFormat="1" applyFont="1" applyBorder="1"/>
    <xf numFmtId="49" fontId="17" fillId="0" borderId="0" xfId="0" applyNumberFormat="1" applyFont="1" applyAlignment="1">
      <alignment horizontal="center"/>
    </xf>
    <xf numFmtId="0" fontId="17" fillId="0" borderId="0" xfId="0" applyFont="1" applyAlignment="1">
      <alignment horizontal="center"/>
    </xf>
    <xf numFmtId="177" fontId="15" fillId="0" borderId="0" xfId="0" applyNumberFormat="1" applyFont="1" applyBorder="1"/>
    <xf numFmtId="0" fontId="17" fillId="0" borderId="0" xfId="0" applyFont="1"/>
    <xf numFmtId="0" fontId="15" fillId="0" borderId="0" xfId="48" applyFont="1" applyFill="1" applyProtection="1">
      <protection hidden="1"/>
    </xf>
    <xf numFmtId="0" fontId="18" fillId="0" borderId="0" xfId="48" applyFont="1" applyFill="1" applyAlignment="1" applyProtection="1">
      <alignment horizontal="right"/>
      <protection hidden="1"/>
    </xf>
    <xf numFmtId="0" fontId="15" fillId="0" borderId="0" xfId="48" applyFont="1" applyProtection="1"/>
    <xf numFmtId="0" fontId="15" fillId="0" borderId="0" xfId="48" applyFont="1" applyFill="1" applyAlignment="1" applyProtection="1">
      <alignment vertical="top" wrapText="1"/>
      <protection hidden="1"/>
    </xf>
    <xf numFmtId="171" fontId="15" fillId="0" borderId="0" xfId="48" applyNumberFormat="1" applyFont="1" applyFill="1" applyProtection="1">
      <protection hidden="1"/>
    </xf>
    <xf numFmtId="0" fontId="15" fillId="0" borderId="0" xfId="48" applyNumberFormat="1" applyFont="1" applyFill="1" applyProtection="1">
      <protection hidden="1"/>
    </xf>
    <xf numFmtId="0" fontId="18" fillId="0" borderId="0" xfId="48" applyFont="1" applyFill="1" applyProtection="1">
      <protection hidden="1"/>
    </xf>
    <xf numFmtId="174" fontId="15" fillId="0" borderId="0" xfId="48" applyNumberFormat="1" applyFont="1" applyFill="1" applyProtection="1">
      <protection hidden="1"/>
    </xf>
    <xf numFmtId="174" fontId="23" fillId="0" borderId="0" xfId="25" applyNumberFormat="1" applyFont="1" applyFill="1" applyAlignment="1" applyProtection="1">
      <alignment vertical="center"/>
    </xf>
    <xf numFmtId="14" fontId="15" fillId="0" borderId="0" xfId="48" applyNumberFormat="1" applyFont="1" applyFill="1" applyAlignment="1" applyProtection="1">
      <alignment horizontal="left"/>
      <protection hidden="1"/>
    </xf>
    <xf numFmtId="0" fontId="15" fillId="0" borderId="0" xfId="48" applyFont="1" applyProtection="1">
      <protection hidden="1"/>
    </xf>
    <xf numFmtId="171" fontId="15" fillId="0" borderId="0" xfId="48" applyNumberFormat="1" applyFont="1" applyProtection="1">
      <protection hidden="1"/>
    </xf>
    <xf numFmtId="174" fontId="19" fillId="0" borderId="0" xfId="48" quotePrefix="1" applyNumberFormat="1" applyFont="1" applyFill="1" applyProtection="1">
      <protection hidden="1"/>
    </xf>
    <xf numFmtId="0" fontId="15" fillId="0" borderId="4" xfId="48" applyFont="1" applyFill="1" applyBorder="1" applyProtection="1">
      <protection hidden="1"/>
    </xf>
    <xf numFmtId="0" fontId="17" fillId="0" borderId="0" xfId="48" applyNumberFormat="1" applyFont="1" applyFill="1" applyProtection="1"/>
    <xf numFmtId="0" fontId="15" fillId="0" borderId="0" xfId="48" applyNumberFormat="1" applyFont="1" applyFill="1" applyProtection="1"/>
    <xf numFmtId="169" fontId="10" fillId="0" borderId="0" xfId="7" applyNumberFormat="1" applyFont="1" applyFill="1" applyAlignment="1" applyProtection="1">
      <alignment horizontal="left" vertical="center"/>
    </xf>
    <xf numFmtId="0" fontId="26" fillId="0" borderId="0" xfId="25" applyFont="1" applyFill="1" applyAlignment="1" applyProtection="1">
      <alignment vertical="center"/>
    </xf>
    <xf numFmtId="0" fontId="27" fillId="0" borderId="0" xfId="25" applyFont="1" applyFill="1" applyAlignment="1" applyProtection="1">
      <alignment vertical="center"/>
    </xf>
    <xf numFmtId="0" fontId="2" fillId="0" borderId="0" xfId="33" applyFont="1"/>
    <xf numFmtId="0" fontId="17" fillId="0" borderId="4" xfId="0" applyNumberFormat="1" applyFont="1" applyBorder="1" applyAlignment="1">
      <alignment horizontal="center" vertical="center" wrapText="1"/>
    </xf>
    <xf numFmtId="0" fontId="24" fillId="0" borderId="0" xfId="0" applyFont="1" applyFill="1" applyBorder="1" applyAlignment="1" applyProtection="1">
      <alignment horizontal="left" vertical="top"/>
    </xf>
    <xf numFmtId="0" fontId="15" fillId="0" borderId="0" xfId="0" applyFont="1" applyFill="1" applyBorder="1" applyAlignment="1" applyProtection="1">
      <alignment horizontal="left" vertical="top"/>
    </xf>
    <xf numFmtId="0" fontId="28" fillId="0" borderId="0" xfId="0" applyFont="1" applyFill="1" applyBorder="1" applyAlignment="1" applyProtection="1">
      <alignment horizontal="left" vertical="top"/>
    </xf>
    <xf numFmtId="0" fontId="28" fillId="0" borderId="0" xfId="0" applyFont="1" applyFill="1" applyBorder="1" applyAlignment="1" applyProtection="1"/>
    <xf numFmtId="0" fontId="15" fillId="0" borderId="0" xfId="0" applyFont="1" applyFill="1" applyBorder="1" applyAlignment="1" applyProtection="1"/>
    <xf numFmtId="0" fontId="15" fillId="0" borderId="0" xfId="0" applyFont="1" applyFill="1" applyBorder="1" applyAlignment="1" applyProtection="1">
      <alignment vertical="top"/>
    </xf>
    <xf numFmtId="0" fontId="15" fillId="0" borderId="0" xfId="24" applyFont="1" applyFill="1" applyBorder="1" applyAlignment="1" applyProtection="1">
      <alignment horizontal="left" vertical="top"/>
    </xf>
    <xf numFmtId="0" fontId="15" fillId="0" borderId="0" xfId="15" applyFont="1" applyFill="1" applyBorder="1" applyAlignment="1" applyProtection="1">
      <alignment horizontal="left"/>
    </xf>
    <xf numFmtId="0" fontId="2" fillId="0" borderId="0" xfId="0" applyFont="1" applyProtection="1"/>
    <xf numFmtId="0" fontId="2" fillId="0" borderId="0" xfId="0" quotePrefix="1" applyFont="1" applyProtection="1"/>
    <xf numFmtId="0" fontId="0" fillId="0" borderId="0" xfId="0" quotePrefix="1"/>
    <xf numFmtId="0" fontId="2" fillId="0" borderId="0" xfId="40"/>
    <xf numFmtId="0" fontId="2" fillId="0" borderId="0" xfId="39" applyFont="1" applyAlignment="1">
      <alignment horizontal="left"/>
    </xf>
    <xf numFmtId="0" fontId="15" fillId="0" borderId="0" xfId="0" applyFont="1" applyBorder="1" applyAlignment="1">
      <alignment wrapText="1"/>
    </xf>
    <xf numFmtId="0" fontId="15" fillId="0" borderId="0" xfId="8" applyFont="1" applyFill="1" applyAlignment="1"/>
    <xf numFmtId="0" fontId="15" fillId="0" borderId="0" xfId="8" applyFont="1" applyFill="1" applyAlignment="1">
      <alignment horizontal="left" vertical="top"/>
    </xf>
    <xf numFmtId="0" fontId="15" fillId="0" borderId="0" xfId="0" applyFont="1" applyFill="1" applyBorder="1" applyAlignment="1">
      <alignment horizontal="left" vertical="top"/>
    </xf>
    <xf numFmtId="0" fontId="15" fillId="0" borderId="0" xfId="0" applyFont="1" applyFill="1" applyBorder="1" applyAlignment="1"/>
    <xf numFmtId="0" fontId="15" fillId="0" borderId="0" xfId="0" applyFont="1" applyFill="1" applyBorder="1" applyAlignment="1">
      <alignment vertical="top"/>
    </xf>
    <xf numFmtId="0" fontId="28" fillId="0" borderId="0" xfId="0" applyFont="1" applyFill="1" applyBorder="1" applyAlignment="1">
      <alignment horizontal="left" vertical="top"/>
    </xf>
    <xf numFmtId="0" fontId="15" fillId="0" borderId="0" xfId="15" applyFont="1" applyFill="1" applyBorder="1" applyAlignment="1">
      <alignment horizontal="left"/>
    </xf>
    <xf numFmtId="0" fontId="13" fillId="3" borderId="11" xfId="48" applyNumberFormat="1" applyFont="1" applyFill="1" applyBorder="1" applyAlignment="1" applyProtection="1">
      <alignment vertical="top" wrapText="1"/>
      <protection hidden="1"/>
    </xf>
    <xf numFmtId="172" fontId="15" fillId="3" borderId="13" xfId="48" applyNumberFormat="1" applyFont="1" applyFill="1" applyBorder="1" applyProtection="1">
      <protection hidden="1"/>
    </xf>
    <xf numFmtId="0" fontId="18" fillId="3" borderId="13" xfId="48" applyFont="1" applyFill="1" applyBorder="1" applyAlignment="1" applyProtection="1">
      <alignment horizontal="center" vertical="top"/>
      <protection hidden="1"/>
    </xf>
    <xf numFmtId="0" fontId="18" fillId="3" borderId="14" xfId="48" applyFont="1" applyFill="1" applyBorder="1" applyAlignment="1" applyProtection="1">
      <alignment horizontal="center" vertical="top"/>
      <protection hidden="1"/>
    </xf>
    <xf numFmtId="0" fontId="17" fillId="3" borderId="8" xfId="48" applyNumberFormat="1" applyFont="1" applyFill="1" applyBorder="1" applyAlignment="1" applyProtection="1">
      <alignment horizontal="left"/>
    </xf>
    <xf numFmtId="172" fontId="15" fillId="3" borderId="0" xfId="48" applyNumberFormat="1" applyFont="1" applyFill="1" applyBorder="1" applyProtection="1">
      <protection hidden="1"/>
    </xf>
    <xf numFmtId="0" fontId="2" fillId="3" borderId="0" xfId="48" applyFont="1" applyFill="1" applyBorder="1" applyProtection="1">
      <protection hidden="1"/>
    </xf>
    <xf numFmtId="0" fontId="18" fillId="3" borderId="15" xfId="48" applyFont="1" applyFill="1" applyBorder="1" applyProtection="1">
      <protection hidden="1"/>
    </xf>
    <xf numFmtId="0" fontId="20" fillId="3" borderId="8" xfId="48" applyFont="1" applyFill="1" applyBorder="1" applyProtection="1">
      <protection hidden="1"/>
    </xf>
    <xf numFmtId="171" fontId="15" fillId="3" borderId="0" xfId="48" quotePrefix="1" applyNumberFormat="1" applyFont="1" applyFill="1" applyBorder="1" applyProtection="1">
      <protection hidden="1"/>
    </xf>
    <xf numFmtId="0" fontId="15" fillId="3" borderId="0" xfId="48" applyFont="1" applyFill="1" applyBorder="1" applyProtection="1">
      <protection hidden="1"/>
    </xf>
    <xf numFmtId="0" fontId="17" fillId="3" borderId="8" xfId="48" applyFont="1" applyFill="1" applyBorder="1" applyProtection="1">
      <protection hidden="1"/>
    </xf>
    <xf numFmtId="171" fontId="15" fillId="3" borderId="0" xfId="48" applyNumberFormat="1" applyFont="1" applyFill="1" applyBorder="1" applyProtection="1">
      <protection hidden="1"/>
    </xf>
    <xf numFmtId="0" fontId="15" fillId="3" borderId="8" xfId="48" applyFont="1" applyFill="1" applyBorder="1" applyProtection="1">
      <protection hidden="1"/>
    </xf>
    <xf numFmtId="173" fontId="15" fillId="3" borderId="4" xfId="48" applyNumberFormat="1" applyFont="1" applyFill="1" applyBorder="1" applyAlignment="1" applyProtection="1">
      <alignment horizontal="center"/>
    </xf>
    <xf numFmtId="173" fontId="15" fillId="3" borderId="0" xfId="48" applyNumberFormat="1" applyFont="1" applyFill="1" applyBorder="1" applyAlignment="1" applyProtection="1">
      <alignment horizontal="center"/>
    </xf>
    <xf numFmtId="49" fontId="15" fillId="3" borderId="0" xfId="48" applyNumberFormat="1" applyFont="1" applyFill="1" applyBorder="1" applyAlignment="1" applyProtection="1">
      <alignment horizontal="left"/>
      <protection locked="0"/>
    </xf>
    <xf numFmtId="176" fontId="15" fillId="3" borderId="4" xfId="48" applyNumberFormat="1" applyFont="1" applyFill="1" applyBorder="1" applyAlignment="1" applyProtection="1">
      <alignment horizontal="center"/>
    </xf>
    <xf numFmtId="49" fontId="15" fillId="3" borderId="4" xfId="48" applyNumberFormat="1" applyFont="1" applyFill="1" applyBorder="1" applyAlignment="1" applyProtection="1">
      <alignment horizontal="center"/>
    </xf>
    <xf numFmtId="175" fontId="15" fillId="4" borderId="18" xfId="48" applyNumberFormat="1" applyFont="1" applyFill="1" applyBorder="1" applyAlignment="1" applyProtection="1">
      <alignment horizontal="center"/>
      <protection locked="0"/>
    </xf>
    <xf numFmtId="170" fontId="15" fillId="4" borderId="18" xfId="48" applyNumberFormat="1" applyFont="1" applyFill="1" applyBorder="1" applyAlignment="1" applyProtection="1">
      <alignment horizontal="center"/>
      <protection locked="0"/>
    </xf>
    <xf numFmtId="170" fontId="15" fillId="3" borderId="0" xfId="48" applyNumberFormat="1" applyFont="1" applyFill="1" applyBorder="1" applyProtection="1"/>
    <xf numFmtId="0" fontId="15" fillId="3" borderId="8" xfId="48" applyFont="1" applyFill="1" applyBorder="1" applyProtection="1"/>
    <xf numFmtId="0" fontId="15" fillId="3" borderId="4" xfId="48" applyFont="1" applyFill="1" applyBorder="1" applyAlignment="1" applyProtection="1">
      <alignment horizontal="center"/>
      <protection hidden="1"/>
    </xf>
    <xf numFmtId="0" fontId="15" fillId="3" borderId="0" xfId="48" applyFont="1" applyFill="1" applyBorder="1" applyAlignment="1" applyProtection="1">
      <alignment horizontal="center"/>
      <protection hidden="1"/>
    </xf>
    <xf numFmtId="171" fontId="15" fillId="3" borderId="0" xfId="48" applyNumberFormat="1" applyFont="1" applyFill="1" applyBorder="1" applyAlignment="1" applyProtection="1">
      <alignment horizontal="center"/>
      <protection locked="0"/>
    </xf>
    <xf numFmtId="0" fontId="15" fillId="3" borderId="16" xfId="48" applyFont="1" applyFill="1" applyBorder="1" applyProtection="1">
      <protection hidden="1"/>
    </xf>
    <xf numFmtId="0" fontId="15" fillId="3" borderId="11" xfId="48" applyFont="1" applyFill="1" applyBorder="1" applyProtection="1">
      <protection hidden="1"/>
    </xf>
    <xf numFmtId="170" fontId="15" fillId="3" borderId="13" xfId="48" applyNumberFormat="1" applyFont="1" applyFill="1" applyBorder="1" applyProtection="1"/>
    <xf numFmtId="0" fontId="15" fillId="3" borderId="13" xfId="48" applyFont="1" applyFill="1" applyBorder="1" applyProtection="1">
      <protection hidden="1"/>
    </xf>
    <xf numFmtId="0" fontId="18" fillId="3" borderId="14" xfId="48" applyFont="1" applyFill="1" applyBorder="1" applyProtection="1">
      <protection hidden="1"/>
    </xf>
    <xf numFmtId="0" fontId="15" fillId="3" borderId="8" xfId="48" applyFont="1" applyFill="1" applyBorder="1" applyAlignment="1" applyProtection="1">
      <alignment horizontal="left" indent="4"/>
      <protection hidden="1"/>
    </xf>
    <xf numFmtId="49" fontId="15" fillId="4" borderId="18" xfId="48" applyNumberFormat="1" applyFont="1" applyFill="1" applyBorder="1" applyAlignment="1" applyProtection="1">
      <alignment horizontal="left"/>
      <protection locked="0"/>
    </xf>
    <xf numFmtId="49" fontId="5" fillId="4" borderId="18" xfId="1" applyNumberFormat="1" applyFill="1" applyBorder="1" applyAlignment="1" applyProtection="1">
      <alignment horizontal="left"/>
      <protection locked="0"/>
    </xf>
    <xf numFmtId="0" fontId="15" fillId="3" borderId="12" xfId="48" applyFont="1" applyFill="1" applyBorder="1" applyProtection="1">
      <protection hidden="1"/>
    </xf>
    <xf numFmtId="0" fontId="18" fillId="3" borderId="17" xfId="48" applyFont="1" applyFill="1" applyBorder="1" applyProtection="1">
      <protection hidden="1"/>
    </xf>
    <xf numFmtId="0" fontId="23" fillId="0" borderId="0" xfId="0" applyFont="1"/>
    <xf numFmtId="0" fontId="23" fillId="4" borderId="18" xfId="0" applyFont="1" applyFill="1" applyBorder="1"/>
    <xf numFmtId="0" fontId="23" fillId="5" borderId="19" xfId="0" applyFont="1" applyFill="1" applyBorder="1"/>
    <xf numFmtId="0" fontId="23" fillId="3" borderId="4" xfId="0" applyFont="1" applyFill="1" applyBorder="1"/>
    <xf numFmtId="0" fontId="23" fillId="6" borderId="4" xfId="0" applyFont="1" applyFill="1" applyBorder="1"/>
    <xf numFmtId="0" fontId="23" fillId="7" borderId="4" xfId="0" applyFont="1" applyFill="1" applyBorder="1"/>
    <xf numFmtId="3" fontId="23" fillId="4" borderId="18" xfId="25" applyNumberFormat="1" applyFont="1" applyFill="1" applyBorder="1" applyAlignment="1" applyProtection="1">
      <alignment horizontal="right" vertical="center"/>
      <protection locked="0"/>
    </xf>
    <xf numFmtId="3" fontId="15" fillId="5" borderId="4" xfId="0" applyNumberFormat="1" applyFont="1" applyFill="1" applyBorder="1"/>
    <xf numFmtId="4" fontId="15" fillId="5" borderId="4" xfId="0" applyNumberFormat="1" applyFont="1" applyFill="1" applyBorder="1"/>
    <xf numFmtId="49" fontId="30" fillId="4" borderId="4" xfId="25" applyNumberFormat="1" applyFont="1" applyFill="1" applyBorder="1" applyAlignment="1" applyProtection="1">
      <alignment horizontal="center" vertical="center"/>
    </xf>
    <xf numFmtId="49" fontId="30" fillId="4" borderId="4" xfId="25" applyNumberFormat="1" applyFont="1" applyFill="1" applyBorder="1" applyAlignment="1" applyProtection="1">
      <alignment horizontal="center" vertical="center" wrapText="1"/>
    </xf>
    <xf numFmtId="49" fontId="30" fillId="4" borderId="4" xfId="25" quotePrefix="1" applyNumberFormat="1" applyFont="1" applyFill="1" applyBorder="1" applyAlignment="1" applyProtection="1">
      <alignment horizontal="center" vertical="center"/>
    </xf>
    <xf numFmtId="0" fontId="30" fillId="4" borderId="0" xfId="0" applyFont="1" applyFill="1"/>
    <xf numFmtId="0" fontId="30" fillId="4" borderId="0" xfId="25" applyFont="1" applyFill="1" applyAlignment="1" applyProtection="1">
      <alignment vertical="center"/>
    </xf>
    <xf numFmtId="49" fontId="30" fillId="4" borderId="4" xfId="0" quotePrefix="1" applyNumberFormat="1" applyFont="1" applyFill="1" applyBorder="1" applyAlignment="1">
      <alignment horizontal="center"/>
    </xf>
    <xf numFmtId="3" fontId="23" fillId="5" borderId="4" xfId="25" applyNumberFormat="1" applyFont="1" applyFill="1" applyBorder="1" applyAlignment="1" applyProtection="1">
      <alignment horizontal="right" vertical="center"/>
    </xf>
    <xf numFmtId="2" fontId="23" fillId="4" borderId="18" xfId="25" applyNumberFormat="1" applyFont="1" applyFill="1" applyBorder="1" applyAlignment="1" applyProtection="1">
      <alignment horizontal="right" vertical="center"/>
      <protection locked="0"/>
    </xf>
    <xf numFmtId="49" fontId="30" fillId="4" borderId="4" xfId="0" applyNumberFormat="1" applyFont="1" applyFill="1" applyBorder="1" applyAlignment="1">
      <alignment horizontal="center" vertical="center" wrapText="1"/>
    </xf>
    <xf numFmtId="0" fontId="12" fillId="3" borderId="0" xfId="33" applyFont="1" applyFill="1" applyProtection="1">
      <protection hidden="1"/>
    </xf>
    <xf numFmtId="0" fontId="2" fillId="3" borderId="0" xfId="33" applyFont="1" applyFill="1"/>
    <xf numFmtId="0" fontId="14" fillId="3" borderId="0" xfId="33" applyFont="1" applyFill="1"/>
    <xf numFmtId="0" fontId="20" fillId="3" borderId="0" xfId="33" applyFont="1" applyFill="1"/>
    <xf numFmtId="0" fontId="20" fillId="3" borderId="0" xfId="33" applyFont="1" applyFill="1" applyBorder="1" applyProtection="1">
      <protection hidden="1"/>
    </xf>
    <xf numFmtId="0" fontId="2" fillId="3" borderId="0" xfId="33" applyFont="1" applyFill="1" applyBorder="1"/>
    <xf numFmtId="0" fontId="15" fillId="3" borderId="0" xfId="33" applyFont="1" applyFill="1"/>
    <xf numFmtId="0" fontId="15" fillId="3" borderId="0" xfId="33" applyFont="1" applyFill="1" applyBorder="1"/>
    <xf numFmtId="0" fontId="17" fillId="3" borderId="0" xfId="33" applyFont="1" applyFill="1" applyBorder="1" applyProtection="1">
      <protection hidden="1"/>
    </xf>
    <xf numFmtId="0" fontId="17" fillId="3" borderId="0" xfId="33" applyFont="1" applyFill="1"/>
    <xf numFmtId="0" fontId="9" fillId="0" borderId="0" xfId="0" applyFont="1"/>
    <xf numFmtId="0" fontId="2" fillId="0" borderId="0" xfId="0" applyFont="1" applyAlignment="1">
      <alignment horizontal="left" vertical="top"/>
    </xf>
    <xf numFmtId="3" fontId="23" fillId="4" borderId="18" xfId="25" applyNumberFormat="1" applyFont="1" applyFill="1" applyBorder="1" applyAlignment="1" applyProtection="1">
      <alignment horizontal="center" vertical="center"/>
      <protection locked="0"/>
    </xf>
    <xf numFmtId="49" fontId="23" fillId="4" borderId="18" xfId="25" applyNumberFormat="1" applyFont="1" applyFill="1" applyBorder="1" applyAlignment="1" applyProtection="1">
      <alignment horizontal="left" vertical="center"/>
      <protection locked="0"/>
    </xf>
    <xf numFmtId="0" fontId="17" fillId="0" borderId="4" xfId="0" applyFont="1" applyBorder="1" applyAlignment="1">
      <alignment vertical="center" wrapText="1"/>
    </xf>
    <xf numFmtId="0" fontId="1" fillId="0" borderId="0" xfId="25" applyFont="1" applyFill="1" applyAlignment="1" applyProtection="1">
      <alignment vertical="center"/>
    </xf>
    <xf numFmtId="0" fontId="1" fillId="0" borderId="0" xfId="25" applyFont="1" applyFill="1" applyAlignment="1" applyProtection="1">
      <alignment horizontal="center" vertical="center"/>
    </xf>
    <xf numFmtId="0" fontId="17" fillId="0" borderId="0" xfId="0" applyFont="1" applyAlignment="1">
      <alignment vertical="center"/>
    </xf>
    <xf numFmtId="0" fontId="15" fillId="0" borderId="0" xfId="0" applyFont="1" applyFill="1" applyBorder="1" applyAlignment="1">
      <alignment horizontal="left" indent="4"/>
    </xf>
    <xf numFmtId="0" fontId="24" fillId="0" borderId="0" xfId="25" applyFont="1" applyFill="1" applyAlignment="1" applyProtection="1">
      <alignment vertical="top" wrapText="1"/>
    </xf>
    <xf numFmtId="0" fontId="15" fillId="0" borderId="0" xfId="0" applyFont="1" applyBorder="1" applyAlignment="1">
      <alignment horizontal="left" vertical="top" wrapText="1" indent="2"/>
    </xf>
    <xf numFmtId="0" fontId="15" fillId="0" borderId="20" xfId="0" applyFont="1" applyBorder="1"/>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49" fontId="30" fillId="4" borderId="19" xfId="25" applyNumberFormat="1" applyFont="1" applyFill="1" applyBorder="1" applyAlignment="1" applyProtection="1">
      <alignment horizontal="center" vertical="center"/>
    </xf>
    <xf numFmtId="0" fontId="15" fillId="0" borderId="19" xfId="0" applyFont="1" applyBorder="1" applyAlignment="1">
      <alignment wrapText="1"/>
    </xf>
    <xf numFmtId="3" fontId="23" fillId="5" borderId="19" xfId="25" applyNumberFormat="1" applyFont="1" applyFill="1" applyBorder="1" applyAlignment="1" applyProtection="1">
      <alignment horizontal="right" vertical="center"/>
    </xf>
    <xf numFmtId="0" fontId="23" fillId="0" borderId="0" xfId="25" applyFont="1" applyFill="1" applyBorder="1" applyProtection="1"/>
    <xf numFmtId="0" fontId="23" fillId="0" borderId="16" xfId="25" applyFont="1" applyFill="1" applyBorder="1" applyProtection="1"/>
    <xf numFmtId="49" fontId="23" fillId="0" borderId="16" xfId="25" applyNumberFormat="1" applyFont="1" applyFill="1" applyBorder="1" applyProtection="1"/>
    <xf numFmtId="3" fontId="23" fillId="0" borderId="16" xfId="25" applyNumberFormat="1" applyFont="1" applyFill="1" applyBorder="1" applyAlignment="1" applyProtection="1">
      <alignment horizontal="right" vertical="center"/>
    </xf>
    <xf numFmtId="49" fontId="30" fillId="4" borderId="12" xfId="25" applyNumberFormat="1" applyFont="1" applyFill="1" applyBorder="1" applyAlignment="1" applyProtection="1">
      <alignment horizontal="center" vertical="center"/>
    </xf>
    <xf numFmtId="3" fontId="23" fillId="4" borderId="21" xfId="25" applyNumberFormat="1" applyFont="1" applyFill="1" applyBorder="1" applyAlignment="1" applyProtection="1">
      <alignment horizontal="center" vertical="center"/>
      <protection locked="0"/>
    </xf>
    <xf numFmtId="49" fontId="23" fillId="4" borderId="21" xfId="25" applyNumberFormat="1" applyFont="1" applyFill="1" applyBorder="1" applyAlignment="1" applyProtection="1">
      <alignment horizontal="left" vertical="center"/>
      <protection locked="0"/>
    </xf>
    <xf numFmtId="0" fontId="23" fillId="0" borderId="22" xfId="25" applyFont="1" applyFill="1" applyBorder="1" applyProtection="1"/>
    <xf numFmtId="0" fontId="23" fillId="0" borderId="10" xfId="25" applyFont="1" applyFill="1" applyBorder="1" applyProtection="1"/>
    <xf numFmtId="0" fontId="23" fillId="0" borderId="17" xfId="25" applyFont="1" applyFill="1" applyBorder="1" applyProtection="1"/>
    <xf numFmtId="3" fontId="23" fillId="0" borderId="4" xfId="25" applyNumberFormat="1" applyFont="1" applyFill="1" applyBorder="1" applyAlignment="1" applyProtection="1">
      <alignment horizontal="right" vertical="center"/>
    </xf>
    <xf numFmtId="0" fontId="23" fillId="0" borderId="4" xfId="25" applyFont="1" applyFill="1" applyBorder="1" applyProtection="1"/>
    <xf numFmtId="49" fontId="30" fillId="4" borderId="10" xfId="25" applyNumberFormat="1" applyFont="1" applyFill="1" applyBorder="1" applyAlignment="1" applyProtection="1">
      <alignment horizontal="center" vertical="center"/>
    </xf>
    <xf numFmtId="0" fontId="15" fillId="0" borderId="0" xfId="0" applyFont="1" applyFill="1" applyBorder="1" applyAlignment="1">
      <alignment vertical="center"/>
    </xf>
    <xf numFmtId="3" fontId="15" fillId="0" borderId="4" xfId="0" applyNumberFormat="1" applyFont="1" applyFill="1" applyBorder="1"/>
    <xf numFmtId="0" fontId="15" fillId="0" borderId="0" xfId="0" applyFont="1" applyFill="1" applyBorder="1" applyAlignment="1">
      <alignment horizontal="left" indent="2"/>
    </xf>
    <xf numFmtId="0" fontId="32" fillId="0" borderId="0" xfId="25" applyFont="1" applyFill="1" applyAlignment="1" applyProtection="1">
      <alignment vertical="center"/>
    </xf>
    <xf numFmtId="4" fontId="23" fillId="5" borderId="16" xfId="25" applyNumberFormat="1" applyFont="1" applyFill="1" applyBorder="1" applyAlignment="1" applyProtection="1">
      <alignment horizontal="right" vertical="center"/>
    </xf>
    <xf numFmtId="0" fontId="15" fillId="0" borderId="19" xfId="0" applyFont="1" applyBorder="1" applyAlignment="1"/>
    <xf numFmtId="49" fontId="1" fillId="0" borderId="0" xfId="25" applyNumberFormat="1" applyFont="1" applyFill="1" applyAlignment="1" applyProtection="1">
      <alignment horizontal="left" vertical="center"/>
    </xf>
    <xf numFmtId="0" fontId="29" fillId="4" borderId="11" xfId="25" applyFont="1" applyFill="1" applyBorder="1" applyAlignment="1" applyProtection="1">
      <alignment horizontal="center" vertical="center"/>
    </xf>
    <xf numFmtId="0" fontId="21" fillId="0" borderId="14" xfId="0" applyFont="1" applyBorder="1" applyAlignment="1">
      <alignment horizontal="center" vertical="center"/>
    </xf>
    <xf numFmtId="0" fontId="21" fillId="0" borderId="8" xfId="0" applyFont="1" applyBorder="1" applyAlignment="1">
      <alignment horizontal="center" vertical="center"/>
    </xf>
    <xf numFmtId="0" fontId="21" fillId="0" borderId="15" xfId="0" applyFont="1" applyBorder="1" applyAlignment="1">
      <alignment horizontal="center" vertical="center"/>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21" fillId="0" borderId="14" xfId="0" applyFont="1" applyBorder="1" applyAlignment="1" applyProtection="1">
      <alignment horizontal="center" vertical="center"/>
    </xf>
    <xf numFmtId="0" fontId="21" fillId="0" borderId="8"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7" xfId="0" applyFont="1" applyBorder="1" applyAlignment="1" applyProtection="1">
      <alignment horizontal="center" vertical="center"/>
    </xf>
  </cellXfs>
  <cellStyles count="49">
    <cellStyle name="Hyperlinkki" xfId="1" builtinId="8"/>
    <cellStyle name="Milliers [0]_3A_NumeratorReport_Option1_040611" xfId="2"/>
    <cellStyle name="Milliers_3A_NumeratorReport_Option1_040611" xfId="3"/>
    <cellStyle name="Monétaire [0]_3A_NumeratorReport_Option1_040611" xfId="4"/>
    <cellStyle name="Monétaire_3A_NumeratorReport_Option1_040611" xfId="5"/>
    <cellStyle name="Normaali" xfId="0" builtinId="0"/>
    <cellStyle name="Normaali_A_L1_s" xfId="6"/>
    <cellStyle name="Normaali_A_L1_s 3" xfId="7"/>
    <cellStyle name="Normal 10" xfId="8"/>
    <cellStyle name="Normal 10 2" xfId="9"/>
    <cellStyle name="Normal 10 3" xfId="10"/>
    <cellStyle name="Normal 10 4" xfId="11"/>
    <cellStyle name="Normal 10 5" xfId="12"/>
    <cellStyle name="Normal 11" xfId="13"/>
    <cellStyle name="Normal 11 2" xfId="14"/>
    <cellStyle name="Normal 11 3" xfId="15"/>
    <cellStyle name="Normal 11 4" xfId="16"/>
    <cellStyle name="Normal 11 5" xfId="17"/>
    <cellStyle name="Normal 12" xfId="18"/>
    <cellStyle name="Normal 12 2" xfId="19"/>
    <cellStyle name="Normal 12 3" xfId="20"/>
    <cellStyle name="Normal 12 4" xfId="21"/>
    <cellStyle name="Normal 12 5" xfId="22"/>
    <cellStyle name="Normal 13" xfId="23"/>
    <cellStyle name="Normal 14" xfId="24"/>
    <cellStyle name="Normal 2" xfId="25"/>
    <cellStyle name="Normal 2 2" xfId="26"/>
    <cellStyle name="Normal 2 3" xfId="27"/>
    <cellStyle name="Normal 2 4" xfId="28"/>
    <cellStyle name="Normal 2 5" xfId="29"/>
    <cellStyle name="Normal 2 6" xfId="30"/>
    <cellStyle name="Normal 2 7" xfId="31"/>
    <cellStyle name="Normal 2 8" xfId="32"/>
    <cellStyle name="Normal 2 8 2" xfId="33"/>
    <cellStyle name="Normal 3" xfId="34"/>
    <cellStyle name="Normal 4" xfId="35"/>
    <cellStyle name="Normal 5" xfId="36"/>
    <cellStyle name="Normal 6" xfId="37"/>
    <cellStyle name="Normal 7" xfId="38"/>
    <cellStyle name="Normal 8" xfId="39"/>
    <cellStyle name="Normal 8 2" xfId="40"/>
    <cellStyle name="Normal 8 3" xfId="41"/>
    <cellStyle name="Normal 8 4" xfId="42"/>
    <cellStyle name="Normal 8 5" xfId="43"/>
    <cellStyle name="Normal 9 2" xfId="44"/>
    <cellStyle name="Normal 9 3" xfId="45"/>
    <cellStyle name="Normal 9 4" xfId="46"/>
    <cellStyle name="Normal 9 5" xfId="47"/>
    <cellStyle name="Normal_RahkaIIDemo" xfId="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5DAA2"/>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Drop" dropStyle="combo" dx="16" fmlaRange="Kielet" noThreeD="1" sel="1" val="0"/>
</file>

<file path=xl/ctrlProps/ctrlProp7.xml><?xml version="1.0" encoding="utf-8"?>
<formControlPr xmlns="http://schemas.microsoft.com/office/spreadsheetml/2009/9/main" objectType="CheckBox" fmlaLink="EiRaportoitavaa"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657225</xdr:colOff>
          <xdr:row>10</xdr:row>
          <xdr:rowOff>38100</xdr:rowOff>
        </xdr:from>
        <xdr:to>
          <xdr:col>2</xdr:col>
          <xdr:colOff>2190750</xdr:colOff>
          <xdr:row>11</xdr:row>
          <xdr:rowOff>133350</xdr:rowOff>
        </xdr:to>
        <xdr:sp macro="" textlink="">
          <xdr:nvSpPr>
            <xdr:cNvPr id="1025" name="cmdGetReport"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Tuo raportti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12</xdr:row>
          <xdr:rowOff>95250</xdr:rowOff>
        </xdr:from>
        <xdr:to>
          <xdr:col>2</xdr:col>
          <xdr:colOff>2190750</xdr:colOff>
          <xdr:row>13</xdr:row>
          <xdr:rowOff>161925</xdr:rowOff>
        </xdr:to>
        <xdr:sp macro="" textlink="">
          <xdr:nvSpPr>
            <xdr:cNvPr id="1026" name="cmdClear"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Tyhjennä työkirja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14</xdr:row>
          <xdr:rowOff>95250</xdr:rowOff>
        </xdr:from>
        <xdr:to>
          <xdr:col>2</xdr:col>
          <xdr:colOff>2190750</xdr:colOff>
          <xdr:row>15</xdr:row>
          <xdr:rowOff>161925</xdr:rowOff>
        </xdr:to>
        <xdr:sp macro="" textlink="">
          <xdr:nvSpPr>
            <xdr:cNvPr id="1027" name="cmdPrint"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Tulosta kaikki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16</xdr:row>
          <xdr:rowOff>95250</xdr:rowOff>
        </xdr:from>
        <xdr:to>
          <xdr:col>2</xdr:col>
          <xdr:colOff>2190750</xdr:colOff>
          <xdr:row>17</xdr:row>
          <xdr:rowOff>161925</xdr:rowOff>
        </xdr:to>
        <xdr:sp macro="" textlink="">
          <xdr:nvSpPr>
            <xdr:cNvPr id="1028" name="cmdSaveWorkbook"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Tallenna työkirja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18</xdr:row>
          <xdr:rowOff>95250</xdr:rowOff>
        </xdr:from>
        <xdr:to>
          <xdr:col>2</xdr:col>
          <xdr:colOff>2190750</xdr:colOff>
          <xdr:row>19</xdr:row>
          <xdr:rowOff>161925</xdr:rowOff>
        </xdr:to>
        <xdr:sp macro="" textlink="">
          <xdr:nvSpPr>
            <xdr:cNvPr id="1029" name="cmdSaveReport"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Tallenna Fiva-raportti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152400</xdr:rowOff>
        </xdr:from>
        <xdr:to>
          <xdr:col>1</xdr:col>
          <xdr:colOff>1114425</xdr:colOff>
          <xdr:row>5</xdr:row>
          <xdr:rowOff>38100</xdr:rowOff>
        </xdr:to>
        <xdr:sp macro="" textlink="">
          <xdr:nvSpPr>
            <xdr:cNvPr id="1030" name="drpLanguage" hidden="1">
              <a:extLst>
                <a:ext uri="{63B3BB69-23CF-44E3-9099-C40C66FF867C}">
                  <a14:compatExt spid="_x0000_s103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2933700</xdr:colOff>
          <xdr:row>21</xdr:row>
          <xdr:rowOff>95250</xdr:rowOff>
        </xdr:from>
        <xdr:to>
          <xdr:col>1</xdr:col>
          <xdr:colOff>266700</xdr:colOff>
          <xdr:row>23</xdr:row>
          <xdr:rowOff>57150</xdr:rowOff>
        </xdr:to>
        <xdr:sp macro="" textlink="">
          <xdr:nvSpPr>
            <xdr:cNvPr id="1034" name="ChkEiRaportoitavaa"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3"/>
  <sheetViews>
    <sheetView topLeftCell="A3" workbookViewId="0">
      <selection activeCell="A2" sqref="A2"/>
    </sheetView>
  </sheetViews>
  <sheetFormatPr defaultColWidth="9" defaultRowHeight="12" x14ac:dyDescent="0.2"/>
  <cols>
    <col min="1" max="1" width="9" style="42"/>
    <col min="2" max="2" width="17.42578125" style="42" customWidth="1"/>
    <col min="3" max="16384" width="9" style="42"/>
  </cols>
  <sheetData>
    <row r="1" spans="1:13" ht="12.75" hidden="1" x14ac:dyDescent="0.2">
      <c r="A1" s="42" t="s">
        <v>296</v>
      </c>
      <c r="B1" s="42" t="s">
        <v>297</v>
      </c>
      <c r="C1" s="42" t="s">
        <v>298</v>
      </c>
      <c r="D1" s="42" t="s">
        <v>299</v>
      </c>
      <c r="E1" s="42" t="s">
        <v>300</v>
      </c>
      <c r="F1" s="42" t="s">
        <v>301</v>
      </c>
      <c r="G1" s="42" t="s">
        <v>302</v>
      </c>
      <c r="H1" s="42" t="s">
        <v>303</v>
      </c>
      <c r="I1" s="42" t="s">
        <v>304</v>
      </c>
      <c r="J1" s="42" t="s">
        <v>305</v>
      </c>
      <c r="K1" s="42" t="s">
        <v>306</v>
      </c>
      <c r="L1" s="42" t="s">
        <v>307</v>
      </c>
      <c r="M1" s="115" t="s">
        <v>308</v>
      </c>
    </row>
    <row r="2" spans="1:13" ht="12.75" hidden="1" x14ac:dyDescent="0.2">
      <c r="A2" s="42" t="s">
        <v>309</v>
      </c>
      <c r="B2" s="42" t="str">
        <f>Systeemitunnus</f>
        <v>RV</v>
      </c>
      <c r="C2" s="42">
        <f>Tiedonantajataso</f>
        <v>405</v>
      </c>
      <c r="D2" s="42">
        <f>YksilointitunnuksenTyyppi</f>
        <v>1</v>
      </c>
      <c r="E2" s="42" t="str">
        <f>Yksilointitunnus</f>
        <v>1234567</v>
      </c>
      <c r="F2" s="42">
        <f>Raportointipvm</f>
        <v>20150602</v>
      </c>
      <c r="G2" s="42">
        <f>Tiedonajankohta</f>
        <v>0</v>
      </c>
      <c r="H2" s="42" t="s">
        <v>310</v>
      </c>
      <c r="I2" s="42" t="str">
        <f>IF(RaportoijanNimi="","",RaportoijanNimi)</f>
        <v/>
      </c>
      <c r="J2" s="42" t="str">
        <f>IF(RaportoijanPuhelin="","",RaportoijanPuhelin)</f>
        <v/>
      </c>
      <c r="K2" s="42" t="str">
        <f>IF(RaportoijanSPostiOsoite="","",RaportoijanSPostiOsoite)</f>
        <v/>
      </c>
      <c r="L2" s="42" t="str">
        <f>sp_Version</f>
        <v>1.0.5</v>
      </c>
      <c r="M2" s="116">
        <f>IF(EiRaportoitavaa,1,0)</f>
        <v>0</v>
      </c>
    </row>
    <row r="3" spans="1:13" x14ac:dyDescent="0.2">
      <c r="A3" s="43" t="s">
        <v>311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4"/>
  <sheetViews>
    <sheetView workbookViewId="0">
      <selection activeCell="B1" sqref="B1"/>
    </sheetView>
  </sheetViews>
  <sheetFormatPr defaultRowHeight="12.75" x14ac:dyDescent="0.2"/>
  <cols>
    <col min="1" max="1" width="41" bestFit="1" customWidth="1"/>
    <col min="2" max="2" width="11.85546875" style="3" customWidth="1"/>
    <col min="3" max="3" width="19" bestFit="1" customWidth="1"/>
  </cols>
  <sheetData>
    <row r="1" spans="1:3" x14ac:dyDescent="0.2">
      <c r="A1" t="s">
        <v>508</v>
      </c>
      <c r="B1" s="20" t="s">
        <v>509</v>
      </c>
      <c r="C1" t="s">
        <v>510</v>
      </c>
    </row>
    <row r="2" spans="1:3" x14ac:dyDescent="0.2">
      <c r="A2" t="s">
        <v>511</v>
      </c>
      <c r="B2" s="3">
        <f>Tiedonantajataso</f>
        <v>405</v>
      </c>
      <c r="C2" t="s">
        <v>512</v>
      </c>
    </row>
    <row r="3" spans="1:3" x14ac:dyDescent="0.2">
      <c r="A3" t="s">
        <v>513</v>
      </c>
      <c r="B3" s="3">
        <f>YksilointitunnuksenTyyppi</f>
        <v>1</v>
      </c>
      <c r="C3" t="s">
        <v>514</v>
      </c>
    </row>
    <row r="4" spans="1:3" x14ac:dyDescent="0.2">
      <c r="A4" t="s">
        <v>515</v>
      </c>
      <c r="B4" s="3" t="str">
        <f>Yksilointitunnus</f>
        <v>1234567</v>
      </c>
      <c r="C4" t="s">
        <v>516</v>
      </c>
    </row>
    <row r="5" spans="1:3" x14ac:dyDescent="0.2">
      <c r="A5" t="s">
        <v>517</v>
      </c>
      <c r="B5" s="3">
        <f>Raportointipvm</f>
        <v>20150602</v>
      </c>
      <c r="C5" t="s">
        <v>518</v>
      </c>
    </row>
    <row r="6" spans="1:3" x14ac:dyDescent="0.2">
      <c r="A6" t="s">
        <v>519</v>
      </c>
      <c r="B6" s="3">
        <f>Tiedonajankohta</f>
        <v>0</v>
      </c>
      <c r="C6" t="s">
        <v>520</v>
      </c>
    </row>
    <row r="7" spans="1:3" x14ac:dyDescent="0.2">
      <c r="A7" t="s">
        <v>521</v>
      </c>
      <c r="B7" s="3">
        <v>90</v>
      </c>
      <c r="C7" t="s">
        <v>522</v>
      </c>
    </row>
    <row r="8" spans="1:3" x14ac:dyDescent="0.2">
      <c r="A8" t="s">
        <v>523</v>
      </c>
      <c r="B8" s="3">
        <f>Tapahtumakoodi</f>
        <v>1</v>
      </c>
      <c r="C8" t="s">
        <v>524</v>
      </c>
    </row>
    <row r="9" spans="1:3" x14ac:dyDescent="0.2">
      <c r="A9" t="s">
        <v>525</v>
      </c>
      <c r="C9" t="s">
        <v>526</v>
      </c>
    </row>
    <row r="10" spans="1:3" x14ac:dyDescent="0.2">
      <c r="A10" t="s">
        <v>527</v>
      </c>
      <c r="C10" t="s">
        <v>528</v>
      </c>
    </row>
    <row r="11" spans="1:3" x14ac:dyDescent="0.2">
      <c r="A11" t="s">
        <v>529</v>
      </c>
      <c r="C11" t="s">
        <v>530</v>
      </c>
    </row>
    <row r="12" spans="1:3" x14ac:dyDescent="0.2">
      <c r="A12" t="s">
        <v>531</v>
      </c>
      <c r="C12" t="s">
        <v>532</v>
      </c>
    </row>
    <row r="13" spans="1:3" x14ac:dyDescent="0.2">
      <c r="A13" t="s">
        <v>533</v>
      </c>
      <c r="C13" t="s">
        <v>534</v>
      </c>
    </row>
    <row r="14" spans="1:3" x14ac:dyDescent="0.2">
      <c r="A14" t="s">
        <v>535</v>
      </c>
      <c r="B14" s="4" t="s">
        <v>536</v>
      </c>
      <c r="C14" t="s">
        <v>537</v>
      </c>
    </row>
  </sheetData>
  <phoneticPr fontId="4"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A1:F35"/>
  <sheetViews>
    <sheetView workbookViewId="0">
      <selection activeCell="B2" sqref="B2"/>
    </sheetView>
  </sheetViews>
  <sheetFormatPr defaultRowHeight="12.75" x14ac:dyDescent="0.2"/>
  <cols>
    <col min="1" max="1" width="41" bestFit="1" customWidth="1"/>
    <col min="2" max="2" width="11.85546875" style="3" customWidth="1"/>
    <col min="3" max="3" width="15" customWidth="1"/>
  </cols>
  <sheetData>
    <row r="1" spans="1:6" x14ac:dyDescent="0.2">
      <c r="A1" t="s">
        <v>538</v>
      </c>
      <c r="B1" s="20" t="s">
        <v>539</v>
      </c>
      <c r="C1" t="s">
        <v>540</v>
      </c>
    </row>
    <row r="2" spans="1:6" x14ac:dyDescent="0.2">
      <c r="A2" t="s">
        <v>541</v>
      </c>
      <c r="B2" s="3">
        <f>Tiedonantajataso</f>
        <v>405</v>
      </c>
      <c r="C2" t="s">
        <v>542</v>
      </c>
    </row>
    <row r="3" spans="1:6" x14ac:dyDescent="0.2">
      <c r="A3" t="s">
        <v>543</v>
      </c>
      <c r="B3" s="3">
        <f>YksilointitunnuksenTyyppi</f>
        <v>1</v>
      </c>
      <c r="C3" t="s">
        <v>544</v>
      </c>
    </row>
    <row r="4" spans="1:6" x14ac:dyDescent="0.2">
      <c r="A4" s="35" t="s">
        <v>545</v>
      </c>
      <c r="B4" s="36" t="str">
        <f>Yksilointitunnus</f>
        <v>1234567</v>
      </c>
      <c r="C4" s="35" t="s">
        <v>546</v>
      </c>
      <c r="D4" s="35"/>
      <c r="E4" s="35"/>
    </row>
    <row r="5" spans="1:6" x14ac:dyDescent="0.2">
      <c r="A5" s="35" t="s">
        <v>547</v>
      </c>
      <c r="B5" s="36">
        <f>Raportointipvm</f>
        <v>20150602</v>
      </c>
      <c r="C5" s="35" t="s">
        <v>548</v>
      </c>
      <c r="D5" s="35"/>
      <c r="E5" s="35"/>
    </row>
    <row r="6" spans="1:6" x14ac:dyDescent="0.2">
      <c r="A6" s="35" t="s">
        <v>549</v>
      </c>
      <c r="B6" s="36">
        <f>Tiedonajankohta</f>
        <v>0</v>
      </c>
      <c r="C6" s="35" t="s">
        <v>550</v>
      </c>
      <c r="D6" s="35"/>
      <c r="E6" s="35"/>
    </row>
    <row r="7" spans="1:6" x14ac:dyDescent="0.2">
      <c r="A7" s="35" t="s">
        <v>551</v>
      </c>
      <c r="B7" s="36">
        <v>90</v>
      </c>
      <c r="C7" s="35" t="s">
        <v>552</v>
      </c>
      <c r="D7" s="35"/>
      <c r="E7" s="35"/>
    </row>
    <row r="8" spans="1:6" x14ac:dyDescent="0.2">
      <c r="A8" s="35" t="s">
        <v>553</v>
      </c>
      <c r="B8" s="36">
        <v>1</v>
      </c>
      <c r="C8" s="35" t="s">
        <v>554</v>
      </c>
      <c r="D8" s="35"/>
      <c r="E8" s="35"/>
    </row>
    <row r="9" spans="1:6" x14ac:dyDescent="0.2">
      <c r="A9" s="35" t="s">
        <v>555</v>
      </c>
      <c r="B9" s="35"/>
      <c r="C9" s="35" t="s">
        <v>556</v>
      </c>
      <c r="D9" s="35"/>
      <c r="E9" s="35"/>
    </row>
    <row r="10" spans="1:6" x14ac:dyDescent="0.2">
      <c r="A10" s="35" t="s">
        <v>557</v>
      </c>
      <c r="B10" s="35"/>
      <c r="C10" s="35" t="s">
        <v>558</v>
      </c>
      <c r="D10" s="35" t="s">
        <v>559</v>
      </c>
      <c r="E10" s="35"/>
    </row>
    <row r="11" spans="1:6" x14ac:dyDescent="0.2">
      <c r="A11" s="35" t="s">
        <v>560</v>
      </c>
      <c r="B11" s="35"/>
      <c r="C11" s="35" t="s">
        <v>561</v>
      </c>
      <c r="D11" s="35" t="s">
        <v>562</v>
      </c>
      <c r="E11" s="35" t="s">
        <v>563</v>
      </c>
      <c r="F11" s="19">
        <v>1</v>
      </c>
    </row>
    <row r="12" spans="1:6" x14ac:dyDescent="0.2">
      <c r="A12" s="35" t="s">
        <v>564</v>
      </c>
      <c r="B12" s="35"/>
      <c r="C12" s="35" t="s">
        <v>565</v>
      </c>
      <c r="D12" s="35" t="s">
        <v>566</v>
      </c>
      <c r="E12" s="35"/>
    </row>
    <row r="13" spans="1:6" x14ac:dyDescent="0.2">
      <c r="A13" s="35" t="s">
        <v>567</v>
      </c>
      <c r="B13" s="35"/>
      <c r="C13" s="35" t="s">
        <v>568</v>
      </c>
      <c r="D13" s="35"/>
      <c r="E13" s="35"/>
    </row>
    <row r="14" spans="1:6" x14ac:dyDescent="0.2">
      <c r="A14" s="35" t="s">
        <v>569</v>
      </c>
      <c r="B14" s="35"/>
      <c r="C14" s="35" t="s">
        <v>570</v>
      </c>
      <c r="D14" s="35"/>
      <c r="E14" s="35"/>
    </row>
    <row r="15" spans="1:6" x14ac:dyDescent="0.2">
      <c r="A15" s="35" t="s">
        <v>571</v>
      </c>
      <c r="B15" s="35"/>
      <c r="C15" s="35" t="s">
        <v>572</v>
      </c>
      <c r="D15" s="35"/>
      <c r="E15" s="35"/>
    </row>
    <row r="16" spans="1:6" x14ac:dyDescent="0.2">
      <c r="A16" s="35" t="s">
        <v>573</v>
      </c>
      <c r="B16" s="35"/>
      <c r="C16" s="35" t="s">
        <v>574</v>
      </c>
      <c r="D16" s="35"/>
      <c r="E16" s="35"/>
    </row>
    <row r="17" spans="1:5" x14ac:dyDescent="0.2">
      <c r="A17" s="35" t="s">
        <v>575</v>
      </c>
      <c r="B17" s="37" t="s">
        <v>576</v>
      </c>
      <c r="C17" s="35" t="s">
        <v>577</v>
      </c>
    </row>
    <row r="22" spans="1:5" x14ac:dyDescent="0.2">
      <c r="A22" s="32"/>
      <c r="B22" s="33"/>
      <c r="C22" s="32"/>
      <c r="D22" s="32"/>
      <c r="E22" s="32"/>
    </row>
    <row r="23" spans="1:5" x14ac:dyDescent="0.2">
      <c r="A23" s="32"/>
      <c r="B23" s="33"/>
      <c r="C23" s="32"/>
      <c r="D23" s="32"/>
      <c r="E23" s="32"/>
    </row>
    <row r="24" spans="1:5" x14ac:dyDescent="0.2">
      <c r="A24" s="32"/>
      <c r="B24" s="33"/>
      <c r="C24" s="32"/>
      <c r="D24" s="32"/>
      <c r="E24" s="32"/>
    </row>
    <row r="25" spans="1:5" x14ac:dyDescent="0.2">
      <c r="A25" s="32"/>
      <c r="B25" s="33"/>
      <c r="C25" s="32"/>
      <c r="D25" s="32"/>
      <c r="E25" s="32"/>
    </row>
    <row r="26" spans="1:5" x14ac:dyDescent="0.2">
      <c r="A26" s="32"/>
      <c r="B26" s="33"/>
      <c r="C26" s="32"/>
      <c r="D26" s="32"/>
      <c r="E26" s="32"/>
    </row>
    <row r="27" spans="1:5" x14ac:dyDescent="0.2">
      <c r="A27" s="32"/>
      <c r="B27" s="32"/>
      <c r="C27" s="32"/>
      <c r="D27" s="32"/>
      <c r="E27" s="32"/>
    </row>
    <row r="28" spans="1:5" x14ac:dyDescent="0.2">
      <c r="A28" s="32"/>
      <c r="B28" s="32"/>
      <c r="C28" s="32"/>
      <c r="D28" s="32"/>
      <c r="E28" s="32"/>
    </row>
    <row r="29" spans="1:5" x14ac:dyDescent="0.2">
      <c r="A29" s="32"/>
      <c r="B29" s="32"/>
      <c r="C29" s="32"/>
      <c r="D29" s="32"/>
      <c r="E29" s="32"/>
    </row>
    <row r="30" spans="1:5" x14ac:dyDescent="0.2">
      <c r="A30" s="32"/>
      <c r="B30" s="32"/>
      <c r="C30" s="32"/>
      <c r="D30" s="32"/>
      <c r="E30" s="32"/>
    </row>
    <row r="31" spans="1:5" x14ac:dyDescent="0.2">
      <c r="A31" s="32"/>
      <c r="B31" s="32"/>
      <c r="C31" s="32"/>
      <c r="D31" s="32"/>
      <c r="E31" s="32"/>
    </row>
    <row r="32" spans="1:5" x14ac:dyDescent="0.2">
      <c r="A32" s="32"/>
      <c r="B32" s="32"/>
      <c r="C32" s="32"/>
      <c r="D32" s="32"/>
      <c r="E32" s="32"/>
    </row>
    <row r="33" spans="1:5" x14ac:dyDescent="0.2">
      <c r="A33" s="32"/>
      <c r="B33" s="32"/>
      <c r="C33" s="32"/>
      <c r="D33" s="32"/>
      <c r="E33" s="32"/>
    </row>
    <row r="34" spans="1:5" x14ac:dyDescent="0.2">
      <c r="A34" s="32"/>
      <c r="B34" s="32"/>
      <c r="C34" s="32"/>
      <c r="D34" s="32"/>
      <c r="E34" s="32"/>
    </row>
    <row r="35" spans="1:5" x14ac:dyDescent="0.2">
      <c r="A35" s="32"/>
      <c r="B35" s="34"/>
      <c r="C35" s="32"/>
    </row>
  </sheetData>
  <pageMargins left="0.75" right="0.75" top="1" bottom="1" header="0.5" footer="0.5"/>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2"/>
  <sheetViews>
    <sheetView workbookViewId="0">
      <selection activeCell="B2" sqref="B2"/>
    </sheetView>
  </sheetViews>
  <sheetFormatPr defaultRowHeight="12.75" x14ac:dyDescent="0.2"/>
  <cols>
    <col min="1" max="1" width="22.5703125" customWidth="1"/>
    <col min="2" max="2" width="27.5703125" customWidth="1"/>
    <col min="3" max="3" width="20.5703125" customWidth="1"/>
  </cols>
  <sheetData>
    <row r="1" spans="1:3" x14ac:dyDescent="0.2">
      <c r="A1" s="22" t="s">
        <v>578</v>
      </c>
      <c r="B1" s="119" t="s">
        <v>579</v>
      </c>
      <c r="C1" s="22" t="s">
        <v>580</v>
      </c>
    </row>
    <row r="2" spans="1:3" x14ac:dyDescent="0.2">
      <c r="A2" s="22" t="s">
        <v>581</v>
      </c>
      <c r="B2" s="26">
        <f>Tiedonantajataso</f>
        <v>405</v>
      </c>
      <c r="C2" s="22" t="s">
        <v>582</v>
      </c>
    </row>
    <row r="3" spans="1:3" x14ac:dyDescent="0.2">
      <c r="A3" s="22" t="s">
        <v>583</v>
      </c>
      <c r="B3" s="26">
        <f>YksilointitunnuksenTyyppi</f>
        <v>1</v>
      </c>
      <c r="C3" s="22" t="s">
        <v>584</v>
      </c>
    </row>
    <row r="4" spans="1:3" x14ac:dyDescent="0.2">
      <c r="A4" s="22" t="s">
        <v>585</v>
      </c>
      <c r="B4" s="26" t="str">
        <f>Yksilointitunnus</f>
        <v>1234567</v>
      </c>
      <c r="C4" s="22" t="s">
        <v>586</v>
      </c>
    </row>
    <row r="5" spans="1:3" x14ac:dyDescent="0.2">
      <c r="A5" s="22" t="s">
        <v>587</v>
      </c>
      <c r="B5" s="26">
        <f>Raportointipvm</f>
        <v>20150602</v>
      </c>
      <c r="C5" s="22" t="s">
        <v>588</v>
      </c>
    </row>
    <row r="6" spans="1:3" x14ac:dyDescent="0.2">
      <c r="A6" s="22" t="s">
        <v>589</v>
      </c>
      <c r="B6" s="26">
        <f>Tiedonajankohta</f>
        <v>0</v>
      </c>
      <c r="C6" s="22" t="s">
        <v>590</v>
      </c>
    </row>
    <row r="7" spans="1:3" x14ac:dyDescent="0.2">
      <c r="A7" s="22" t="s">
        <v>591</v>
      </c>
      <c r="B7" s="26" t="str">
        <f>Header</f>
        <v>HEADER</v>
      </c>
      <c r="C7" s="22" t="s">
        <v>592</v>
      </c>
    </row>
    <row r="8" spans="1:3" x14ac:dyDescent="0.2">
      <c r="A8" s="22" t="s">
        <v>593</v>
      </c>
      <c r="B8" s="23" t="str">
        <f>IF(RaportoijanNimi="","",RaportoijanNimi)</f>
        <v/>
      </c>
      <c r="C8" s="24" t="s">
        <v>594</v>
      </c>
    </row>
    <row r="9" spans="1:3" ht="15" x14ac:dyDescent="0.25">
      <c r="A9" s="25" t="s">
        <v>595</v>
      </c>
      <c r="B9" s="26" t="str">
        <f>IF(RaportoijanPuhelin="","",RaportoijanPuhelin)</f>
        <v/>
      </c>
      <c r="C9" s="24" t="s">
        <v>596</v>
      </c>
    </row>
    <row r="10" spans="1:3" x14ac:dyDescent="0.2">
      <c r="A10" s="24" t="s">
        <v>597</v>
      </c>
      <c r="B10" s="26" t="str">
        <f>IF(RaportoijanSPostiOsoite="","",RaportoijanSPostiOsoite)</f>
        <v/>
      </c>
      <c r="C10" s="24" t="s">
        <v>598</v>
      </c>
    </row>
    <row r="11" spans="1:3" x14ac:dyDescent="0.2">
      <c r="A11" s="24" t="s">
        <v>599</v>
      </c>
      <c r="B11" s="26" t="str">
        <f>sp_Version</f>
        <v>1.0.5</v>
      </c>
      <c r="C11" s="24" t="s">
        <v>600</v>
      </c>
    </row>
    <row r="12" spans="1:3" x14ac:dyDescent="0.2">
      <c r="A12" s="19" t="s">
        <v>601</v>
      </c>
      <c r="B12" s="117">
        <f>IF(EiRaportoitavaa,1,0)</f>
        <v>0</v>
      </c>
      <c r="C12" s="118" t="s">
        <v>602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25"/>
  <sheetViews>
    <sheetView workbookViewId="0">
      <selection activeCell="E24" sqref="E23:E24"/>
    </sheetView>
  </sheetViews>
  <sheetFormatPr defaultRowHeight="12.75" x14ac:dyDescent="0.2"/>
  <sheetData>
    <row r="1" spans="1:2" x14ac:dyDescent="0.2">
      <c r="A1" s="38" t="s">
        <v>603</v>
      </c>
      <c r="B1" s="38" t="s">
        <v>604</v>
      </c>
    </row>
    <row r="2" spans="1:2" x14ac:dyDescent="0.2">
      <c r="A2" s="38" t="s">
        <v>605</v>
      </c>
      <c r="B2" s="38" t="s">
        <v>606</v>
      </c>
    </row>
    <row r="3" spans="1:2" x14ac:dyDescent="0.2">
      <c r="A3" s="38" t="s">
        <v>607</v>
      </c>
      <c r="B3" s="38" t="s">
        <v>608</v>
      </c>
    </row>
    <row r="4" spans="1:2" x14ac:dyDescent="0.2">
      <c r="A4" s="38" t="s">
        <v>609</v>
      </c>
      <c r="B4" s="38" t="s">
        <v>610</v>
      </c>
    </row>
    <row r="5" spans="1:2" x14ac:dyDescent="0.2">
      <c r="A5" s="38" t="s">
        <v>611</v>
      </c>
      <c r="B5" s="38" t="s">
        <v>612</v>
      </c>
    </row>
    <row r="6" spans="1:2" x14ac:dyDescent="0.2">
      <c r="A6" s="38" t="s">
        <v>613</v>
      </c>
      <c r="B6" s="38" t="s">
        <v>614</v>
      </c>
    </row>
    <row r="7" spans="1:2" x14ac:dyDescent="0.2">
      <c r="A7" s="38" t="s">
        <v>615</v>
      </c>
      <c r="B7" s="38" t="s">
        <v>616</v>
      </c>
    </row>
    <row r="8" spans="1:2" x14ac:dyDescent="0.2">
      <c r="A8" s="38" t="s">
        <v>617</v>
      </c>
      <c r="B8" s="38" t="s">
        <v>618</v>
      </c>
    </row>
    <row r="9" spans="1:2" x14ac:dyDescent="0.2">
      <c r="A9" s="38" t="s">
        <v>619</v>
      </c>
      <c r="B9" s="38" t="s">
        <v>620</v>
      </c>
    </row>
    <row r="10" spans="1:2" x14ac:dyDescent="0.2">
      <c r="A10" s="38" t="s">
        <v>621</v>
      </c>
      <c r="B10" s="38" t="s">
        <v>622</v>
      </c>
    </row>
    <row r="11" spans="1:2" x14ac:dyDescent="0.2">
      <c r="A11" s="38" t="s">
        <v>623</v>
      </c>
      <c r="B11" s="38" t="s">
        <v>624</v>
      </c>
    </row>
    <row r="12" spans="1:2" x14ac:dyDescent="0.2">
      <c r="A12" s="38" t="s">
        <v>625</v>
      </c>
      <c r="B12" s="38" t="s">
        <v>626</v>
      </c>
    </row>
    <row r="13" spans="1:2" x14ac:dyDescent="0.2">
      <c r="A13" s="38" t="s">
        <v>627</v>
      </c>
      <c r="B13" s="38" t="s">
        <v>628</v>
      </c>
    </row>
    <row r="14" spans="1:2" x14ac:dyDescent="0.2">
      <c r="A14" s="38" t="s">
        <v>629</v>
      </c>
      <c r="B14" s="38" t="s">
        <v>630</v>
      </c>
    </row>
    <row r="15" spans="1:2" x14ac:dyDescent="0.2">
      <c r="A15" s="38" t="s">
        <v>631</v>
      </c>
      <c r="B15" s="38" t="s">
        <v>632</v>
      </c>
    </row>
    <row r="16" spans="1:2" x14ac:dyDescent="0.2">
      <c r="A16" s="38" t="s">
        <v>633</v>
      </c>
      <c r="B16" s="38" t="s">
        <v>634</v>
      </c>
    </row>
    <row r="17" spans="1:2" x14ac:dyDescent="0.2">
      <c r="A17" s="38" t="s">
        <v>635</v>
      </c>
      <c r="B17" s="38" t="s">
        <v>636</v>
      </c>
    </row>
    <row r="18" spans="1:2" x14ac:dyDescent="0.2">
      <c r="A18" s="38" t="s">
        <v>637</v>
      </c>
      <c r="B18" s="38" t="s">
        <v>638</v>
      </c>
    </row>
    <row r="19" spans="1:2" x14ac:dyDescent="0.2">
      <c r="A19" s="38" t="s">
        <v>639</v>
      </c>
      <c r="B19" s="38" t="s">
        <v>640</v>
      </c>
    </row>
    <row r="20" spans="1:2" x14ac:dyDescent="0.2">
      <c r="A20" s="38" t="s">
        <v>641</v>
      </c>
      <c r="B20" s="38" t="s">
        <v>642</v>
      </c>
    </row>
    <row r="21" spans="1:2" x14ac:dyDescent="0.2">
      <c r="A21" s="38" t="s">
        <v>643</v>
      </c>
      <c r="B21" s="38" t="s">
        <v>644</v>
      </c>
    </row>
    <row r="22" spans="1:2" x14ac:dyDescent="0.2">
      <c r="A22" s="38" t="s">
        <v>645</v>
      </c>
      <c r="B22" s="38" t="s">
        <v>646</v>
      </c>
    </row>
    <row r="23" spans="1:2" x14ac:dyDescent="0.2">
      <c r="A23" s="38" t="s">
        <v>647</v>
      </c>
      <c r="B23" s="38" t="s">
        <v>648</v>
      </c>
    </row>
    <row r="24" spans="1:2" x14ac:dyDescent="0.2">
      <c r="A24" s="38" t="s">
        <v>649</v>
      </c>
      <c r="B24" s="38" t="s">
        <v>650</v>
      </c>
    </row>
    <row r="25" spans="1:2" x14ac:dyDescent="0.2">
      <c r="A25" s="38" t="s">
        <v>651</v>
      </c>
      <c r="B25" s="38" t="s">
        <v>652</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9"/>
  <sheetViews>
    <sheetView workbookViewId="0">
      <selection activeCell="E2" sqref="E2"/>
    </sheetView>
  </sheetViews>
  <sheetFormatPr defaultRowHeight="12.75" x14ac:dyDescent="0.2"/>
  <cols>
    <col min="1" max="1" width="7.85546875" customWidth="1"/>
    <col min="2" max="2" width="21" customWidth="1"/>
    <col min="3" max="3" width="12.28515625" customWidth="1"/>
    <col min="4" max="4" width="20" customWidth="1"/>
    <col min="5" max="5" width="15.85546875" customWidth="1"/>
    <col min="6" max="6" width="15.28515625" customWidth="1"/>
    <col min="14" max="14" width="13.42578125" customWidth="1"/>
    <col min="15" max="15" width="27.5703125" customWidth="1"/>
    <col min="17" max="17" width="9.28515625" customWidth="1"/>
  </cols>
  <sheetData>
    <row r="1" spans="1:17" ht="38.25" x14ac:dyDescent="0.2">
      <c r="A1" s="13" t="s">
        <v>653</v>
      </c>
      <c r="B1" s="14" t="s">
        <v>654</v>
      </c>
      <c r="C1" s="15" t="s">
        <v>655</v>
      </c>
      <c r="D1" s="16" t="s">
        <v>656</v>
      </c>
      <c r="E1" s="17" t="s">
        <v>657</v>
      </c>
      <c r="F1" s="17" t="s">
        <v>658</v>
      </c>
      <c r="G1" s="18" t="s">
        <v>659</v>
      </c>
      <c r="H1" s="17" t="s">
        <v>660</v>
      </c>
      <c r="I1" s="17" t="s">
        <v>661</v>
      </c>
      <c r="J1" s="18" t="s">
        <v>662</v>
      </c>
      <c r="K1" s="17" t="s">
        <v>663</v>
      </c>
      <c r="L1" s="17" t="s">
        <v>664</v>
      </c>
      <c r="M1" s="18" t="s">
        <v>665</v>
      </c>
      <c r="N1" s="16" t="s">
        <v>666</v>
      </c>
      <c r="O1" s="16" t="s">
        <v>667</v>
      </c>
      <c r="P1" s="16" t="s">
        <v>668</v>
      </c>
      <c r="Q1" s="16" t="s">
        <v>669</v>
      </c>
    </row>
    <row r="2" spans="1:17" x14ac:dyDescent="0.2">
      <c r="A2" s="10">
        <v>1</v>
      </c>
      <c r="B2" s="8"/>
      <c r="C2" s="19"/>
      <c r="F2" s="21"/>
      <c r="J2" s="19"/>
      <c r="N2" s="19"/>
      <c r="O2" s="19"/>
    </row>
    <row r="3" spans="1:17" x14ac:dyDescent="0.2">
      <c r="A3" s="10"/>
      <c r="B3" s="8"/>
      <c r="C3" s="19"/>
      <c r="F3" s="21"/>
      <c r="J3" s="19"/>
    </row>
    <row r="4" spans="1:17" x14ac:dyDescent="0.2">
      <c r="A4" s="10"/>
      <c r="B4" s="8"/>
      <c r="C4" s="19"/>
      <c r="F4" s="21"/>
      <c r="J4" s="19"/>
    </row>
    <row r="5" spans="1:17" x14ac:dyDescent="0.2">
      <c r="A5" s="10"/>
      <c r="B5" s="8"/>
      <c r="C5" s="19"/>
      <c r="F5" s="21"/>
      <c r="J5" s="19"/>
    </row>
    <row r="6" spans="1:17" x14ac:dyDescent="0.2">
      <c r="A6" s="10"/>
      <c r="B6" s="8"/>
      <c r="C6" s="19"/>
      <c r="F6" s="21"/>
      <c r="G6" s="7"/>
      <c r="J6" s="19"/>
    </row>
    <row r="7" spans="1:17" x14ac:dyDescent="0.2">
      <c r="A7" s="10"/>
      <c r="B7" s="8"/>
      <c r="C7" s="19"/>
      <c r="F7" s="21"/>
      <c r="J7" s="19"/>
    </row>
    <row r="8" spans="1:17" x14ac:dyDescent="0.2">
      <c r="A8" s="10"/>
      <c r="B8" s="8"/>
      <c r="C8" s="19"/>
      <c r="F8" s="21"/>
      <c r="J8" s="19"/>
    </row>
    <row r="9" spans="1:17" x14ac:dyDescent="0.2">
      <c r="A9" s="10"/>
      <c r="B9" s="8"/>
      <c r="C9" s="19"/>
      <c r="F9" s="21"/>
      <c r="J9" s="19"/>
    </row>
    <row r="10" spans="1:17" x14ac:dyDescent="0.2">
      <c r="A10" s="10"/>
      <c r="B10" s="8"/>
      <c r="C10" s="19"/>
      <c r="F10" s="21"/>
      <c r="J10" s="19"/>
    </row>
    <row r="11" spans="1:17" x14ac:dyDescent="0.2">
      <c r="A11" s="10"/>
      <c r="B11" s="8"/>
      <c r="C11" s="19"/>
      <c r="F11" s="21"/>
      <c r="J11" s="19"/>
    </row>
    <row r="12" spans="1:17" x14ac:dyDescent="0.2">
      <c r="A12" s="10"/>
      <c r="B12" s="8"/>
      <c r="C12" s="19"/>
      <c r="F12" s="21"/>
      <c r="J12" s="19"/>
    </row>
    <row r="13" spans="1:17" x14ac:dyDescent="0.2">
      <c r="A13" s="9"/>
      <c r="B13" s="8"/>
      <c r="F13" s="7"/>
    </row>
    <row r="14" spans="1:17" x14ac:dyDescent="0.2">
      <c r="A14" s="10"/>
      <c r="B14" s="8"/>
      <c r="F14" s="7"/>
    </row>
    <row r="15" spans="1:17" x14ac:dyDescent="0.2">
      <c r="A15" s="9"/>
      <c r="B15" s="8"/>
      <c r="F15" s="7"/>
    </row>
    <row r="16" spans="1:17" x14ac:dyDescent="0.2">
      <c r="A16" s="9"/>
      <c r="B16" s="8"/>
      <c r="F16" s="7"/>
    </row>
    <row r="17" spans="1:14" x14ac:dyDescent="0.2">
      <c r="A17" s="10"/>
      <c r="B17" s="8"/>
      <c r="F17" s="7"/>
    </row>
    <row r="18" spans="1:14" x14ac:dyDescent="0.2">
      <c r="A18" s="9"/>
      <c r="B18" s="8"/>
      <c r="F18" s="7"/>
    </row>
    <row r="19" spans="1:14" x14ac:dyDescent="0.2">
      <c r="A19" s="10"/>
      <c r="B19" s="8"/>
      <c r="D19" s="19"/>
      <c r="F19" s="7"/>
    </row>
    <row r="20" spans="1:14" x14ac:dyDescent="0.2">
      <c r="A20" s="9"/>
      <c r="B20" s="8"/>
      <c r="D20" s="19"/>
      <c r="F20" s="7"/>
    </row>
    <row r="21" spans="1:14" x14ac:dyDescent="0.2">
      <c r="A21" s="9"/>
      <c r="B21" s="8"/>
      <c r="D21" s="19"/>
      <c r="F21" s="7"/>
    </row>
    <row r="22" spans="1:14" x14ac:dyDescent="0.2">
      <c r="A22" s="10"/>
      <c r="B22" s="8"/>
      <c r="D22" s="19"/>
      <c r="F22" s="7"/>
    </row>
    <row r="23" spans="1:14" x14ac:dyDescent="0.2">
      <c r="A23" s="9"/>
      <c r="B23" s="8"/>
      <c r="D23" s="19"/>
      <c r="F23" s="7"/>
    </row>
    <row r="24" spans="1:14" x14ac:dyDescent="0.2">
      <c r="A24" s="10"/>
      <c r="B24" s="8"/>
      <c r="F24" s="7"/>
    </row>
    <row r="25" spans="1:14" x14ac:dyDescent="0.2">
      <c r="A25" s="9"/>
      <c r="B25" s="8"/>
      <c r="F25" s="7"/>
      <c r="N25" s="19"/>
    </row>
    <row r="26" spans="1:14" x14ac:dyDescent="0.2">
      <c r="A26" s="9"/>
      <c r="B26" s="8"/>
      <c r="F26" s="7"/>
    </row>
    <row r="27" spans="1:14" x14ac:dyDescent="0.2">
      <c r="A27" s="10"/>
      <c r="B27" s="8"/>
      <c r="F27" s="7"/>
    </row>
    <row r="28" spans="1:14" x14ac:dyDescent="0.2">
      <c r="A28" s="9"/>
      <c r="B28" s="8"/>
      <c r="F28" s="7"/>
    </row>
    <row r="29" spans="1:14" x14ac:dyDescent="0.2">
      <c r="A29" s="10"/>
      <c r="B29" s="8"/>
      <c r="F29" s="7"/>
    </row>
    <row r="30" spans="1:14" x14ac:dyDescent="0.2">
      <c r="A30" s="9"/>
      <c r="B30" s="8"/>
      <c r="F30" s="7"/>
    </row>
    <row r="31" spans="1:14" x14ac:dyDescent="0.2">
      <c r="A31" s="9"/>
      <c r="B31" s="8"/>
      <c r="F31" s="7"/>
    </row>
    <row r="32" spans="1:14" x14ac:dyDescent="0.2">
      <c r="A32" s="10"/>
      <c r="B32" s="8"/>
      <c r="F32" s="7"/>
    </row>
    <row r="33" spans="1:14" x14ac:dyDescent="0.2">
      <c r="A33" s="9"/>
      <c r="B33" s="8"/>
      <c r="F33" s="7"/>
    </row>
    <row r="34" spans="1:14" x14ac:dyDescent="0.2">
      <c r="A34" s="10"/>
      <c r="B34" s="8"/>
      <c r="F34" s="7"/>
    </row>
    <row r="35" spans="1:14" x14ac:dyDescent="0.2">
      <c r="A35" s="9"/>
      <c r="B35" s="8"/>
      <c r="F35" s="7"/>
    </row>
    <row r="36" spans="1:14" x14ac:dyDescent="0.2">
      <c r="A36" s="9"/>
      <c r="B36" s="8"/>
      <c r="F36" s="7"/>
    </row>
    <row r="37" spans="1:14" x14ac:dyDescent="0.2">
      <c r="A37" s="10"/>
      <c r="B37" s="8"/>
      <c r="F37" s="7"/>
    </row>
    <row r="38" spans="1:14" x14ac:dyDescent="0.2">
      <c r="A38" s="9"/>
      <c r="B38" s="8"/>
      <c r="F38" s="7"/>
    </row>
    <row r="39" spans="1:14" x14ac:dyDescent="0.2">
      <c r="A39" s="10"/>
      <c r="B39" s="8"/>
      <c r="F39" s="7"/>
    </row>
    <row r="40" spans="1:14" x14ac:dyDescent="0.2">
      <c r="A40" s="9"/>
      <c r="B40" s="8"/>
      <c r="F40" s="7"/>
    </row>
    <row r="41" spans="1:14" x14ac:dyDescent="0.2">
      <c r="A41" s="9"/>
      <c r="B41" s="8"/>
      <c r="F41" s="7"/>
      <c r="N41" s="19"/>
    </row>
    <row r="42" spans="1:14" x14ac:dyDescent="0.2">
      <c r="A42" s="10"/>
      <c r="B42" s="8"/>
      <c r="F42" s="7"/>
      <c r="N42" s="19"/>
    </row>
    <row r="43" spans="1:14" x14ac:dyDescent="0.2">
      <c r="A43" s="9"/>
      <c r="B43" s="8"/>
      <c r="F43" s="7"/>
      <c r="N43" s="19"/>
    </row>
    <row r="44" spans="1:14" x14ac:dyDescent="0.2">
      <c r="A44" s="10"/>
      <c r="B44" s="8"/>
      <c r="F44" s="7"/>
    </row>
    <row r="45" spans="1:14" x14ac:dyDescent="0.2">
      <c r="A45" s="9"/>
      <c r="B45" s="8"/>
      <c r="F45" s="7"/>
    </row>
    <row r="46" spans="1:14" x14ac:dyDescent="0.2">
      <c r="A46" s="9"/>
      <c r="B46" s="8"/>
      <c r="F46" s="7"/>
    </row>
    <row r="47" spans="1:14" x14ac:dyDescent="0.2">
      <c r="A47" s="10"/>
      <c r="B47" s="8"/>
      <c r="F47" s="7"/>
    </row>
    <row r="48" spans="1:14" x14ac:dyDescent="0.2">
      <c r="A48" s="9"/>
      <c r="B48" s="8"/>
      <c r="F48" s="7"/>
    </row>
    <row r="49" spans="1:6" x14ac:dyDescent="0.2">
      <c r="A49" s="10"/>
      <c r="B49" s="8"/>
      <c r="F49" s="7"/>
    </row>
    <row r="50" spans="1:6" x14ac:dyDescent="0.2">
      <c r="A50" s="9"/>
      <c r="B50" s="8"/>
      <c r="F50" s="7"/>
    </row>
    <row r="51" spans="1:6" x14ac:dyDescent="0.2">
      <c r="A51" s="9"/>
      <c r="B51" s="8"/>
      <c r="F51" s="7"/>
    </row>
    <row r="52" spans="1:6" x14ac:dyDescent="0.2">
      <c r="A52" s="10"/>
      <c r="B52" s="8"/>
      <c r="F52" s="7"/>
    </row>
    <row r="53" spans="1:6" x14ac:dyDescent="0.2">
      <c r="A53" s="9"/>
      <c r="B53" s="8"/>
      <c r="F53" s="7"/>
    </row>
    <row r="54" spans="1:6" x14ac:dyDescent="0.2">
      <c r="A54" s="9"/>
      <c r="B54" s="8"/>
      <c r="F54" s="7"/>
    </row>
    <row r="55" spans="1:6" x14ac:dyDescent="0.2">
      <c r="A55" s="10"/>
      <c r="B55" s="8"/>
      <c r="F55" s="7"/>
    </row>
    <row r="56" spans="1:6" x14ac:dyDescent="0.2">
      <c r="A56" s="9"/>
      <c r="B56" s="8"/>
      <c r="F56" s="7"/>
    </row>
    <row r="57" spans="1:6" x14ac:dyDescent="0.2">
      <c r="A57" s="9"/>
      <c r="B57" s="8"/>
      <c r="F57" s="7"/>
    </row>
    <row r="58" spans="1:6" x14ac:dyDescent="0.2">
      <c r="A58" s="10"/>
      <c r="B58" s="8"/>
      <c r="F58" s="7"/>
    </row>
    <row r="59" spans="1:6" x14ac:dyDescent="0.2">
      <c r="A59" s="9"/>
      <c r="B59" s="8"/>
      <c r="F59" s="7"/>
    </row>
  </sheetData>
  <phoneticPr fontId="4" type="noConversion"/>
  <pageMargins left="0.75" right="0.75" top="1" bottom="1" header="0.5" footer="0.5"/>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
  <sheetViews>
    <sheetView workbookViewId="0"/>
  </sheetViews>
  <sheetFormatPr defaultColWidth="9.140625" defaultRowHeight="12.75" x14ac:dyDescent="0.2"/>
  <cols>
    <col min="1" max="1" width="10.42578125" style="11" bestFit="1" customWidth="1"/>
    <col min="2" max="2" width="13.140625" style="11" bestFit="1" customWidth="1"/>
    <col min="3" max="3" width="13.5703125" style="11" bestFit="1" customWidth="1"/>
    <col min="4" max="4" width="31.42578125" style="11" bestFit="1" customWidth="1"/>
    <col min="5" max="16384" width="9.140625" style="11"/>
  </cols>
  <sheetData/>
  <phoneticPr fontId="4" type="noConversion"/>
  <pageMargins left="0.74803149606299213" right="0.34" top="0.65" bottom="0.81" header="0.51181102362204722" footer="0.51181102362204722"/>
  <pageSetup paperSize="9" fitToHeight="1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4"/>
  <sheetViews>
    <sheetView workbookViewId="0"/>
  </sheetViews>
  <sheetFormatPr defaultRowHeight="12.75" x14ac:dyDescent="0.2"/>
  <cols>
    <col min="1" max="1" width="12.140625" bestFit="1" customWidth="1"/>
  </cols>
  <sheetData>
    <row r="1" spans="1:2" x14ac:dyDescent="0.2">
      <c r="A1" t="s">
        <v>670</v>
      </c>
      <c r="B1" s="11" t="s">
        <v>671</v>
      </c>
    </row>
    <row r="2" spans="1:2" x14ac:dyDescent="0.2">
      <c r="B2" s="39" t="s">
        <v>672</v>
      </c>
    </row>
    <row r="4" spans="1:2" x14ac:dyDescent="0.2">
      <c r="A4" t="s">
        <v>673</v>
      </c>
      <c r="B4" s="11" t="s">
        <v>674</v>
      </c>
    </row>
  </sheetData>
  <phoneticPr fontId="4" type="noConversion"/>
  <pageMargins left="0.75" right="0.75" top="1" bottom="1" header="0.5" footer="0.5"/>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1"/>
  <dimension ref="A1:B1"/>
  <sheetViews>
    <sheetView workbookViewId="0"/>
  </sheetViews>
  <sheetFormatPr defaultRowHeight="12.75" x14ac:dyDescent="0.2"/>
  <cols>
    <col min="1" max="1" width="11.28515625" style="12" bestFit="1" customWidth="1"/>
    <col min="2" max="2" width="5.5703125" style="12" bestFit="1" customWidth="1"/>
  </cols>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98"/>
  <sheetViews>
    <sheetView showGridLines="0" topLeftCell="A135" workbookViewId="0">
      <selection activeCell="C167" sqref="C167"/>
    </sheetView>
  </sheetViews>
  <sheetFormatPr defaultRowHeight="12.75" x14ac:dyDescent="0.2"/>
  <cols>
    <col min="1" max="1" width="62.28515625" style="2" customWidth="1"/>
    <col min="2" max="3" width="32.7109375" style="2" customWidth="1"/>
  </cols>
  <sheetData>
    <row r="1" spans="1:4" s="1" customFormat="1" x14ac:dyDescent="0.2">
      <c r="A1" s="107" t="s">
        <v>675</v>
      </c>
      <c r="B1" s="107" t="s">
        <v>676</v>
      </c>
      <c r="C1" s="107" t="s">
        <v>677</v>
      </c>
      <c r="D1" s="107"/>
    </row>
    <row r="2" spans="1:4" x14ac:dyDescent="0.2">
      <c r="A2" s="108" t="s">
        <v>678</v>
      </c>
      <c r="B2" s="109" t="s">
        <v>679</v>
      </c>
      <c r="C2" s="110" t="s">
        <v>680</v>
      </c>
      <c r="D2" s="126"/>
    </row>
    <row r="3" spans="1:4" x14ac:dyDescent="0.2">
      <c r="A3" s="108" t="s">
        <v>681</v>
      </c>
      <c r="B3" s="108" t="s">
        <v>682</v>
      </c>
      <c r="C3" s="108" t="s">
        <v>683</v>
      </c>
      <c r="D3" s="123"/>
    </row>
    <row r="4" spans="1:4" x14ac:dyDescent="0.2">
      <c r="A4" s="108" t="s">
        <v>684</v>
      </c>
      <c r="B4" s="108" t="s">
        <v>685</v>
      </c>
      <c r="C4" s="108" t="s">
        <v>686</v>
      </c>
      <c r="D4" s="123"/>
    </row>
    <row r="5" spans="1:4" x14ac:dyDescent="0.2">
      <c r="A5" s="108" t="s">
        <v>687</v>
      </c>
      <c r="B5" s="108" t="s">
        <v>688</v>
      </c>
      <c r="C5" s="108" t="s">
        <v>689</v>
      </c>
      <c r="D5" s="123"/>
    </row>
    <row r="6" spans="1:4" x14ac:dyDescent="0.2">
      <c r="A6" s="108" t="s">
        <v>690</v>
      </c>
      <c r="B6" s="108" t="s">
        <v>691</v>
      </c>
      <c r="C6" s="108" t="s">
        <v>692</v>
      </c>
      <c r="D6" s="123"/>
    </row>
    <row r="7" spans="1:4" x14ac:dyDescent="0.2">
      <c r="A7" s="108" t="s">
        <v>693</v>
      </c>
      <c r="B7" s="108" t="s">
        <v>694</v>
      </c>
      <c r="C7" s="108" t="s">
        <v>695</v>
      </c>
      <c r="D7" s="123"/>
    </row>
    <row r="8" spans="1:4" x14ac:dyDescent="0.2">
      <c r="A8" s="108" t="s">
        <v>696</v>
      </c>
      <c r="B8" s="108" t="s">
        <v>697</v>
      </c>
      <c r="C8" s="108" t="s">
        <v>698</v>
      </c>
      <c r="D8" s="123"/>
    </row>
    <row r="9" spans="1:4" x14ac:dyDescent="0.2">
      <c r="A9" s="108" t="s">
        <v>699</v>
      </c>
      <c r="B9" s="108" t="s">
        <v>700</v>
      </c>
      <c r="C9" s="108" t="s">
        <v>701</v>
      </c>
      <c r="D9" s="123"/>
    </row>
    <row r="10" spans="1:4" x14ac:dyDescent="0.2">
      <c r="A10" s="108" t="s">
        <v>702</v>
      </c>
      <c r="B10" s="108" t="s">
        <v>703</v>
      </c>
      <c r="C10" s="108" t="s">
        <v>704</v>
      </c>
      <c r="D10" s="123"/>
    </row>
    <row r="11" spans="1:4" x14ac:dyDescent="0.2">
      <c r="A11" s="108" t="s">
        <v>705</v>
      </c>
      <c r="B11" s="108" t="s">
        <v>706</v>
      </c>
      <c r="C11" s="108" t="s">
        <v>707</v>
      </c>
      <c r="D11" s="123"/>
    </row>
    <row r="12" spans="1:4" x14ac:dyDescent="0.2">
      <c r="A12" s="108" t="s">
        <v>708</v>
      </c>
      <c r="B12" s="108" t="s">
        <v>709</v>
      </c>
      <c r="C12" s="108" t="s">
        <v>710</v>
      </c>
      <c r="D12" s="123"/>
    </row>
    <row r="13" spans="1:4" x14ac:dyDescent="0.2">
      <c r="A13" s="108" t="s">
        <v>711</v>
      </c>
      <c r="B13" s="108" t="s">
        <v>712</v>
      </c>
      <c r="C13" s="108" t="s">
        <v>713</v>
      </c>
      <c r="D13" s="123"/>
    </row>
    <row r="14" spans="1:4" x14ac:dyDescent="0.2">
      <c r="A14" s="108" t="s">
        <v>714</v>
      </c>
      <c r="B14" s="108" t="s">
        <v>715</v>
      </c>
      <c r="C14" s="108" t="s">
        <v>716</v>
      </c>
      <c r="D14" s="123"/>
    </row>
    <row r="15" spans="1:4" x14ac:dyDescent="0.2">
      <c r="A15" s="108" t="s">
        <v>717</v>
      </c>
      <c r="B15" s="108" t="s">
        <v>718</v>
      </c>
      <c r="C15" s="108" t="s">
        <v>719</v>
      </c>
      <c r="D15" s="123"/>
    </row>
    <row r="16" spans="1:4" x14ac:dyDescent="0.2">
      <c r="A16" s="108" t="s">
        <v>720</v>
      </c>
      <c r="B16" s="108" t="s">
        <v>721</v>
      </c>
      <c r="C16" s="108" t="s">
        <v>722</v>
      </c>
      <c r="D16" s="123"/>
    </row>
    <row r="17" spans="1:4" x14ac:dyDescent="0.2">
      <c r="A17" s="108" t="s">
        <v>723</v>
      </c>
      <c r="B17" s="108" t="s">
        <v>724</v>
      </c>
      <c r="C17" s="108" t="s">
        <v>725</v>
      </c>
      <c r="D17" s="123"/>
    </row>
    <row r="18" spans="1:4" x14ac:dyDescent="0.2">
      <c r="A18" s="108" t="s">
        <v>726</v>
      </c>
      <c r="B18" s="108" t="s">
        <v>727</v>
      </c>
      <c r="C18" s="108" t="s">
        <v>728</v>
      </c>
      <c r="D18" s="123"/>
    </row>
    <row r="19" spans="1:4" x14ac:dyDescent="0.2">
      <c r="A19" s="108" t="s">
        <v>729</v>
      </c>
      <c r="B19" s="108" t="s">
        <v>730</v>
      </c>
      <c r="C19" s="108" t="s">
        <v>731</v>
      </c>
      <c r="D19" s="123"/>
    </row>
    <row r="20" spans="1:4" x14ac:dyDescent="0.2">
      <c r="A20" s="108" t="s">
        <v>732</v>
      </c>
      <c r="B20" s="108" t="s">
        <v>733</v>
      </c>
      <c r="C20" s="108" t="s">
        <v>734</v>
      </c>
      <c r="D20" s="123"/>
    </row>
    <row r="21" spans="1:4" x14ac:dyDescent="0.2">
      <c r="A21" s="108" t="s">
        <v>735</v>
      </c>
      <c r="B21" s="109" t="s">
        <v>736</v>
      </c>
      <c r="C21" s="110" t="s">
        <v>737</v>
      </c>
      <c r="D21" s="126"/>
    </row>
    <row r="22" spans="1:4" x14ac:dyDescent="0.2">
      <c r="A22" s="108" t="s">
        <v>738</v>
      </c>
      <c r="B22" s="108" t="s">
        <v>739</v>
      </c>
      <c r="C22" s="108" t="s">
        <v>740</v>
      </c>
      <c r="D22" s="123"/>
    </row>
    <row r="23" spans="1:4" x14ac:dyDescent="0.2">
      <c r="A23" s="108" t="s">
        <v>741</v>
      </c>
      <c r="B23" s="108" t="s">
        <v>742</v>
      </c>
      <c r="C23" s="108" t="s">
        <v>743</v>
      </c>
      <c r="D23" s="123"/>
    </row>
    <row r="24" spans="1:4" x14ac:dyDescent="0.2">
      <c r="A24" s="108" t="s">
        <v>744</v>
      </c>
      <c r="B24" s="108" t="s">
        <v>745</v>
      </c>
      <c r="C24" s="108" t="s">
        <v>746</v>
      </c>
      <c r="D24" s="123"/>
    </row>
    <row r="25" spans="1:4" x14ac:dyDescent="0.2">
      <c r="A25" s="108" t="s">
        <v>747</v>
      </c>
      <c r="B25" s="108" t="s">
        <v>748</v>
      </c>
      <c r="C25" s="108" t="s">
        <v>749</v>
      </c>
      <c r="D25" s="123"/>
    </row>
    <row r="26" spans="1:4" x14ac:dyDescent="0.2">
      <c r="A26" s="108" t="s">
        <v>750</v>
      </c>
      <c r="B26" s="108" t="s">
        <v>751</v>
      </c>
      <c r="C26" s="108" t="s">
        <v>752</v>
      </c>
      <c r="D26" s="123"/>
    </row>
    <row r="27" spans="1:4" x14ac:dyDescent="0.2">
      <c r="A27" s="108" t="s">
        <v>753</v>
      </c>
      <c r="B27" s="108" t="s">
        <v>754</v>
      </c>
      <c r="C27" s="108" t="s">
        <v>755</v>
      </c>
      <c r="D27" s="123"/>
    </row>
    <row r="28" spans="1:4" x14ac:dyDescent="0.2">
      <c r="A28" s="108" t="s">
        <v>756</v>
      </c>
      <c r="B28" s="108" t="s">
        <v>757</v>
      </c>
      <c r="C28" s="108" t="s">
        <v>758</v>
      </c>
      <c r="D28" s="123"/>
    </row>
    <row r="29" spans="1:4" x14ac:dyDescent="0.2">
      <c r="A29" s="108" t="s">
        <v>759</v>
      </c>
      <c r="B29" s="108" t="s">
        <v>760</v>
      </c>
      <c r="C29" s="108" t="s">
        <v>761</v>
      </c>
      <c r="D29" s="123"/>
    </row>
    <row r="30" spans="1:4" x14ac:dyDescent="0.2">
      <c r="A30" s="108" t="s">
        <v>762</v>
      </c>
      <c r="B30" s="108" t="s">
        <v>763</v>
      </c>
      <c r="C30" s="108" t="s">
        <v>764</v>
      </c>
      <c r="D30" s="123"/>
    </row>
    <row r="31" spans="1:4" x14ac:dyDescent="0.2">
      <c r="A31" s="108" t="s">
        <v>765</v>
      </c>
      <c r="B31" s="108" t="s">
        <v>766</v>
      </c>
      <c r="C31" s="108" t="s">
        <v>767</v>
      </c>
      <c r="D31" s="123"/>
    </row>
    <row r="32" spans="1:4" x14ac:dyDescent="0.2">
      <c r="A32" s="108" t="s">
        <v>768</v>
      </c>
      <c r="B32" s="108" t="s">
        <v>769</v>
      </c>
      <c r="C32" s="108" t="s">
        <v>770</v>
      </c>
      <c r="D32" s="123"/>
    </row>
    <row r="33" spans="1:4" x14ac:dyDescent="0.2">
      <c r="A33" s="108" t="s">
        <v>771</v>
      </c>
      <c r="B33" s="108" t="s">
        <v>772</v>
      </c>
      <c r="C33" s="108" t="s">
        <v>773</v>
      </c>
      <c r="D33" s="123"/>
    </row>
    <row r="34" spans="1:4" x14ac:dyDescent="0.2">
      <c r="A34" s="108" t="s">
        <v>774</v>
      </c>
      <c r="B34" s="108" t="s">
        <v>775</v>
      </c>
      <c r="C34" s="108" t="s">
        <v>776</v>
      </c>
      <c r="D34" s="123"/>
    </row>
    <row r="35" spans="1:4" x14ac:dyDescent="0.2">
      <c r="A35" s="108" t="s">
        <v>777</v>
      </c>
      <c r="B35" s="108" t="s">
        <v>778</v>
      </c>
      <c r="C35" s="108" t="s">
        <v>779</v>
      </c>
      <c r="D35" s="123"/>
    </row>
    <row r="36" spans="1:4" x14ac:dyDescent="0.2">
      <c r="A36" s="108" t="s">
        <v>780</v>
      </c>
      <c r="B36" s="108" t="s">
        <v>781</v>
      </c>
      <c r="C36" s="108" t="s">
        <v>782</v>
      </c>
      <c r="D36" s="123"/>
    </row>
    <row r="37" spans="1:4" x14ac:dyDescent="0.2">
      <c r="A37" s="108" t="s">
        <v>783</v>
      </c>
      <c r="B37" s="108" t="s">
        <v>784</v>
      </c>
      <c r="C37" s="108" t="s">
        <v>785</v>
      </c>
      <c r="D37" s="123"/>
    </row>
    <row r="38" spans="1:4" x14ac:dyDescent="0.2">
      <c r="A38" s="108" t="s">
        <v>786</v>
      </c>
      <c r="B38" s="108" t="s">
        <v>787</v>
      </c>
      <c r="C38" s="108" t="s">
        <v>788</v>
      </c>
      <c r="D38" s="123"/>
    </row>
    <row r="39" spans="1:4" x14ac:dyDescent="0.2">
      <c r="A39" s="108" t="s">
        <v>789</v>
      </c>
      <c r="B39" s="108" t="s">
        <v>790</v>
      </c>
      <c r="C39" s="108" t="s">
        <v>791</v>
      </c>
      <c r="D39" s="123"/>
    </row>
    <row r="40" spans="1:4" x14ac:dyDescent="0.2">
      <c r="A40" s="108" t="s">
        <v>792</v>
      </c>
      <c r="B40" s="109" t="s">
        <v>793</v>
      </c>
      <c r="C40" s="110" t="s">
        <v>794</v>
      </c>
      <c r="D40" s="126"/>
    </row>
    <row r="41" spans="1:4" x14ac:dyDescent="0.2">
      <c r="A41" s="108" t="s">
        <v>795</v>
      </c>
      <c r="B41" s="109" t="s">
        <v>796</v>
      </c>
      <c r="C41" s="110" t="s">
        <v>797</v>
      </c>
      <c r="D41" s="126"/>
    </row>
    <row r="42" spans="1:4" x14ac:dyDescent="0.2">
      <c r="A42" s="108" t="s">
        <v>798</v>
      </c>
      <c r="B42" s="108" t="s">
        <v>799</v>
      </c>
      <c r="C42" s="108" t="s">
        <v>800</v>
      </c>
      <c r="D42" s="123"/>
    </row>
    <row r="43" spans="1:4" x14ac:dyDescent="0.2">
      <c r="A43" s="108" t="s">
        <v>801</v>
      </c>
      <c r="B43" s="108" t="s">
        <v>802</v>
      </c>
      <c r="C43" s="108" t="s">
        <v>803</v>
      </c>
      <c r="D43" s="123"/>
    </row>
    <row r="44" spans="1:4" x14ac:dyDescent="0.2">
      <c r="A44" s="108" t="s">
        <v>804</v>
      </c>
      <c r="B44" s="109" t="s">
        <v>805</v>
      </c>
      <c r="C44" s="110" t="s">
        <v>806</v>
      </c>
      <c r="D44" s="126"/>
    </row>
    <row r="45" spans="1:4" x14ac:dyDescent="0.2">
      <c r="A45" s="108" t="s">
        <v>807</v>
      </c>
      <c r="B45" s="109" t="s">
        <v>808</v>
      </c>
      <c r="C45" s="110" t="s">
        <v>809</v>
      </c>
      <c r="D45" s="126"/>
    </row>
    <row r="46" spans="1:4" x14ac:dyDescent="0.2">
      <c r="A46" s="108" t="s">
        <v>810</v>
      </c>
      <c r="B46" s="109" t="s">
        <v>811</v>
      </c>
      <c r="C46" s="110" t="s">
        <v>812</v>
      </c>
      <c r="D46" s="126"/>
    </row>
    <row r="47" spans="1:4" x14ac:dyDescent="0.2">
      <c r="A47" s="108" t="s">
        <v>813</v>
      </c>
      <c r="B47" s="109" t="s">
        <v>814</v>
      </c>
      <c r="C47" s="110" t="s">
        <v>815</v>
      </c>
      <c r="D47" s="126"/>
    </row>
    <row r="48" spans="1:4" x14ac:dyDescent="0.2">
      <c r="A48" s="108" t="s">
        <v>816</v>
      </c>
      <c r="B48" s="109" t="s">
        <v>817</v>
      </c>
      <c r="C48" s="110" t="s">
        <v>818</v>
      </c>
      <c r="D48" s="126"/>
    </row>
    <row r="49" spans="1:4" x14ac:dyDescent="0.2">
      <c r="A49" s="108" t="s">
        <v>819</v>
      </c>
      <c r="B49" s="109" t="s">
        <v>820</v>
      </c>
      <c r="C49" s="110" t="s">
        <v>821</v>
      </c>
      <c r="D49" s="126"/>
    </row>
    <row r="50" spans="1:4" x14ac:dyDescent="0.2">
      <c r="A50" s="108" t="s">
        <v>822</v>
      </c>
      <c r="B50" s="109" t="s">
        <v>823</v>
      </c>
      <c r="C50" s="110" t="s">
        <v>824</v>
      </c>
      <c r="D50" s="126"/>
    </row>
    <row r="51" spans="1:4" x14ac:dyDescent="0.2">
      <c r="A51" s="108" t="s">
        <v>825</v>
      </c>
      <c r="B51" s="109" t="s">
        <v>826</v>
      </c>
      <c r="C51" s="110" t="s">
        <v>827</v>
      </c>
      <c r="D51" s="126"/>
    </row>
    <row r="52" spans="1:4" x14ac:dyDescent="0.2">
      <c r="A52" s="108" t="s">
        <v>828</v>
      </c>
      <c r="B52" s="109" t="s">
        <v>829</v>
      </c>
      <c r="C52" s="110" t="s">
        <v>830</v>
      </c>
      <c r="D52" s="126"/>
    </row>
    <row r="53" spans="1:4" x14ac:dyDescent="0.2">
      <c r="A53" s="108" t="s">
        <v>831</v>
      </c>
      <c r="B53" s="109" t="s">
        <v>832</v>
      </c>
      <c r="C53" s="110" t="s">
        <v>833</v>
      </c>
      <c r="D53" s="126"/>
    </row>
    <row r="54" spans="1:4" x14ac:dyDescent="0.2">
      <c r="A54" s="108" t="s">
        <v>834</v>
      </c>
      <c r="B54" s="109" t="s">
        <v>835</v>
      </c>
      <c r="C54" s="110" t="s">
        <v>836</v>
      </c>
      <c r="D54" s="126"/>
    </row>
    <row r="55" spans="1:4" x14ac:dyDescent="0.2">
      <c r="A55" s="108" t="s">
        <v>837</v>
      </c>
      <c r="B55" s="109" t="s">
        <v>838</v>
      </c>
      <c r="C55" s="110" t="s">
        <v>839</v>
      </c>
      <c r="D55" s="126"/>
    </row>
    <row r="56" spans="1:4" x14ac:dyDescent="0.2">
      <c r="A56" s="108" t="s">
        <v>840</v>
      </c>
      <c r="B56" s="109" t="s">
        <v>841</v>
      </c>
      <c r="C56" s="110" t="s">
        <v>842</v>
      </c>
      <c r="D56" s="126"/>
    </row>
    <row r="57" spans="1:4" x14ac:dyDescent="0.2">
      <c r="A57" s="108" t="s">
        <v>843</v>
      </c>
      <c r="B57" s="109" t="s">
        <v>844</v>
      </c>
      <c r="C57" s="110" t="s">
        <v>845</v>
      </c>
      <c r="D57" s="126"/>
    </row>
    <row r="58" spans="1:4" x14ac:dyDescent="0.2">
      <c r="A58" s="108" t="s">
        <v>846</v>
      </c>
      <c r="B58" s="109" t="s">
        <v>847</v>
      </c>
      <c r="C58" s="110" t="s">
        <v>848</v>
      </c>
      <c r="D58" s="126"/>
    </row>
    <row r="59" spans="1:4" x14ac:dyDescent="0.2">
      <c r="A59" s="108" t="s">
        <v>849</v>
      </c>
      <c r="B59" s="109" t="s">
        <v>850</v>
      </c>
      <c r="C59" s="110" t="s">
        <v>851</v>
      </c>
      <c r="D59" s="126"/>
    </row>
    <row r="60" spans="1:4" x14ac:dyDescent="0.2">
      <c r="A60" s="108" t="s">
        <v>852</v>
      </c>
      <c r="B60" s="109" t="s">
        <v>853</v>
      </c>
      <c r="C60" s="110" t="s">
        <v>854</v>
      </c>
      <c r="D60" s="126"/>
    </row>
    <row r="61" spans="1:4" x14ac:dyDescent="0.2">
      <c r="A61" s="108" t="s">
        <v>855</v>
      </c>
      <c r="B61" s="109" t="s">
        <v>856</v>
      </c>
      <c r="C61" s="110" t="s">
        <v>857</v>
      </c>
      <c r="D61" s="126"/>
    </row>
    <row r="62" spans="1:4" x14ac:dyDescent="0.2">
      <c r="A62" s="108" t="s">
        <v>858</v>
      </c>
      <c r="B62" s="109" t="s">
        <v>859</v>
      </c>
      <c r="C62" s="110" t="s">
        <v>860</v>
      </c>
      <c r="D62" s="126"/>
    </row>
    <row r="63" spans="1:4" x14ac:dyDescent="0.2">
      <c r="A63" s="108" t="s">
        <v>861</v>
      </c>
      <c r="B63" s="109" t="s">
        <v>862</v>
      </c>
      <c r="C63" s="110" t="s">
        <v>863</v>
      </c>
      <c r="D63" s="126"/>
    </row>
    <row r="64" spans="1:4" x14ac:dyDescent="0.2">
      <c r="A64" s="108" t="s">
        <v>864</v>
      </c>
      <c r="B64" s="109" t="s">
        <v>865</v>
      </c>
      <c r="C64" s="110" t="s">
        <v>866</v>
      </c>
      <c r="D64" s="126"/>
    </row>
    <row r="65" spans="1:4" x14ac:dyDescent="0.2">
      <c r="A65" s="108" t="s">
        <v>867</v>
      </c>
      <c r="B65" s="109" t="s">
        <v>868</v>
      </c>
      <c r="C65" s="110" t="s">
        <v>869</v>
      </c>
      <c r="D65" s="126"/>
    </row>
    <row r="66" spans="1:4" x14ac:dyDescent="0.2">
      <c r="A66" s="108" t="s">
        <v>870</v>
      </c>
      <c r="B66" s="109" t="s">
        <v>871</v>
      </c>
      <c r="C66" s="110" t="s">
        <v>872</v>
      </c>
      <c r="D66" s="126"/>
    </row>
    <row r="67" spans="1:4" x14ac:dyDescent="0.2">
      <c r="A67" s="108" t="s">
        <v>873</v>
      </c>
      <c r="B67" s="109" t="s">
        <v>874</v>
      </c>
      <c r="C67" s="110" t="s">
        <v>875</v>
      </c>
      <c r="D67" s="126"/>
    </row>
    <row r="68" spans="1:4" x14ac:dyDescent="0.2">
      <c r="A68" s="108" t="s">
        <v>876</v>
      </c>
      <c r="B68" s="109" t="s">
        <v>877</v>
      </c>
      <c r="C68" s="110" t="s">
        <v>878</v>
      </c>
      <c r="D68" s="126"/>
    </row>
    <row r="69" spans="1:4" x14ac:dyDescent="0.2">
      <c r="A69" s="108" t="s">
        <v>879</v>
      </c>
      <c r="B69" s="109" t="s">
        <v>880</v>
      </c>
      <c r="C69" s="110" t="s">
        <v>881</v>
      </c>
      <c r="D69" s="126"/>
    </row>
    <row r="70" spans="1:4" x14ac:dyDescent="0.2">
      <c r="A70" s="108" t="s">
        <v>882</v>
      </c>
      <c r="B70" s="109" t="s">
        <v>883</v>
      </c>
      <c r="C70" s="110" t="s">
        <v>884</v>
      </c>
      <c r="D70" s="126"/>
    </row>
    <row r="71" spans="1:4" x14ac:dyDescent="0.2">
      <c r="A71" s="108" t="s">
        <v>885</v>
      </c>
      <c r="B71" s="109" t="s">
        <v>886</v>
      </c>
      <c r="C71" s="110" t="s">
        <v>887</v>
      </c>
      <c r="D71" s="126"/>
    </row>
    <row r="72" spans="1:4" x14ac:dyDescent="0.2">
      <c r="A72" s="108" t="s">
        <v>888</v>
      </c>
      <c r="B72" s="109" t="s">
        <v>889</v>
      </c>
      <c r="C72" s="110" t="s">
        <v>890</v>
      </c>
      <c r="D72" s="126"/>
    </row>
    <row r="73" spans="1:4" x14ac:dyDescent="0.2">
      <c r="A73" s="108" t="s">
        <v>891</v>
      </c>
      <c r="B73" s="109" t="s">
        <v>892</v>
      </c>
      <c r="C73" s="110" t="s">
        <v>893</v>
      </c>
      <c r="D73" s="126"/>
    </row>
    <row r="74" spans="1:4" x14ac:dyDescent="0.2">
      <c r="A74" s="108" t="s">
        <v>894</v>
      </c>
      <c r="B74" s="109" t="s">
        <v>895</v>
      </c>
      <c r="C74" s="110" t="s">
        <v>896</v>
      </c>
      <c r="D74" s="126"/>
    </row>
    <row r="75" spans="1:4" x14ac:dyDescent="0.2">
      <c r="A75" s="108" t="s">
        <v>897</v>
      </c>
      <c r="B75" s="109" t="s">
        <v>898</v>
      </c>
      <c r="C75" s="110" t="s">
        <v>899</v>
      </c>
      <c r="D75" s="126"/>
    </row>
    <row r="76" spans="1:4" x14ac:dyDescent="0.2">
      <c r="A76" s="108" t="s">
        <v>900</v>
      </c>
      <c r="B76" s="109" t="s">
        <v>901</v>
      </c>
      <c r="C76" s="110" t="s">
        <v>902</v>
      </c>
      <c r="D76" s="126"/>
    </row>
    <row r="77" spans="1:4" x14ac:dyDescent="0.2">
      <c r="A77" s="108" t="s">
        <v>903</v>
      </c>
      <c r="B77" s="109" t="s">
        <v>904</v>
      </c>
      <c r="C77" s="110" t="s">
        <v>905</v>
      </c>
      <c r="D77" s="126"/>
    </row>
    <row r="78" spans="1:4" x14ac:dyDescent="0.2">
      <c r="A78" s="108" t="s">
        <v>906</v>
      </c>
      <c r="B78" s="109" t="s">
        <v>907</v>
      </c>
      <c r="C78" s="110" t="s">
        <v>908</v>
      </c>
      <c r="D78" s="126"/>
    </row>
    <row r="79" spans="1:4" x14ac:dyDescent="0.2">
      <c r="A79" s="108" t="s">
        <v>909</v>
      </c>
      <c r="B79" s="109" t="s">
        <v>910</v>
      </c>
      <c r="C79" s="110" t="s">
        <v>911</v>
      </c>
      <c r="D79" s="126"/>
    </row>
    <row r="80" spans="1:4" x14ac:dyDescent="0.2">
      <c r="A80" s="108" t="s">
        <v>912</v>
      </c>
      <c r="B80" s="109" t="s">
        <v>913</v>
      </c>
      <c r="C80" s="110" t="s">
        <v>914</v>
      </c>
      <c r="D80" s="126"/>
    </row>
    <row r="81" spans="1:4" x14ac:dyDescent="0.2">
      <c r="A81" s="108" t="s">
        <v>915</v>
      </c>
      <c r="B81" s="109" t="s">
        <v>916</v>
      </c>
      <c r="C81" s="110" t="s">
        <v>917</v>
      </c>
      <c r="D81" s="126"/>
    </row>
    <row r="82" spans="1:4" x14ac:dyDescent="0.2">
      <c r="A82" s="108" t="s">
        <v>918</v>
      </c>
      <c r="B82" s="109" t="s">
        <v>919</v>
      </c>
      <c r="C82" s="110" t="s">
        <v>920</v>
      </c>
      <c r="D82" s="126"/>
    </row>
    <row r="83" spans="1:4" x14ac:dyDescent="0.2">
      <c r="A83" s="108" t="s">
        <v>921</v>
      </c>
      <c r="B83" s="109" t="s">
        <v>922</v>
      </c>
      <c r="C83" s="110" t="s">
        <v>923</v>
      </c>
      <c r="D83" s="126"/>
    </row>
    <row r="84" spans="1:4" x14ac:dyDescent="0.2">
      <c r="A84" s="108" t="s">
        <v>924</v>
      </c>
      <c r="B84" s="109" t="s">
        <v>925</v>
      </c>
      <c r="C84" s="110" t="s">
        <v>926</v>
      </c>
      <c r="D84" s="126"/>
    </row>
    <row r="85" spans="1:4" x14ac:dyDescent="0.2">
      <c r="A85" s="108" t="s">
        <v>927</v>
      </c>
      <c r="B85" s="109" t="s">
        <v>928</v>
      </c>
      <c r="C85" s="110" t="s">
        <v>929</v>
      </c>
      <c r="D85" s="126"/>
    </row>
    <row r="86" spans="1:4" x14ac:dyDescent="0.2">
      <c r="A86" s="108" t="s">
        <v>930</v>
      </c>
      <c r="B86" s="109" t="s">
        <v>931</v>
      </c>
      <c r="C86" s="110" t="s">
        <v>932</v>
      </c>
      <c r="D86" s="126"/>
    </row>
    <row r="87" spans="1:4" x14ac:dyDescent="0.2">
      <c r="A87" s="108" t="s">
        <v>933</v>
      </c>
      <c r="B87" s="109" t="s">
        <v>934</v>
      </c>
      <c r="C87" s="110" t="s">
        <v>935</v>
      </c>
      <c r="D87" s="126"/>
    </row>
    <row r="88" spans="1:4" x14ac:dyDescent="0.2">
      <c r="A88" s="108" t="s">
        <v>936</v>
      </c>
      <c r="B88" s="109" t="s">
        <v>937</v>
      </c>
      <c r="C88" s="110" t="s">
        <v>938</v>
      </c>
      <c r="D88" s="126"/>
    </row>
    <row r="89" spans="1:4" x14ac:dyDescent="0.2">
      <c r="A89" s="108" t="s">
        <v>939</v>
      </c>
      <c r="B89" s="109" t="s">
        <v>940</v>
      </c>
      <c r="C89" s="110" t="s">
        <v>941</v>
      </c>
      <c r="D89" s="126"/>
    </row>
    <row r="90" spans="1:4" x14ac:dyDescent="0.2">
      <c r="A90" s="108" t="s">
        <v>942</v>
      </c>
      <c r="B90" s="109" t="s">
        <v>943</v>
      </c>
      <c r="C90" s="110" t="s">
        <v>944</v>
      </c>
      <c r="D90" s="126"/>
    </row>
    <row r="91" spans="1:4" x14ac:dyDescent="0.2">
      <c r="A91" s="108" t="s">
        <v>945</v>
      </c>
      <c r="B91" s="109" t="s">
        <v>946</v>
      </c>
      <c r="C91" s="110" t="s">
        <v>947</v>
      </c>
      <c r="D91" s="126"/>
    </row>
    <row r="92" spans="1:4" x14ac:dyDescent="0.2">
      <c r="A92" s="108" t="s">
        <v>948</v>
      </c>
      <c r="B92" s="109" t="s">
        <v>949</v>
      </c>
      <c r="C92" s="110" t="s">
        <v>950</v>
      </c>
      <c r="D92" s="126"/>
    </row>
    <row r="93" spans="1:4" x14ac:dyDescent="0.2">
      <c r="A93" s="108" t="s">
        <v>951</v>
      </c>
      <c r="B93" s="109" t="s">
        <v>952</v>
      </c>
      <c r="C93" s="110" t="s">
        <v>953</v>
      </c>
      <c r="D93" s="126"/>
    </row>
    <row r="94" spans="1:4" x14ac:dyDescent="0.2">
      <c r="A94" s="108" t="s">
        <v>954</v>
      </c>
      <c r="B94" s="109" t="s">
        <v>955</v>
      </c>
      <c r="C94" s="110" t="s">
        <v>956</v>
      </c>
      <c r="D94" s="126"/>
    </row>
    <row r="95" spans="1:4" x14ac:dyDescent="0.2">
      <c r="A95" s="108" t="s">
        <v>957</v>
      </c>
      <c r="B95" s="109" t="s">
        <v>958</v>
      </c>
      <c r="C95" s="110" t="s">
        <v>959</v>
      </c>
      <c r="D95" s="126"/>
    </row>
    <row r="96" spans="1:4" x14ac:dyDescent="0.2">
      <c r="A96" s="108" t="s">
        <v>960</v>
      </c>
      <c r="B96" s="109" t="s">
        <v>961</v>
      </c>
      <c r="C96" s="110" t="s">
        <v>962</v>
      </c>
      <c r="D96" s="126"/>
    </row>
    <row r="97" spans="1:4" x14ac:dyDescent="0.2">
      <c r="A97" s="108" t="s">
        <v>963</v>
      </c>
      <c r="B97" s="109" t="s">
        <v>964</v>
      </c>
      <c r="C97" s="110" t="s">
        <v>965</v>
      </c>
      <c r="D97" s="126"/>
    </row>
    <row r="98" spans="1:4" x14ac:dyDescent="0.2">
      <c r="A98" s="108" t="s">
        <v>966</v>
      </c>
      <c r="B98" s="109" t="s">
        <v>967</v>
      </c>
      <c r="C98" s="110" t="s">
        <v>968</v>
      </c>
      <c r="D98" s="126"/>
    </row>
    <row r="99" spans="1:4" x14ac:dyDescent="0.2">
      <c r="A99" s="108" t="s">
        <v>969</v>
      </c>
      <c r="B99" s="109" t="s">
        <v>970</v>
      </c>
      <c r="C99" s="110" t="s">
        <v>971</v>
      </c>
      <c r="D99" s="126"/>
    </row>
    <row r="100" spans="1:4" x14ac:dyDescent="0.2">
      <c r="A100" s="108" t="s">
        <v>972</v>
      </c>
      <c r="B100" s="109" t="s">
        <v>973</v>
      </c>
      <c r="C100" s="110" t="s">
        <v>974</v>
      </c>
      <c r="D100" s="126"/>
    </row>
    <row r="101" spans="1:4" x14ac:dyDescent="0.2">
      <c r="A101" s="108" t="s">
        <v>975</v>
      </c>
      <c r="B101" s="109" t="s">
        <v>976</v>
      </c>
      <c r="C101" s="110" t="s">
        <v>977</v>
      </c>
      <c r="D101" s="126"/>
    </row>
    <row r="102" spans="1:4" x14ac:dyDescent="0.2">
      <c r="A102" s="108" t="s">
        <v>978</v>
      </c>
      <c r="B102" s="109" t="s">
        <v>979</v>
      </c>
      <c r="C102" s="110" t="s">
        <v>980</v>
      </c>
      <c r="D102" s="126"/>
    </row>
    <row r="103" spans="1:4" x14ac:dyDescent="0.2">
      <c r="A103" s="108" t="s">
        <v>981</v>
      </c>
      <c r="B103" s="109" t="s">
        <v>982</v>
      </c>
      <c r="C103" s="110" t="s">
        <v>983</v>
      </c>
      <c r="D103" s="126"/>
    </row>
    <row r="104" spans="1:4" x14ac:dyDescent="0.2">
      <c r="A104" s="108" t="s">
        <v>984</v>
      </c>
      <c r="B104" s="109" t="s">
        <v>985</v>
      </c>
      <c r="C104" s="110" t="s">
        <v>986</v>
      </c>
      <c r="D104" s="126"/>
    </row>
    <row r="105" spans="1:4" x14ac:dyDescent="0.2">
      <c r="A105" s="108" t="s">
        <v>987</v>
      </c>
      <c r="B105" s="109" t="s">
        <v>988</v>
      </c>
      <c r="C105" s="110" t="s">
        <v>989</v>
      </c>
      <c r="D105" s="126"/>
    </row>
    <row r="106" spans="1:4" x14ac:dyDescent="0.2">
      <c r="A106" s="108" t="s">
        <v>990</v>
      </c>
      <c r="B106" s="109" t="s">
        <v>991</v>
      </c>
      <c r="C106" s="110" t="s">
        <v>992</v>
      </c>
      <c r="D106" s="126"/>
    </row>
    <row r="107" spans="1:4" x14ac:dyDescent="0.2">
      <c r="A107" s="108" t="s">
        <v>993</v>
      </c>
      <c r="B107" s="109" t="s">
        <v>994</v>
      </c>
      <c r="C107" s="110" t="s">
        <v>995</v>
      </c>
      <c r="D107" s="126"/>
    </row>
    <row r="108" spans="1:4" x14ac:dyDescent="0.2">
      <c r="A108" s="108" t="s">
        <v>996</v>
      </c>
      <c r="B108" s="109" t="s">
        <v>997</v>
      </c>
      <c r="C108" s="110" t="s">
        <v>998</v>
      </c>
      <c r="D108" s="126"/>
    </row>
    <row r="109" spans="1:4" x14ac:dyDescent="0.2">
      <c r="A109" s="108" t="s">
        <v>999</v>
      </c>
      <c r="B109" s="109" t="s">
        <v>1000</v>
      </c>
      <c r="C109" s="110" t="s">
        <v>1001</v>
      </c>
      <c r="D109" s="126"/>
    </row>
    <row r="110" spans="1:4" x14ac:dyDescent="0.2">
      <c r="A110" s="108" t="s">
        <v>1002</v>
      </c>
      <c r="B110" s="109" t="s">
        <v>1003</v>
      </c>
      <c r="C110" s="110" t="s">
        <v>1004</v>
      </c>
      <c r="D110" s="126"/>
    </row>
    <row r="111" spans="1:4" x14ac:dyDescent="0.2">
      <c r="A111" s="108" t="s">
        <v>1005</v>
      </c>
      <c r="B111" s="109" t="s">
        <v>1006</v>
      </c>
      <c r="C111" s="110" t="s">
        <v>1007</v>
      </c>
      <c r="D111" s="126"/>
    </row>
    <row r="112" spans="1:4" x14ac:dyDescent="0.2">
      <c r="A112" s="108" t="s">
        <v>1008</v>
      </c>
      <c r="B112" s="109" t="s">
        <v>1009</v>
      </c>
      <c r="C112" s="110" t="s">
        <v>1010</v>
      </c>
      <c r="D112" s="126"/>
    </row>
    <row r="113" spans="1:4" x14ac:dyDescent="0.2">
      <c r="A113" s="108" t="s">
        <v>1011</v>
      </c>
      <c r="B113" s="109" t="s">
        <v>1012</v>
      </c>
      <c r="C113" s="110" t="s">
        <v>1013</v>
      </c>
      <c r="D113" s="126"/>
    </row>
    <row r="114" spans="1:4" x14ac:dyDescent="0.2">
      <c r="A114" s="108" t="s">
        <v>1014</v>
      </c>
      <c r="B114" s="109" t="s">
        <v>1015</v>
      </c>
      <c r="C114" s="110" t="s">
        <v>1016</v>
      </c>
      <c r="D114" s="126"/>
    </row>
    <row r="115" spans="1:4" x14ac:dyDescent="0.2">
      <c r="A115" s="108" t="s">
        <v>1017</v>
      </c>
      <c r="B115" s="109" t="s">
        <v>1018</v>
      </c>
      <c r="C115" s="110" t="s">
        <v>1019</v>
      </c>
      <c r="D115" s="126"/>
    </row>
    <row r="116" spans="1:4" x14ac:dyDescent="0.2">
      <c r="A116" s="108" t="s">
        <v>1020</v>
      </c>
      <c r="B116" s="109" t="s">
        <v>1021</v>
      </c>
      <c r="C116" s="110" t="s">
        <v>1022</v>
      </c>
      <c r="D116" s="126"/>
    </row>
    <row r="117" spans="1:4" x14ac:dyDescent="0.2">
      <c r="A117" s="108" t="s">
        <v>1023</v>
      </c>
      <c r="B117" s="109" t="s">
        <v>1024</v>
      </c>
      <c r="C117" s="110" t="s">
        <v>1025</v>
      </c>
      <c r="D117" s="126"/>
    </row>
    <row r="118" spans="1:4" x14ac:dyDescent="0.2">
      <c r="A118" s="108" t="s">
        <v>1026</v>
      </c>
      <c r="B118" s="108" t="s">
        <v>1027</v>
      </c>
      <c r="C118" s="108" t="s">
        <v>1028</v>
      </c>
      <c r="D118" s="123"/>
    </row>
    <row r="119" spans="1:4" x14ac:dyDescent="0.2">
      <c r="A119" s="108" t="s">
        <v>1029</v>
      </c>
      <c r="B119" s="108" t="s">
        <v>1030</v>
      </c>
      <c r="C119" s="108" t="s">
        <v>1031</v>
      </c>
      <c r="D119" s="123"/>
    </row>
    <row r="120" spans="1:4" x14ac:dyDescent="0.2">
      <c r="A120" s="108" t="s">
        <v>1032</v>
      </c>
      <c r="B120" s="109" t="s">
        <v>1033</v>
      </c>
      <c r="C120" s="110" t="s">
        <v>1034</v>
      </c>
      <c r="D120" s="126"/>
    </row>
    <row r="121" spans="1:4" x14ac:dyDescent="0.2">
      <c r="A121" s="108" t="s">
        <v>1035</v>
      </c>
      <c r="B121" s="109" t="s">
        <v>1036</v>
      </c>
      <c r="C121" s="110" t="s">
        <v>1037</v>
      </c>
      <c r="D121" s="126"/>
    </row>
    <row r="122" spans="1:4" x14ac:dyDescent="0.2">
      <c r="A122" s="108" t="s">
        <v>1038</v>
      </c>
      <c r="B122" s="108" t="s">
        <v>1039</v>
      </c>
      <c r="C122" s="108" t="s">
        <v>1040</v>
      </c>
      <c r="D122" s="123"/>
    </row>
    <row r="123" spans="1:4" x14ac:dyDescent="0.2">
      <c r="A123" s="108" t="s">
        <v>1041</v>
      </c>
      <c r="B123" s="108" t="s">
        <v>1042</v>
      </c>
      <c r="C123" s="108" t="s">
        <v>1043</v>
      </c>
      <c r="D123" s="123"/>
    </row>
    <row r="124" spans="1:4" x14ac:dyDescent="0.2">
      <c r="A124" s="108" t="s">
        <v>1044</v>
      </c>
      <c r="B124" s="108" t="s">
        <v>1045</v>
      </c>
      <c r="C124" s="108" t="s">
        <v>1046</v>
      </c>
      <c r="D124" s="123"/>
    </row>
    <row r="125" spans="1:4" x14ac:dyDescent="0.2">
      <c r="A125" s="108" t="s">
        <v>1047</v>
      </c>
      <c r="B125" s="108" t="s">
        <v>1048</v>
      </c>
      <c r="C125" s="108" t="s">
        <v>1049</v>
      </c>
      <c r="D125" s="123"/>
    </row>
    <row r="126" spans="1:4" x14ac:dyDescent="0.2">
      <c r="A126" s="108" t="s">
        <v>1050</v>
      </c>
      <c r="B126" s="108" t="s">
        <v>1051</v>
      </c>
      <c r="C126" s="108" t="s">
        <v>1052</v>
      </c>
      <c r="D126" s="123"/>
    </row>
    <row r="127" spans="1:4" x14ac:dyDescent="0.2">
      <c r="A127" s="108" t="s">
        <v>1053</v>
      </c>
      <c r="B127" s="108" t="s">
        <v>1054</v>
      </c>
      <c r="C127" s="108" t="s">
        <v>1055</v>
      </c>
      <c r="D127" s="123"/>
    </row>
    <row r="128" spans="1:4" x14ac:dyDescent="0.2">
      <c r="A128" s="108" t="s">
        <v>1056</v>
      </c>
      <c r="B128" s="108" t="s">
        <v>1057</v>
      </c>
      <c r="C128" s="108" t="s">
        <v>1058</v>
      </c>
      <c r="D128" s="123"/>
    </row>
    <row r="129" spans="1:4" x14ac:dyDescent="0.2">
      <c r="A129" s="108" t="s">
        <v>1059</v>
      </c>
      <c r="B129" s="108" t="s">
        <v>1060</v>
      </c>
      <c r="C129" s="108" t="s">
        <v>1061</v>
      </c>
      <c r="D129" s="123"/>
    </row>
    <row r="130" spans="1:4" x14ac:dyDescent="0.2">
      <c r="A130" s="108" t="s">
        <v>1062</v>
      </c>
      <c r="B130" s="108" t="s">
        <v>1063</v>
      </c>
      <c r="C130" s="108" t="s">
        <v>1064</v>
      </c>
      <c r="D130" s="123"/>
    </row>
    <row r="131" spans="1:4" x14ac:dyDescent="0.2">
      <c r="A131" s="108" t="s">
        <v>1065</v>
      </c>
      <c r="B131" s="108" t="s">
        <v>1066</v>
      </c>
      <c r="C131" s="108" t="s">
        <v>1067</v>
      </c>
      <c r="D131" s="123"/>
    </row>
    <row r="132" spans="1:4" x14ac:dyDescent="0.2">
      <c r="A132" s="111" t="s">
        <v>1068</v>
      </c>
      <c r="B132" s="111" t="s">
        <v>1069</v>
      </c>
      <c r="C132" s="111" t="s">
        <v>1070</v>
      </c>
      <c r="D132" s="124"/>
    </row>
    <row r="133" spans="1:4" x14ac:dyDescent="0.2">
      <c r="A133" s="111" t="s">
        <v>1071</v>
      </c>
      <c r="B133" s="111" t="s">
        <v>1072</v>
      </c>
      <c r="C133" s="111" t="s">
        <v>1073</v>
      </c>
      <c r="D133" s="124"/>
    </row>
    <row r="134" spans="1:4" x14ac:dyDescent="0.2">
      <c r="A134" s="111" t="s">
        <v>1074</v>
      </c>
      <c r="B134" s="108" t="s">
        <v>1075</v>
      </c>
      <c r="C134" s="111" t="s">
        <v>1076</v>
      </c>
      <c r="D134" s="123"/>
    </row>
    <row r="135" spans="1:4" x14ac:dyDescent="0.2">
      <c r="A135" s="111" t="s">
        <v>1077</v>
      </c>
      <c r="B135" s="108" t="s">
        <v>1078</v>
      </c>
      <c r="C135" s="111" t="s">
        <v>1079</v>
      </c>
      <c r="D135" s="123"/>
    </row>
    <row r="136" spans="1:4" x14ac:dyDescent="0.2">
      <c r="A136" s="111" t="s">
        <v>1080</v>
      </c>
      <c r="B136" s="108" t="s">
        <v>1081</v>
      </c>
      <c r="C136" s="111" t="s">
        <v>1082</v>
      </c>
      <c r="D136" s="123"/>
    </row>
    <row r="137" spans="1:4" x14ac:dyDescent="0.2">
      <c r="A137" s="111" t="s">
        <v>1083</v>
      </c>
      <c r="B137" s="108" t="s">
        <v>1084</v>
      </c>
      <c r="C137" s="111" t="s">
        <v>1085</v>
      </c>
      <c r="D137" s="123"/>
    </row>
    <row r="138" spans="1:4" x14ac:dyDescent="0.2">
      <c r="A138" s="108" t="s">
        <v>1086</v>
      </c>
      <c r="B138" s="108" t="s">
        <v>1087</v>
      </c>
      <c r="C138" s="108" t="s">
        <v>1088</v>
      </c>
      <c r="D138" s="123"/>
    </row>
    <row r="139" spans="1:4" x14ac:dyDescent="0.2">
      <c r="A139" s="108" t="s">
        <v>1089</v>
      </c>
      <c r="B139" s="108" t="s">
        <v>1090</v>
      </c>
      <c r="C139" s="108" t="s">
        <v>1091</v>
      </c>
      <c r="D139" s="123"/>
    </row>
    <row r="140" spans="1:4" x14ac:dyDescent="0.2">
      <c r="A140" s="108" t="s">
        <v>1092</v>
      </c>
      <c r="B140" s="108" t="s">
        <v>1093</v>
      </c>
      <c r="C140" s="108" t="s">
        <v>1094</v>
      </c>
      <c r="D140" s="123"/>
    </row>
    <row r="141" spans="1:4" x14ac:dyDescent="0.2">
      <c r="A141" s="108" t="s">
        <v>1095</v>
      </c>
      <c r="B141" s="108" t="s">
        <v>1096</v>
      </c>
      <c r="C141" s="108" t="s">
        <v>1097</v>
      </c>
      <c r="D141" s="123"/>
    </row>
    <row r="142" spans="1:4" x14ac:dyDescent="0.2">
      <c r="A142" s="108" t="s">
        <v>1098</v>
      </c>
      <c r="B142" s="108" t="s">
        <v>1099</v>
      </c>
      <c r="C142" s="108" t="s">
        <v>1100</v>
      </c>
      <c r="D142" s="123"/>
    </row>
    <row r="143" spans="1:4" x14ac:dyDescent="0.2">
      <c r="A143" s="108" t="s">
        <v>1101</v>
      </c>
      <c r="B143" s="108" t="s">
        <v>1102</v>
      </c>
      <c r="C143" s="108" t="s">
        <v>1103</v>
      </c>
      <c r="D143" s="123"/>
    </row>
    <row r="144" spans="1:4" x14ac:dyDescent="0.2">
      <c r="A144" s="108" t="s">
        <v>1104</v>
      </c>
      <c r="B144" s="108" t="s">
        <v>1105</v>
      </c>
      <c r="C144" s="108" t="s">
        <v>1106</v>
      </c>
      <c r="D144" s="123"/>
    </row>
    <row r="145" spans="1:4" x14ac:dyDescent="0.2">
      <c r="A145" s="108" t="s">
        <v>1107</v>
      </c>
      <c r="B145" s="108" t="s">
        <v>1108</v>
      </c>
      <c r="C145" s="108" t="s">
        <v>1109</v>
      </c>
      <c r="D145" s="123"/>
    </row>
    <row r="146" spans="1:4" ht="13.35" customHeight="1" x14ac:dyDescent="0.2">
      <c r="A146" s="108" t="s">
        <v>1110</v>
      </c>
      <c r="B146" s="108" t="s">
        <v>1111</v>
      </c>
      <c r="C146" s="108" t="s">
        <v>1112</v>
      </c>
      <c r="D146" s="123"/>
    </row>
    <row r="147" spans="1:4" x14ac:dyDescent="0.2">
      <c r="A147" s="108" t="s">
        <v>1113</v>
      </c>
      <c r="B147" s="108" t="s">
        <v>1114</v>
      </c>
      <c r="C147" s="108" t="s">
        <v>1115</v>
      </c>
      <c r="D147" s="123"/>
    </row>
    <row r="148" spans="1:4" x14ac:dyDescent="0.2">
      <c r="A148" s="111" t="s">
        <v>1116</v>
      </c>
      <c r="B148" s="111" t="s">
        <v>1117</v>
      </c>
      <c r="C148" s="111" t="s">
        <v>1118</v>
      </c>
      <c r="D148" s="124"/>
    </row>
    <row r="149" spans="1:4" x14ac:dyDescent="0.2">
      <c r="A149" s="111" t="s">
        <v>1119</v>
      </c>
      <c r="B149" s="111" t="s">
        <v>1120</v>
      </c>
      <c r="C149" s="111" t="s">
        <v>1121</v>
      </c>
      <c r="D149" s="124"/>
    </row>
    <row r="150" spans="1:4" x14ac:dyDescent="0.2">
      <c r="A150" s="111" t="s">
        <v>1122</v>
      </c>
      <c r="B150" s="111" t="s">
        <v>1123</v>
      </c>
      <c r="C150" s="108" t="s">
        <v>1124</v>
      </c>
      <c r="D150" s="124"/>
    </row>
    <row r="151" spans="1:4" x14ac:dyDescent="0.2">
      <c r="A151" s="111" t="s">
        <v>1125</v>
      </c>
      <c r="B151" s="108" t="s">
        <v>1126</v>
      </c>
      <c r="C151" s="111" t="s">
        <v>1127</v>
      </c>
      <c r="D151" s="123"/>
    </row>
    <row r="152" spans="1:4" x14ac:dyDescent="0.2">
      <c r="A152" s="112" t="s">
        <v>1128</v>
      </c>
      <c r="B152" s="112" t="s">
        <v>1129</v>
      </c>
      <c r="C152" s="112" t="s">
        <v>1130</v>
      </c>
      <c r="D152" s="125"/>
    </row>
    <row r="153" spans="1:4" x14ac:dyDescent="0.2">
      <c r="A153" s="112" t="s">
        <v>1131</v>
      </c>
      <c r="B153" s="112" t="s">
        <v>1132</v>
      </c>
      <c r="C153" s="112" t="s">
        <v>1133</v>
      </c>
      <c r="D153" s="125"/>
    </row>
    <row r="154" spans="1:4" x14ac:dyDescent="0.2">
      <c r="A154" s="112" t="s">
        <v>1134</v>
      </c>
      <c r="B154" s="112" t="s">
        <v>1135</v>
      </c>
      <c r="C154" s="112" t="s">
        <v>1136</v>
      </c>
      <c r="D154" s="125"/>
    </row>
    <row r="155" spans="1:4" x14ac:dyDescent="0.2">
      <c r="A155" s="112" t="s">
        <v>1137</v>
      </c>
      <c r="B155" s="112" t="s">
        <v>1138</v>
      </c>
      <c r="C155" s="112" t="s">
        <v>1139</v>
      </c>
      <c r="D155" s="125"/>
    </row>
    <row r="156" spans="1:4" x14ac:dyDescent="0.2">
      <c r="A156" s="112" t="s">
        <v>1140</v>
      </c>
      <c r="B156" s="112" t="s">
        <v>1141</v>
      </c>
      <c r="C156" s="112" t="s">
        <v>1142</v>
      </c>
      <c r="D156" s="125"/>
    </row>
    <row r="157" spans="1:4" x14ac:dyDescent="0.2">
      <c r="A157" s="112" t="s">
        <v>1143</v>
      </c>
      <c r="B157" s="112" t="s">
        <v>1144</v>
      </c>
      <c r="C157" s="112" t="s">
        <v>1145</v>
      </c>
      <c r="D157" s="125"/>
    </row>
    <row r="158" spans="1:4" x14ac:dyDescent="0.2">
      <c r="A158" s="111" t="s">
        <v>1146</v>
      </c>
      <c r="B158" s="108" t="s">
        <v>1147</v>
      </c>
      <c r="C158" s="108" t="s">
        <v>1148</v>
      </c>
      <c r="D158" s="123"/>
    </row>
    <row r="159" spans="1:4" x14ac:dyDescent="0.2">
      <c r="A159" s="111" t="s">
        <v>1149</v>
      </c>
      <c r="B159" s="108" t="s">
        <v>1150</v>
      </c>
      <c r="C159" s="108" t="s">
        <v>1151</v>
      </c>
      <c r="D159" s="123"/>
    </row>
    <row r="160" spans="1:4" x14ac:dyDescent="0.2">
      <c r="A160" s="112" t="s">
        <v>1152</v>
      </c>
      <c r="B160" s="111" t="s">
        <v>1153</v>
      </c>
      <c r="C160" s="111" t="s">
        <v>1154</v>
      </c>
      <c r="D160" s="124"/>
    </row>
    <row r="161" spans="1:4" x14ac:dyDescent="0.2">
      <c r="A161" s="108" t="s">
        <v>1155</v>
      </c>
      <c r="B161" s="108" t="s">
        <v>1156</v>
      </c>
      <c r="C161" s="108" t="s">
        <v>1157</v>
      </c>
      <c r="D161" s="123"/>
    </row>
    <row r="162" spans="1:4" x14ac:dyDescent="0.2">
      <c r="A162" s="108" t="s">
        <v>1158</v>
      </c>
      <c r="B162" s="108" t="s">
        <v>1159</v>
      </c>
      <c r="C162" s="108" t="s">
        <v>1160</v>
      </c>
      <c r="D162" s="123"/>
    </row>
    <row r="163" spans="1:4" x14ac:dyDescent="0.2">
      <c r="A163" s="108" t="s">
        <v>1161</v>
      </c>
      <c r="B163" s="108" t="s">
        <v>1162</v>
      </c>
      <c r="C163" s="108" t="s">
        <v>1163</v>
      </c>
      <c r="D163" s="123"/>
    </row>
    <row r="164" spans="1:4" x14ac:dyDescent="0.2">
      <c r="A164" s="108" t="s">
        <v>1164</v>
      </c>
      <c r="B164" s="111" t="s">
        <v>1165</v>
      </c>
      <c r="C164" s="111" t="s">
        <v>1166</v>
      </c>
      <c r="D164" s="124"/>
    </row>
    <row r="165" spans="1:4" x14ac:dyDescent="0.2">
      <c r="A165" s="108" t="s">
        <v>1167</v>
      </c>
      <c r="B165" s="111" t="s">
        <v>1168</v>
      </c>
      <c r="C165" s="111" t="s">
        <v>1169</v>
      </c>
      <c r="D165" s="124"/>
    </row>
    <row r="166" spans="1:4" x14ac:dyDescent="0.2">
      <c r="A166" s="108" t="s">
        <v>1170</v>
      </c>
      <c r="B166" s="111" t="s">
        <v>1171</v>
      </c>
      <c r="C166" s="111" t="s">
        <v>1172</v>
      </c>
      <c r="D166" s="124"/>
    </row>
    <row r="167" spans="1:4" x14ac:dyDescent="0.2">
      <c r="A167" s="108" t="s">
        <v>1173</v>
      </c>
      <c r="B167" s="108" t="s">
        <v>1174</v>
      </c>
      <c r="C167" s="108" t="s">
        <v>1175</v>
      </c>
      <c r="D167" s="123"/>
    </row>
    <row r="168" spans="1:4" x14ac:dyDescent="0.2">
      <c r="A168" s="108" t="s">
        <v>1176</v>
      </c>
      <c r="B168" s="108" t="s">
        <v>1177</v>
      </c>
      <c r="C168" s="108" t="s">
        <v>1178</v>
      </c>
      <c r="D168" s="123"/>
    </row>
    <row r="169" spans="1:4" x14ac:dyDescent="0.2">
      <c r="A169" s="108" t="s">
        <v>1179</v>
      </c>
      <c r="B169" s="108" t="s">
        <v>1180</v>
      </c>
      <c r="C169" s="111" t="s">
        <v>1181</v>
      </c>
      <c r="D169" s="123"/>
    </row>
    <row r="170" spans="1:4" x14ac:dyDescent="0.2">
      <c r="A170" s="113" t="s">
        <v>1182</v>
      </c>
      <c r="B170" s="114" t="s">
        <v>1183</v>
      </c>
      <c r="C170" s="114" t="s">
        <v>1184</v>
      </c>
      <c r="D170" s="127"/>
    </row>
    <row r="171" spans="1:4" x14ac:dyDescent="0.2">
      <c r="A171" s="108" t="s">
        <v>1185</v>
      </c>
      <c r="B171" s="108" t="s">
        <v>1186</v>
      </c>
      <c r="C171" s="108" t="s">
        <v>1187</v>
      </c>
      <c r="D171" s="123"/>
    </row>
    <row r="172" spans="1:4" x14ac:dyDescent="0.2">
      <c r="A172" s="108" t="s">
        <v>1188</v>
      </c>
      <c r="B172" s="108" t="s">
        <v>1189</v>
      </c>
      <c r="C172" s="108" t="s">
        <v>1190</v>
      </c>
      <c r="D172" s="123"/>
    </row>
    <row r="173" spans="1:4" x14ac:dyDescent="0.2">
      <c r="A173" s="108" t="s">
        <v>1191</v>
      </c>
      <c r="B173" s="108" t="s">
        <v>1192</v>
      </c>
      <c r="C173" s="108" t="s">
        <v>1193</v>
      </c>
      <c r="D173" s="123"/>
    </row>
    <row r="174" spans="1:4" x14ac:dyDescent="0.2">
      <c r="A174" s="108" t="s">
        <v>1194</v>
      </c>
      <c r="B174" s="108" t="s">
        <v>1195</v>
      </c>
      <c r="C174" s="108" t="s">
        <v>1196</v>
      </c>
      <c r="D174" s="123"/>
    </row>
    <row r="175" spans="1:4" x14ac:dyDescent="0.2">
      <c r="A175" s="108" t="s">
        <v>1197</v>
      </c>
      <c r="B175" s="108" t="s">
        <v>1198</v>
      </c>
      <c r="C175" s="108" t="s">
        <v>1199</v>
      </c>
      <c r="D175" s="123"/>
    </row>
    <row r="176" spans="1:4" x14ac:dyDescent="0.2">
      <c r="A176" s="108" t="s">
        <v>1200</v>
      </c>
      <c r="B176" s="108" t="s">
        <v>1201</v>
      </c>
      <c r="C176" s="108" t="s">
        <v>1202</v>
      </c>
      <c r="D176" s="123"/>
    </row>
    <row r="177" spans="1:4" x14ac:dyDescent="0.2">
      <c r="A177" s="108" t="s">
        <v>1203</v>
      </c>
      <c r="B177" s="108" t="s">
        <v>1204</v>
      </c>
      <c r="C177" s="108" t="s">
        <v>1205</v>
      </c>
      <c r="D177" s="123"/>
    </row>
    <row r="178" spans="1:4" x14ac:dyDescent="0.2">
      <c r="A178" s="108" t="s">
        <v>1206</v>
      </c>
      <c r="B178" s="108" t="s">
        <v>1207</v>
      </c>
      <c r="C178" s="111" t="s">
        <v>1208</v>
      </c>
      <c r="D178" s="123"/>
    </row>
    <row r="179" spans="1:4" x14ac:dyDescent="0.2">
      <c r="A179" s="108" t="s">
        <v>1209</v>
      </c>
      <c r="B179" s="108" t="s">
        <v>1210</v>
      </c>
      <c r="C179" s="111" t="s">
        <v>1211</v>
      </c>
      <c r="D179" s="123"/>
    </row>
    <row r="180" spans="1:4" x14ac:dyDescent="0.2">
      <c r="A180" s="111" t="s">
        <v>1212</v>
      </c>
      <c r="B180" s="108" t="s">
        <v>1213</v>
      </c>
      <c r="C180" s="111" t="s">
        <v>1214</v>
      </c>
      <c r="D180" s="123"/>
    </row>
    <row r="181" spans="1:4" x14ac:dyDescent="0.2">
      <c r="A181" s="111" t="s">
        <v>1215</v>
      </c>
      <c r="B181" s="108" t="s">
        <v>1216</v>
      </c>
      <c r="C181" s="111" t="s">
        <v>1217</v>
      </c>
      <c r="D181" s="123"/>
    </row>
    <row r="182" spans="1:4" x14ac:dyDescent="0.2">
      <c r="A182" s="108" t="s">
        <v>1218</v>
      </c>
      <c r="B182" s="108" t="s">
        <v>1219</v>
      </c>
      <c r="C182" s="108" t="s">
        <v>1220</v>
      </c>
      <c r="D182" s="123"/>
    </row>
    <row r="183" spans="1:4" x14ac:dyDescent="0.2">
      <c r="A183" s="108" t="s">
        <v>1221</v>
      </c>
      <c r="B183" s="108" t="s">
        <v>1222</v>
      </c>
      <c r="C183" s="108" t="s">
        <v>1223</v>
      </c>
      <c r="D183" s="123"/>
    </row>
    <row r="184" spans="1:4" x14ac:dyDescent="0.2">
      <c r="A184" s="108" t="s">
        <v>1224</v>
      </c>
      <c r="B184" s="108" t="s">
        <v>1225</v>
      </c>
      <c r="C184" s="108" t="s">
        <v>1226</v>
      </c>
      <c r="D184" s="123"/>
    </row>
    <row r="185" spans="1:4" x14ac:dyDescent="0.2">
      <c r="A185" s="108" t="s">
        <v>1227</v>
      </c>
      <c r="B185" s="108" t="s">
        <v>1228</v>
      </c>
      <c r="C185" s="108" t="s">
        <v>1229</v>
      </c>
      <c r="D185" s="123"/>
    </row>
    <row r="186" spans="1:4" x14ac:dyDescent="0.2">
      <c r="A186" s="108" t="s">
        <v>1230</v>
      </c>
      <c r="B186" s="108" t="s">
        <v>1231</v>
      </c>
      <c r="C186" s="108" t="s">
        <v>1232</v>
      </c>
      <c r="D186" s="123"/>
    </row>
    <row r="187" spans="1:4" x14ac:dyDescent="0.2">
      <c r="A187" s="108" t="s">
        <v>1233</v>
      </c>
      <c r="B187" s="108" t="s">
        <v>1234</v>
      </c>
      <c r="C187" s="108" t="s">
        <v>1235</v>
      </c>
      <c r="D187" s="123"/>
    </row>
    <row r="188" spans="1:4" x14ac:dyDescent="0.2">
      <c r="A188" s="111" t="s">
        <v>1236</v>
      </c>
      <c r="B188" s="108" t="s">
        <v>1237</v>
      </c>
      <c r="C188" s="108" t="s">
        <v>1238</v>
      </c>
      <c r="D188" s="123"/>
    </row>
    <row r="189" spans="1:4" x14ac:dyDescent="0.2">
      <c r="A189" s="111" t="s">
        <v>1239</v>
      </c>
      <c r="B189" s="108" t="s">
        <v>1240</v>
      </c>
      <c r="C189" s="108" t="s">
        <v>1241</v>
      </c>
      <c r="D189" s="123"/>
    </row>
    <row r="190" spans="1:4" x14ac:dyDescent="0.2">
      <c r="A190" s="111" t="s">
        <v>1242</v>
      </c>
      <c r="B190" s="108" t="s">
        <v>1243</v>
      </c>
      <c r="C190" s="108" t="s">
        <v>1244</v>
      </c>
      <c r="D190" s="123"/>
    </row>
    <row r="191" spans="1:4" x14ac:dyDescent="0.2">
      <c r="A191" s="112" t="s">
        <v>1245</v>
      </c>
      <c r="B191" s="111" t="s">
        <v>1246</v>
      </c>
      <c r="C191" s="111" t="s">
        <v>1247</v>
      </c>
      <c r="D191" s="124"/>
    </row>
    <row r="192" spans="1:4" x14ac:dyDescent="0.2">
      <c r="A192" s="112" t="s">
        <v>1248</v>
      </c>
      <c r="B192" s="111" t="s">
        <v>1249</v>
      </c>
      <c r="C192" s="111" t="s">
        <v>1250</v>
      </c>
      <c r="D192" s="124"/>
    </row>
    <row r="193" spans="1:4" x14ac:dyDescent="0.2">
      <c r="A193" s="121" t="s">
        <v>1251</v>
      </c>
      <c r="B193" s="122" t="s">
        <v>1252</v>
      </c>
      <c r="C193" s="122" t="s">
        <v>1253</v>
      </c>
      <c r="D193" s="122"/>
    </row>
    <row r="194" spans="1:4" ht="15" x14ac:dyDescent="0.25">
      <c r="A194" s="164" t="s">
        <v>1254</v>
      </c>
      <c r="B194" s="192" t="s">
        <v>1255</v>
      </c>
      <c r="C194" s="193" t="s">
        <v>1256</v>
      </c>
      <c r="D194" s="121"/>
    </row>
    <row r="195" spans="1:4" ht="15" x14ac:dyDescent="0.25">
      <c r="A195" s="164" t="s">
        <v>1257</v>
      </c>
      <c r="B195" s="192" t="s">
        <v>1258</v>
      </c>
      <c r="C195" s="193" t="s">
        <v>1259</v>
      </c>
    </row>
    <row r="196" spans="1:4" ht="15" x14ac:dyDescent="0.25">
      <c r="A196" s="164" t="s">
        <v>1260</v>
      </c>
      <c r="B196" s="192" t="s">
        <v>1261</v>
      </c>
      <c r="C196" s="193" t="s">
        <v>1262</v>
      </c>
    </row>
    <row r="197" spans="1:4" ht="15" x14ac:dyDescent="0.25">
      <c r="A197" s="164" t="s">
        <v>1263</v>
      </c>
      <c r="B197" s="192" t="s">
        <v>1264</v>
      </c>
      <c r="C197" s="193" t="s">
        <v>1265</v>
      </c>
    </row>
    <row r="198" spans="1:4" ht="15" x14ac:dyDescent="0.25">
      <c r="A198" s="164" t="s">
        <v>1266</v>
      </c>
      <c r="B198" s="192" t="s">
        <v>1267</v>
      </c>
      <c r="C198" s="193" t="s">
        <v>1268</v>
      </c>
    </row>
  </sheetData>
  <phoneticPr fontId="0" type="noConversion"/>
  <pageMargins left="0.75" right="0.75" top="1" bottom="1" header="0.5" footer="0.5"/>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B5"/>
  <sheetViews>
    <sheetView workbookViewId="0">
      <selection activeCell="S66" sqref="S66"/>
    </sheetView>
  </sheetViews>
  <sheetFormatPr defaultRowHeight="12.75" x14ac:dyDescent="0.2"/>
  <sheetData>
    <row r="1" spans="1:2" x14ac:dyDescent="0.2">
      <c r="A1" s="19"/>
      <c r="B1" s="19"/>
    </row>
    <row r="2" spans="1:2" x14ac:dyDescent="0.2">
      <c r="A2" s="19"/>
      <c r="B2" s="19"/>
    </row>
    <row r="3" spans="1:2" x14ac:dyDescent="0.2">
      <c r="A3" s="19"/>
      <c r="B3" s="19"/>
    </row>
    <row r="4" spans="1:2" x14ac:dyDescent="0.2">
      <c r="A4" s="19"/>
      <c r="B4" s="19"/>
    </row>
    <row r="5" spans="1:2" x14ac:dyDescent="0.2">
      <c r="A5" s="19"/>
      <c r="B5" s="19"/>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2.75" x14ac:dyDescent="0.2"/>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0"/>
  <sheetViews>
    <sheetView workbookViewId="0">
      <selection activeCell="B2" sqref="B2"/>
    </sheetView>
  </sheetViews>
  <sheetFormatPr defaultRowHeight="12.75" x14ac:dyDescent="0.2"/>
  <cols>
    <col min="1" max="1" width="17.140625" customWidth="1"/>
    <col min="2" max="2" width="17.28515625" customWidth="1"/>
    <col min="3" max="3" width="20.28515625" customWidth="1"/>
    <col min="4" max="4" width="18.28515625" customWidth="1"/>
  </cols>
  <sheetData>
    <row r="1" spans="1:4" x14ac:dyDescent="0.2">
      <c r="A1" s="1" t="s">
        <v>1269</v>
      </c>
      <c r="B1" s="1" t="s">
        <v>1270</v>
      </c>
      <c r="C1" s="1" t="s">
        <v>1271</v>
      </c>
      <c r="D1" s="1" t="s">
        <v>1272</v>
      </c>
    </row>
    <row r="2" spans="1:4" ht="14.25" x14ac:dyDescent="0.2">
      <c r="A2" s="30" t="s">
        <v>1273</v>
      </c>
      <c r="B2" s="29" t="s">
        <v>1274</v>
      </c>
      <c r="C2" s="31" t="s">
        <v>1275</v>
      </c>
      <c r="D2" s="31" t="s">
        <v>1276</v>
      </c>
    </row>
    <row r="3" spans="1:4" x14ac:dyDescent="0.2">
      <c r="A3" s="27"/>
    </row>
    <row r="4" spans="1:4" x14ac:dyDescent="0.2">
      <c r="A4" s="27"/>
      <c r="B4" s="28"/>
      <c r="C4" s="28"/>
      <c r="D4" s="28"/>
    </row>
    <row r="5" spans="1:4" x14ac:dyDescent="0.2">
      <c r="A5" s="27"/>
      <c r="B5" s="28"/>
      <c r="C5" s="28"/>
      <c r="D5" s="28"/>
    </row>
    <row r="6" spans="1:4" x14ac:dyDescent="0.2">
      <c r="A6" s="27"/>
      <c r="B6" s="28"/>
      <c r="C6" s="28"/>
      <c r="D6" s="28"/>
    </row>
    <row r="7" spans="1:4" x14ac:dyDescent="0.2">
      <c r="A7" s="27"/>
      <c r="B7" s="28"/>
      <c r="C7" s="28"/>
      <c r="D7" s="28"/>
    </row>
    <row r="8" spans="1:4" x14ac:dyDescent="0.2">
      <c r="A8" s="27"/>
      <c r="B8" s="28"/>
      <c r="C8" s="28"/>
      <c r="D8" s="28"/>
    </row>
    <row r="9" spans="1:4" x14ac:dyDescent="0.2">
      <c r="A9" s="27"/>
      <c r="B9" s="28"/>
      <c r="C9" s="28"/>
      <c r="D9" s="28"/>
    </row>
    <row r="10" spans="1:4" x14ac:dyDescent="0.2">
      <c r="A10" s="27"/>
      <c r="B10" s="28"/>
      <c r="C10" s="28"/>
      <c r="D10" s="28"/>
    </row>
    <row r="11" spans="1:4" x14ac:dyDescent="0.2">
      <c r="A11" s="27"/>
      <c r="B11" s="28"/>
      <c r="C11" s="28"/>
      <c r="D11" s="28"/>
    </row>
    <row r="12" spans="1:4" x14ac:dyDescent="0.2">
      <c r="A12" s="27"/>
      <c r="B12" s="28"/>
      <c r="C12" s="28"/>
      <c r="D12" s="28"/>
    </row>
    <row r="13" spans="1:4" x14ac:dyDescent="0.2">
      <c r="A13" s="27"/>
      <c r="B13" s="28"/>
      <c r="C13" s="28"/>
      <c r="D13" s="28"/>
    </row>
    <row r="14" spans="1:4" x14ac:dyDescent="0.2">
      <c r="A14" s="27"/>
      <c r="B14" s="28"/>
      <c r="C14" s="28"/>
      <c r="D14" s="28"/>
    </row>
    <row r="15" spans="1:4" x14ac:dyDescent="0.2">
      <c r="A15" s="27"/>
      <c r="B15" s="28"/>
      <c r="C15" s="28"/>
      <c r="D15" s="28"/>
    </row>
    <row r="16" spans="1:4" x14ac:dyDescent="0.2">
      <c r="A16" s="27"/>
      <c r="B16" s="28"/>
      <c r="C16" s="28"/>
      <c r="D16" s="28"/>
    </row>
    <row r="17" spans="1:4" x14ac:dyDescent="0.2">
      <c r="A17" s="27"/>
      <c r="B17" s="28"/>
      <c r="C17" s="28"/>
      <c r="D17" s="28"/>
    </row>
    <row r="18" spans="1:4" x14ac:dyDescent="0.2">
      <c r="A18" s="27"/>
      <c r="B18" s="28"/>
      <c r="C18" s="28"/>
      <c r="D18" s="28"/>
    </row>
    <row r="19" spans="1:4" x14ac:dyDescent="0.2">
      <c r="A19" s="27"/>
      <c r="B19" s="28"/>
      <c r="C19" s="28"/>
      <c r="D19" s="28"/>
    </row>
    <row r="20" spans="1:4" x14ac:dyDescent="0.2">
      <c r="A20" s="28"/>
      <c r="B20" s="28"/>
      <c r="C20" s="28"/>
      <c r="D20" s="28"/>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
  <sheetViews>
    <sheetView workbookViewId="0">
      <selection activeCell="F1" sqref="F1"/>
    </sheetView>
  </sheetViews>
  <sheetFormatPr defaultRowHeight="12.75" x14ac:dyDescent="0.2"/>
  <cols>
    <col min="1" max="1" width="17.140625" customWidth="1"/>
    <col min="2" max="2" width="8.28515625" customWidth="1"/>
    <col min="3" max="3" width="17" customWidth="1"/>
    <col min="4" max="4" width="18.140625" customWidth="1"/>
    <col min="5" max="5" width="18.42578125" customWidth="1"/>
    <col min="6" max="6" width="18.140625" customWidth="1"/>
  </cols>
  <sheetData>
    <row r="1" spans="1:6" ht="13.5" thickBot="1" x14ac:dyDescent="0.25">
      <c r="A1" t="s">
        <v>1277</v>
      </c>
      <c r="B1" t="s">
        <v>1278</v>
      </c>
      <c r="C1" t="s">
        <v>1279</v>
      </c>
      <c r="D1" t="s">
        <v>1280</v>
      </c>
      <c r="E1" t="s">
        <v>1281</v>
      </c>
      <c r="F1" s="40">
        <v>1</v>
      </c>
    </row>
    <row r="2" spans="1:6" x14ac:dyDescent="0.2">
      <c r="A2" t="s">
        <v>1282</v>
      </c>
      <c r="B2" t="s">
        <v>1283</v>
      </c>
      <c r="C2" t="s">
        <v>1284</v>
      </c>
      <c r="D2" t="s">
        <v>1285</v>
      </c>
      <c r="E2" t="s">
        <v>1286</v>
      </c>
    </row>
    <row r="3" spans="1:6" x14ac:dyDescent="0.2">
      <c r="A3" t="s">
        <v>1287</v>
      </c>
      <c r="B3" t="s">
        <v>1288</v>
      </c>
      <c r="C3" t="s">
        <v>1289</v>
      </c>
      <c r="D3" t="s">
        <v>1290</v>
      </c>
      <c r="E3" t="s">
        <v>1291</v>
      </c>
    </row>
    <row r="4" spans="1:6" x14ac:dyDescent="0.2">
      <c r="A4" t="s">
        <v>1292</v>
      </c>
      <c r="B4" t="s">
        <v>1293</v>
      </c>
      <c r="C4" t="s">
        <v>1294</v>
      </c>
      <c r="D4" t="s">
        <v>1295</v>
      </c>
      <c r="E4" t="s">
        <v>1296</v>
      </c>
    </row>
    <row r="5" spans="1:6" x14ac:dyDescent="0.2">
      <c r="A5" t="s">
        <v>1297</v>
      </c>
      <c r="B5" t="s">
        <v>1298</v>
      </c>
      <c r="C5" t="s">
        <v>1299</v>
      </c>
      <c r="D5" t="s">
        <v>1300</v>
      </c>
      <c r="E5" t="s">
        <v>1301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77"/>
  <sheetViews>
    <sheetView showGridLines="0" workbookViewId="0"/>
  </sheetViews>
  <sheetFormatPr defaultColWidth="9" defaultRowHeight="12.75" x14ac:dyDescent="0.2"/>
  <cols>
    <col min="1" max="11" width="10.7109375" style="105" customWidth="1"/>
    <col min="12" max="16384" width="9" style="105"/>
  </cols>
  <sheetData>
    <row r="1" spans="1:11" ht="15.75" x14ac:dyDescent="0.25">
      <c r="A1" s="182" t="s">
        <v>312</v>
      </c>
      <c r="B1" s="183"/>
      <c r="C1" s="183"/>
      <c r="D1" s="183"/>
      <c r="E1" s="183"/>
      <c r="F1" s="183"/>
      <c r="G1" s="183"/>
      <c r="H1" s="183"/>
      <c r="I1" s="183"/>
      <c r="J1" s="183"/>
      <c r="K1" s="183"/>
    </row>
    <row r="2" spans="1:11" x14ac:dyDescent="0.2">
      <c r="A2" s="184"/>
      <c r="B2" s="183"/>
      <c r="C2" s="183"/>
      <c r="D2" s="183"/>
      <c r="E2" s="183"/>
      <c r="F2" s="183"/>
      <c r="G2" s="183"/>
      <c r="H2" s="183"/>
      <c r="I2" s="183"/>
      <c r="J2" s="183"/>
      <c r="K2" s="183"/>
    </row>
    <row r="3" spans="1:11" ht="15" x14ac:dyDescent="0.25">
      <c r="A3" s="185" t="s">
        <v>313</v>
      </c>
      <c r="B3" s="183"/>
      <c r="C3" s="183"/>
      <c r="D3" s="183"/>
      <c r="E3" s="183"/>
      <c r="F3" s="183"/>
      <c r="G3" s="183"/>
      <c r="H3" s="183"/>
      <c r="I3" s="183"/>
      <c r="J3" s="183"/>
      <c r="K3" s="183"/>
    </row>
    <row r="4" spans="1:11" x14ac:dyDescent="0.2">
      <c r="A4" s="183"/>
      <c r="B4" s="183"/>
      <c r="C4" s="183"/>
      <c r="D4" s="183"/>
      <c r="E4" s="183"/>
      <c r="F4" s="183"/>
      <c r="G4" s="183"/>
      <c r="H4" s="183"/>
      <c r="I4" s="183"/>
      <c r="J4" s="183"/>
      <c r="K4" s="183"/>
    </row>
    <row r="5" spans="1:11" ht="15" x14ac:dyDescent="0.25">
      <c r="A5" s="183"/>
      <c r="B5" s="186" t="s">
        <v>314</v>
      </c>
      <c r="C5" s="187"/>
      <c r="D5" s="183"/>
      <c r="E5" s="183"/>
      <c r="F5" s="183"/>
      <c r="G5" s="183"/>
      <c r="H5" s="183"/>
      <c r="I5" s="183"/>
      <c r="J5" s="183"/>
      <c r="K5" s="183"/>
    </row>
    <row r="6" spans="1:11" x14ac:dyDescent="0.2">
      <c r="A6" s="188"/>
      <c r="B6" s="189"/>
      <c r="C6" s="189"/>
      <c r="D6" s="188"/>
      <c r="E6" s="188"/>
      <c r="F6" s="188"/>
      <c r="G6" s="188"/>
      <c r="H6" s="188"/>
      <c r="I6" s="188"/>
      <c r="J6" s="188"/>
      <c r="K6" s="188"/>
    </row>
    <row r="7" spans="1:11" x14ac:dyDescent="0.2">
      <c r="A7" s="188"/>
      <c r="B7" s="189"/>
      <c r="C7" s="190" t="s">
        <v>315</v>
      </c>
      <c r="D7" s="188"/>
      <c r="E7" s="188"/>
      <c r="F7" s="188"/>
      <c r="G7" s="188"/>
      <c r="H7" s="188"/>
      <c r="I7" s="188"/>
      <c r="J7" s="188"/>
      <c r="K7" s="188"/>
    </row>
    <row r="8" spans="1:11" x14ac:dyDescent="0.2">
      <c r="A8" s="188"/>
      <c r="B8" s="189"/>
      <c r="C8" s="190"/>
      <c r="D8" s="188"/>
      <c r="E8" s="188"/>
      <c r="F8" s="188"/>
      <c r="G8" s="188"/>
      <c r="H8" s="188"/>
      <c r="I8" s="188"/>
      <c r="J8" s="188"/>
      <c r="K8" s="188"/>
    </row>
    <row r="9" spans="1:11" x14ac:dyDescent="0.2">
      <c r="A9" s="188"/>
      <c r="B9" s="189"/>
      <c r="C9" s="189"/>
      <c r="D9" s="188" t="s">
        <v>316</v>
      </c>
      <c r="E9" s="188"/>
      <c r="F9" s="188"/>
      <c r="G9" s="188"/>
      <c r="H9" s="188"/>
      <c r="I9" s="188"/>
      <c r="J9" s="188"/>
      <c r="K9" s="188"/>
    </row>
    <row r="10" spans="1:11" x14ac:dyDescent="0.2">
      <c r="A10" s="188"/>
      <c r="B10" s="189"/>
      <c r="C10" s="189"/>
      <c r="D10" s="188"/>
      <c r="E10" s="188"/>
      <c r="F10" s="188"/>
      <c r="G10" s="188"/>
      <c r="H10" s="188"/>
      <c r="I10" s="188"/>
      <c r="J10" s="188"/>
      <c r="K10" s="188"/>
    </row>
    <row r="11" spans="1:11" x14ac:dyDescent="0.2">
      <c r="A11" s="188"/>
      <c r="B11" s="189"/>
      <c r="C11" s="190" t="s">
        <v>317</v>
      </c>
      <c r="D11" s="188"/>
      <c r="E11" s="188"/>
      <c r="F11" s="188"/>
      <c r="G11" s="188"/>
      <c r="H11" s="188"/>
      <c r="I11" s="188"/>
      <c r="J11" s="188"/>
      <c r="K11" s="188"/>
    </row>
    <row r="12" spans="1:11" x14ac:dyDescent="0.2">
      <c r="A12" s="188"/>
      <c r="B12" s="189"/>
      <c r="C12" s="190"/>
      <c r="D12" s="188"/>
      <c r="E12" s="188"/>
      <c r="F12" s="188"/>
      <c r="G12" s="188"/>
      <c r="H12" s="188"/>
      <c r="I12" s="188"/>
      <c r="J12" s="188"/>
      <c r="K12" s="188"/>
    </row>
    <row r="13" spans="1:11" x14ac:dyDescent="0.2">
      <c r="A13" s="188"/>
      <c r="B13" s="189"/>
      <c r="C13" s="189"/>
      <c r="D13" s="188" t="s">
        <v>318</v>
      </c>
      <c r="E13" s="188"/>
      <c r="F13" s="188"/>
      <c r="G13" s="188"/>
      <c r="H13" s="188"/>
      <c r="I13" s="188"/>
      <c r="J13" s="188"/>
      <c r="K13" s="188"/>
    </row>
    <row r="14" spans="1:11" x14ac:dyDescent="0.2">
      <c r="A14" s="188"/>
      <c r="B14" s="189"/>
      <c r="C14" s="189"/>
      <c r="D14" s="188"/>
      <c r="E14" s="188"/>
      <c r="F14" s="188"/>
      <c r="G14" s="188"/>
      <c r="H14" s="188"/>
      <c r="I14" s="188"/>
      <c r="J14" s="188"/>
      <c r="K14" s="188"/>
    </row>
    <row r="15" spans="1:11" x14ac:dyDescent="0.2">
      <c r="A15" s="188"/>
      <c r="B15" s="189"/>
      <c r="C15" s="190" t="s">
        <v>319</v>
      </c>
      <c r="D15" s="188"/>
      <c r="E15" s="188"/>
      <c r="F15" s="188"/>
      <c r="G15" s="188"/>
      <c r="H15" s="188"/>
      <c r="I15" s="188"/>
      <c r="J15" s="188"/>
      <c r="K15" s="188"/>
    </row>
    <row r="16" spans="1:11" x14ac:dyDescent="0.2">
      <c r="A16" s="188"/>
      <c r="B16" s="189"/>
      <c r="C16" s="189"/>
      <c r="D16" s="188"/>
      <c r="E16" s="188"/>
      <c r="F16" s="188"/>
      <c r="G16" s="188"/>
      <c r="H16" s="188"/>
      <c r="I16" s="188"/>
      <c r="J16" s="188"/>
      <c r="K16" s="188"/>
    </row>
    <row r="17" spans="1:11" x14ac:dyDescent="0.2">
      <c r="A17" s="188"/>
      <c r="B17" s="189"/>
      <c r="C17" s="189"/>
      <c r="D17" s="188" t="s">
        <v>320</v>
      </c>
      <c r="E17" s="188"/>
      <c r="F17" s="188"/>
      <c r="G17" s="188"/>
      <c r="H17" s="188"/>
      <c r="I17" s="188"/>
      <c r="J17" s="188"/>
      <c r="K17" s="188"/>
    </row>
    <row r="18" spans="1:11" x14ac:dyDescent="0.2">
      <c r="A18" s="188"/>
      <c r="B18" s="189"/>
      <c r="C18" s="189"/>
      <c r="D18" s="188" t="s">
        <v>321</v>
      </c>
      <c r="E18" s="188"/>
      <c r="F18" s="188"/>
      <c r="G18" s="188"/>
      <c r="H18" s="188"/>
      <c r="I18" s="188"/>
      <c r="J18" s="188"/>
      <c r="K18" s="188"/>
    </row>
    <row r="19" spans="1:11" x14ac:dyDescent="0.2">
      <c r="A19" s="188"/>
      <c r="B19" s="189"/>
      <c r="C19" s="189"/>
      <c r="D19" s="188"/>
      <c r="E19" s="188"/>
      <c r="F19" s="188"/>
      <c r="G19" s="188"/>
      <c r="H19" s="188"/>
      <c r="I19" s="188"/>
      <c r="J19" s="188"/>
      <c r="K19" s="188"/>
    </row>
    <row r="20" spans="1:11" x14ac:dyDescent="0.2">
      <c r="A20" s="188"/>
      <c r="B20" s="189"/>
      <c r="C20" s="190" t="s">
        <v>322</v>
      </c>
      <c r="D20" s="188"/>
      <c r="E20" s="188"/>
      <c r="F20" s="188"/>
      <c r="G20" s="188"/>
      <c r="H20" s="188"/>
      <c r="I20" s="188"/>
      <c r="J20" s="188"/>
      <c r="K20" s="188"/>
    </row>
    <row r="21" spans="1:11" x14ac:dyDescent="0.2">
      <c r="A21" s="188"/>
      <c r="B21" s="189"/>
      <c r="C21" s="190"/>
      <c r="D21" s="188"/>
      <c r="E21" s="188"/>
      <c r="F21" s="188"/>
      <c r="G21" s="188"/>
      <c r="H21" s="188"/>
      <c r="I21" s="188"/>
      <c r="J21" s="188"/>
      <c r="K21" s="188"/>
    </row>
    <row r="22" spans="1:11" x14ac:dyDescent="0.2">
      <c r="A22" s="188"/>
      <c r="B22" s="189"/>
      <c r="C22" s="189"/>
      <c r="D22" s="188" t="s">
        <v>323</v>
      </c>
      <c r="E22" s="188"/>
      <c r="F22" s="188"/>
      <c r="G22" s="188"/>
      <c r="H22" s="188"/>
      <c r="I22" s="188"/>
      <c r="J22" s="188"/>
      <c r="K22" s="188"/>
    </row>
    <row r="23" spans="1:11" x14ac:dyDescent="0.2">
      <c r="A23" s="188"/>
      <c r="B23" s="189"/>
      <c r="C23" s="189"/>
      <c r="D23" s="188"/>
      <c r="E23" s="188"/>
      <c r="F23" s="188"/>
      <c r="G23" s="188"/>
      <c r="H23" s="188"/>
      <c r="I23" s="188"/>
      <c r="J23" s="188"/>
      <c r="K23" s="188"/>
    </row>
    <row r="24" spans="1:11" x14ac:dyDescent="0.2">
      <c r="A24" s="188"/>
      <c r="B24" s="189"/>
      <c r="C24" s="190" t="s">
        <v>324</v>
      </c>
      <c r="D24" s="188"/>
      <c r="E24" s="188"/>
      <c r="F24" s="188"/>
      <c r="G24" s="188"/>
      <c r="H24" s="188"/>
      <c r="I24" s="188"/>
      <c r="J24" s="188"/>
      <c r="K24" s="188"/>
    </row>
    <row r="25" spans="1:11" x14ac:dyDescent="0.2">
      <c r="A25" s="188"/>
      <c r="B25" s="189"/>
      <c r="C25" s="190"/>
      <c r="D25" s="188"/>
      <c r="E25" s="188"/>
      <c r="F25" s="188"/>
      <c r="G25" s="188"/>
      <c r="H25" s="188"/>
      <c r="I25" s="188"/>
      <c r="J25" s="188"/>
      <c r="K25" s="188"/>
    </row>
    <row r="26" spans="1:11" x14ac:dyDescent="0.2">
      <c r="A26" s="188"/>
      <c r="B26" s="189"/>
      <c r="C26" s="189"/>
      <c r="D26" s="188" t="s">
        <v>325</v>
      </c>
      <c r="E26" s="188"/>
      <c r="F26" s="188"/>
      <c r="G26" s="188"/>
      <c r="H26" s="188"/>
      <c r="I26" s="188"/>
      <c r="J26" s="188"/>
      <c r="K26" s="188"/>
    </row>
    <row r="27" spans="1:11" x14ac:dyDescent="0.2">
      <c r="A27" s="188"/>
      <c r="B27" s="189"/>
      <c r="C27" s="189"/>
      <c r="D27" s="188"/>
      <c r="E27" s="188"/>
      <c r="F27" s="188"/>
      <c r="G27" s="188"/>
      <c r="H27" s="188"/>
      <c r="I27" s="188"/>
      <c r="J27" s="188"/>
      <c r="K27" s="188"/>
    </row>
    <row r="28" spans="1:11" x14ac:dyDescent="0.2">
      <c r="A28" s="188"/>
      <c r="B28" s="189"/>
      <c r="C28" s="190" t="s">
        <v>326</v>
      </c>
      <c r="D28" s="188"/>
      <c r="E28" s="188"/>
      <c r="F28" s="188"/>
      <c r="G28" s="188"/>
      <c r="H28" s="188"/>
      <c r="I28" s="188"/>
      <c r="J28" s="188"/>
      <c r="K28" s="188"/>
    </row>
    <row r="29" spans="1:11" x14ac:dyDescent="0.2">
      <c r="A29" s="188"/>
      <c r="B29" s="189"/>
      <c r="C29" s="190"/>
      <c r="D29" s="188"/>
      <c r="E29" s="188"/>
      <c r="F29" s="188"/>
      <c r="G29" s="188"/>
      <c r="H29" s="188"/>
      <c r="I29" s="188"/>
      <c r="J29" s="188"/>
      <c r="K29" s="188"/>
    </row>
    <row r="30" spans="1:11" x14ac:dyDescent="0.2">
      <c r="A30" s="188"/>
      <c r="B30" s="189"/>
      <c r="C30" s="189"/>
      <c r="D30" s="188" t="s">
        <v>327</v>
      </c>
      <c r="E30" s="188"/>
      <c r="F30" s="188"/>
      <c r="G30" s="188"/>
      <c r="H30" s="188"/>
      <c r="I30" s="188"/>
      <c r="J30" s="188"/>
      <c r="K30" s="188"/>
    </row>
    <row r="31" spans="1:11" x14ac:dyDescent="0.2">
      <c r="A31" s="188"/>
      <c r="B31" s="189"/>
      <c r="C31" s="189"/>
      <c r="D31" s="188"/>
      <c r="E31" s="188"/>
      <c r="F31" s="188"/>
      <c r="G31" s="188"/>
      <c r="H31" s="188"/>
      <c r="I31" s="188"/>
      <c r="J31" s="188"/>
      <c r="K31" s="188"/>
    </row>
    <row r="32" spans="1:11" x14ac:dyDescent="0.2">
      <c r="A32" s="188"/>
      <c r="B32" s="189"/>
      <c r="C32" s="190" t="s">
        <v>328</v>
      </c>
      <c r="D32" s="188"/>
      <c r="E32" s="188"/>
      <c r="F32" s="188"/>
      <c r="G32" s="188"/>
      <c r="H32" s="188"/>
      <c r="I32" s="188"/>
      <c r="J32" s="188"/>
      <c r="K32" s="188"/>
    </row>
    <row r="33" spans="1:11" x14ac:dyDescent="0.2">
      <c r="A33" s="188"/>
      <c r="B33" s="189"/>
      <c r="C33" s="190"/>
      <c r="D33" s="188"/>
      <c r="E33" s="188"/>
      <c r="F33" s="188"/>
      <c r="G33" s="188"/>
      <c r="H33" s="188"/>
      <c r="I33" s="188"/>
      <c r="J33" s="188"/>
      <c r="K33" s="188"/>
    </row>
    <row r="34" spans="1:11" x14ac:dyDescent="0.2">
      <c r="A34" s="188"/>
      <c r="B34" s="189"/>
      <c r="C34" s="189"/>
      <c r="D34" s="188" t="s">
        <v>329</v>
      </c>
      <c r="E34" s="188"/>
      <c r="F34" s="188"/>
      <c r="G34" s="188"/>
      <c r="H34" s="188"/>
      <c r="I34" s="188"/>
      <c r="J34" s="188"/>
      <c r="K34" s="188"/>
    </row>
    <row r="35" spans="1:11" x14ac:dyDescent="0.2">
      <c r="A35" s="188"/>
      <c r="B35" s="189"/>
      <c r="C35" s="189"/>
      <c r="D35" s="188" t="s">
        <v>330</v>
      </c>
      <c r="E35" s="188"/>
      <c r="F35" s="188"/>
      <c r="G35" s="188"/>
      <c r="H35" s="188"/>
      <c r="I35" s="188"/>
      <c r="J35" s="188"/>
      <c r="K35" s="188"/>
    </row>
    <row r="36" spans="1:11" x14ac:dyDescent="0.2">
      <c r="A36" s="188"/>
      <c r="B36" s="189"/>
      <c r="C36" s="189"/>
      <c r="D36" s="188" t="s">
        <v>331</v>
      </c>
      <c r="E36" s="188"/>
      <c r="F36" s="188"/>
      <c r="G36" s="188"/>
      <c r="H36" s="188"/>
      <c r="I36" s="188"/>
      <c r="J36" s="188"/>
      <c r="K36" s="188"/>
    </row>
    <row r="37" spans="1:11" x14ac:dyDescent="0.2">
      <c r="A37" s="188"/>
      <c r="B37" s="188"/>
      <c r="C37" s="188"/>
      <c r="D37" s="188"/>
      <c r="E37" s="188"/>
      <c r="F37" s="188"/>
      <c r="G37" s="188"/>
      <c r="H37" s="188"/>
      <c r="I37" s="188"/>
      <c r="J37" s="188"/>
      <c r="K37" s="188"/>
    </row>
    <row r="38" spans="1:11" ht="15" x14ac:dyDescent="0.25">
      <c r="A38" s="188"/>
      <c r="B38" s="185" t="s">
        <v>332</v>
      </c>
      <c r="C38" s="188"/>
      <c r="D38" s="188"/>
      <c r="E38" s="188"/>
      <c r="F38" s="188"/>
      <c r="G38" s="188"/>
      <c r="H38" s="188"/>
      <c r="I38" s="188"/>
      <c r="J38" s="188"/>
      <c r="K38" s="188"/>
    </row>
    <row r="39" spans="1:11" x14ac:dyDescent="0.2">
      <c r="A39" s="188"/>
      <c r="B39" s="188"/>
      <c r="C39" s="188"/>
      <c r="D39" s="188"/>
      <c r="E39" s="188"/>
      <c r="F39" s="188"/>
      <c r="G39" s="188"/>
      <c r="H39" s="188"/>
      <c r="I39" s="188"/>
      <c r="J39" s="188"/>
      <c r="K39" s="188"/>
    </row>
    <row r="40" spans="1:11" x14ac:dyDescent="0.2">
      <c r="A40" s="188"/>
      <c r="B40" s="188"/>
      <c r="C40" s="191" t="s">
        <v>333</v>
      </c>
      <c r="D40" s="188"/>
      <c r="E40" s="188"/>
      <c r="F40" s="188"/>
      <c r="G40" s="188"/>
      <c r="H40" s="188"/>
      <c r="I40" s="188"/>
      <c r="J40" s="188"/>
      <c r="K40" s="188"/>
    </row>
    <row r="41" spans="1:11" x14ac:dyDescent="0.2">
      <c r="A41" s="188"/>
      <c r="B41" s="188"/>
      <c r="C41" s="188"/>
      <c r="D41" s="188"/>
      <c r="E41" s="188"/>
      <c r="F41" s="188"/>
      <c r="G41" s="188"/>
      <c r="H41" s="188"/>
      <c r="I41" s="188"/>
      <c r="J41" s="188"/>
      <c r="K41" s="188"/>
    </row>
    <row r="42" spans="1:11" x14ac:dyDescent="0.2">
      <c r="A42" s="188"/>
      <c r="B42" s="188"/>
      <c r="C42" s="188"/>
      <c r="D42" s="188" t="s">
        <v>334</v>
      </c>
      <c r="E42" s="188"/>
      <c r="F42" s="188"/>
      <c r="G42" s="188"/>
      <c r="H42" s="188"/>
      <c r="I42" s="188"/>
      <c r="J42" s="188"/>
      <c r="K42" s="188"/>
    </row>
    <row r="43" spans="1:11" x14ac:dyDescent="0.2">
      <c r="A43" s="188"/>
      <c r="B43" s="188"/>
      <c r="C43" s="188"/>
      <c r="D43" s="188" t="s">
        <v>335</v>
      </c>
      <c r="E43" s="188"/>
      <c r="F43" s="188"/>
      <c r="G43" s="188"/>
      <c r="H43" s="188"/>
      <c r="I43" s="188"/>
      <c r="J43" s="188"/>
      <c r="K43" s="188"/>
    </row>
    <row r="44" spans="1:11" x14ac:dyDescent="0.2">
      <c r="A44" s="188"/>
      <c r="B44" s="188"/>
      <c r="C44" s="188"/>
      <c r="D44" s="188" t="s">
        <v>336</v>
      </c>
      <c r="E44" s="188"/>
      <c r="F44" s="188"/>
      <c r="G44" s="188"/>
      <c r="H44" s="188"/>
      <c r="I44" s="188"/>
      <c r="J44" s="188"/>
      <c r="K44" s="188"/>
    </row>
    <row r="45" spans="1:11" x14ac:dyDescent="0.2">
      <c r="A45" s="188"/>
      <c r="B45" s="188"/>
      <c r="C45" s="188"/>
      <c r="D45" s="188" t="s">
        <v>337</v>
      </c>
      <c r="E45" s="188"/>
      <c r="F45" s="188"/>
      <c r="G45" s="188"/>
      <c r="H45" s="188"/>
      <c r="I45" s="188"/>
      <c r="J45" s="188"/>
      <c r="K45" s="188"/>
    </row>
    <row r="46" spans="1:11" x14ac:dyDescent="0.2">
      <c r="A46" s="188"/>
      <c r="B46" s="188"/>
      <c r="C46" s="188"/>
      <c r="D46" s="188" t="s">
        <v>338</v>
      </c>
      <c r="E46" s="188"/>
      <c r="F46" s="188"/>
      <c r="G46" s="188"/>
      <c r="H46" s="188"/>
      <c r="I46" s="188"/>
      <c r="J46" s="188"/>
      <c r="K46" s="188"/>
    </row>
    <row r="47" spans="1:11" x14ac:dyDescent="0.2">
      <c r="A47" s="188"/>
      <c r="B47" s="188"/>
      <c r="C47" s="188"/>
      <c r="D47" s="188"/>
      <c r="E47" s="188"/>
      <c r="F47" s="188"/>
      <c r="G47" s="188"/>
      <c r="H47" s="188"/>
      <c r="I47" s="188"/>
      <c r="J47" s="188"/>
      <c r="K47" s="188"/>
    </row>
    <row r="48" spans="1:11" x14ac:dyDescent="0.2">
      <c r="A48" s="188"/>
      <c r="B48" s="188"/>
      <c r="C48" s="191" t="s">
        <v>339</v>
      </c>
      <c r="D48" s="188"/>
      <c r="E48" s="188"/>
      <c r="F48" s="188"/>
      <c r="G48" s="188"/>
      <c r="H48" s="188"/>
      <c r="I48" s="188"/>
      <c r="J48" s="188"/>
      <c r="K48" s="188"/>
    </row>
    <row r="49" spans="1:11" x14ac:dyDescent="0.2">
      <c r="A49" s="188"/>
      <c r="B49" s="188"/>
      <c r="C49" s="188"/>
      <c r="D49" s="188"/>
      <c r="E49" s="188"/>
      <c r="F49" s="188"/>
      <c r="G49" s="188"/>
      <c r="H49" s="188"/>
      <c r="I49" s="188"/>
      <c r="J49" s="188"/>
      <c r="K49" s="188"/>
    </row>
    <row r="50" spans="1:11" x14ac:dyDescent="0.2">
      <c r="A50" s="188"/>
      <c r="B50" s="188"/>
      <c r="C50" s="188"/>
      <c r="D50" s="188" t="s">
        <v>340</v>
      </c>
      <c r="E50" s="188"/>
      <c r="F50" s="188"/>
      <c r="G50" s="188"/>
      <c r="H50" s="188"/>
      <c r="I50" s="188"/>
      <c r="J50" s="188"/>
      <c r="K50" s="188"/>
    </row>
    <row r="51" spans="1:11" x14ac:dyDescent="0.2">
      <c r="A51" s="188"/>
      <c r="B51" s="188"/>
      <c r="C51" s="188"/>
      <c r="D51" s="188"/>
      <c r="E51" s="188"/>
      <c r="F51" s="188"/>
      <c r="G51" s="188"/>
      <c r="H51" s="188"/>
      <c r="I51" s="188"/>
      <c r="J51" s="188"/>
      <c r="K51" s="188"/>
    </row>
    <row r="52" spans="1:11" x14ac:dyDescent="0.2">
      <c r="A52" s="188"/>
      <c r="B52" s="188"/>
      <c r="C52" s="191" t="s">
        <v>341</v>
      </c>
      <c r="D52" s="188"/>
      <c r="E52" s="188"/>
      <c r="F52" s="188"/>
      <c r="G52" s="188"/>
      <c r="H52" s="188"/>
      <c r="I52" s="188"/>
      <c r="J52" s="188"/>
      <c r="K52" s="188"/>
    </row>
    <row r="53" spans="1:11" x14ac:dyDescent="0.2">
      <c r="A53" s="188"/>
      <c r="B53" s="188"/>
      <c r="C53" s="188"/>
      <c r="D53" s="188"/>
      <c r="E53" s="188"/>
      <c r="F53" s="188"/>
      <c r="G53" s="188"/>
      <c r="H53" s="188"/>
      <c r="I53" s="188"/>
      <c r="J53" s="188"/>
      <c r="K53" s="188"/>
    </row>
    <row r="54" spans="1:11" x14ac:dyDescent="0.2">
      <c r="A54" s="188"/>
      <c r="B54" s="188"/>
      <c r="C54" s="188"/>
      <c r="D54" s="188" t="s">
        <v>342</v>
      </c>
      <c r="E54" s="188"/>
      <c r="F54" s="188"/>
      <c r="G54" s="188"/>
      <c r="H54" s="188"/>
      <c r="I54" s="188"/>
      <c r="J54" s="188"/>
      <c r="K54" s="188"/>
    </row>
    <row r="55" spans="1:11" x14ac:dyDescent="0.2">
      <c r="A55" s="188"/>
      <c r="B55" s="188"/>
      <c r="C55" s="188"/>
      <c r="D55" s="188"/>
      <c r="E55" s="188"/>
      <c r="F55" s="188"/>
      <c r="G55" s="188"/>
      <c r="H55" s="188"/>
      <c r="I55" s="188"/>
      <c r="J55" s="188"/>
      <c r="K55" s="188"/>
    </row>
    <row r="56" spans="1:11" x14ac:dyDescent="0.2">
      <c r="A56" s="188"/>
      <c r="B56" s="188"/>
      <c r="C56" s="191" t="s">
        <v>343</v>
      </c>
      <c r="D56" s="188"/>
      <c r="E56" s="188"/>
      <c r="F56" s="188"/>
      <c r="G56" s="188"/>
      <c r="H56" s="188"/>
      <c r="I56" s="188"/>
      <c r="J56" s="188"/>
      <c r="K56" s="188"/>
    </row>
    <row r="57" spans="1:11" x14ac:dyDescent="0.2">
      <c r="A57" s="188"/>
      <c r="B57" s="188"/>
      <c r="C57" s="188"/>
      <c r="D57" s="188"/>
      <c r="E57" s="188"/>
      <c r="F57" s="188"/>
      <c r="G57" s="188"/>
      <c r="H57" s="188"/>
      <c r="I57" s="188"/>
      <c r="J57" s="188"/>
      <c r="K57" s="188"/>
    </row>
    <row r="58" spans="1:11" x14ac:dyDescent="0.2">
      <c r="A58" s="188"/>
      <c r="B58" s="188"/>
      <c r="C58" s="188"/>
      <c r="D58" s="188" t="s">
        <v>344</v>
      </c>
      <c r="E58" s="188"/>
      <c r="F58" s="188"/>
      <c r="G58" s="188"/>
      <c r="H58" s="188"/>
      <c r="I58" s="188"/>
      <c r="J58" s="188"/>
      <c r="K58" s="188"/>
    </row>
    <row r="59" spans="1:11" x14ac:dyDescent="0.2">
      <c r="A59" s="188"/>
      <c r="B59" s="188"/>
      <c r="C59" s="188"/>
      <c r="D59" s="188"/>
      <c r="E59" s="188"/>
      <c r="F59" s="188"/>
      <c r="G59" s="188"/>
      <c r="H59" s="188"/>
      <c r="I59" s="188"/>
      <c r="J59" s="188"/>
      <c r="K59" s="188"/>
    </row>
    <row r="60" spans="1:11" x14ac:dyDescent="0.2">
      <c r="A60" s="188"/>
      <c r="B60" s="188"/>
      <c r="C60" s="191" t="s">
        <v>345</v>
      </c>
      <c r="D60" s="188"/>
      <c r="E60" s="188"/>
      <c r="F60" s="188"/>
      <c r="G60" s="188"/>
      <c r="H60" s="188"/>
      <c r="I60" s="188"/>
      <c r="J60" s="188"/>
      <c r="K60" s="188"/>
    </row>
    <row r="61" spans="1:11" x14ac:dyDescent="0.2">
      <c r="A61" s="188"/>
      <c r="B61" s="188"/>
      <c r="C61" s="188"/>
      <c r="D61" s="188"/>
      <c r="E61" s="188"/>
      <c r="F61" s="188"/>
      <c r="G61" s="188"/>
      <c r="H61" s="188"/>
      <c r="I61" s="188"/>
      <c r="J61" s="188"/>
      <c r="K61" s="188"/>
    </row>
    <row r="62" spans="1:11" x14ac:dyDescent="0.2">
      <c r="A62" s="188"/>
      <c r="B62" s="188"/>
      <c r="C62" s="188"/>
      <c r="D62" s="188" t="s">
        <v>346</v>
      </c>
      <c r="E62" s="188"/>
      <c r="F62" s="188"/>
      <c r="G62" s="188"/>
      <c r="H62" s="188"/>
      <c r="I62" s="188"/>
      <c r="J62" s="188"/>
      <c r="K62" s="188"/>
    </row>
    <row r="63" spans="1:11" x14ac:dyDescent="0.2">
      <c r="A63" s="188"/>
      <c r="B63" s="188"/>
      <c r="C63" s="188"/>
      <c r="D63" s="188" t="s">
        <v>347</v>
      </c>
      <c r="E63" s="188"/>
      <c r="F63" s="188"/>
      <c r="G63" s="188"/>
      <c r="H63" s="188"/>
      <c r="I63" s="188"/>
      <c r="J63" s="188"/>
      <c r="K63" s="188"/>
    </row>
    <row r="64" spans="1:11" x14ac:dyDescent="0.2">
      <c r="A64" s="188"/>
      <c r="B64" s="188"/>
      <c r="C64" s="188"/>
      <c r="D64" s="188" t="s">
        <v>348</v>
      </c>
      <c r="E64" s="188"/>
      <c r="F64" s="188"/>
      <c r="G64" s="188"/>
      <c r="H64" s="188"/>
      <c r="I64" s="188"/>
      <c r="J64" s="188"/>
      <c r="K64" s="188"/>
    </row>
    <row r="65" spans="1:11" x14ac:dyDescent="0.2">
      <c r="A65" s="188"/>
      <c r="B65" s="188"/>
      <c r="C65" s="188"/>
      <c r="D65" s="188"/>
      <c r="E65" s="188"/>
      <c r="F65" s="188"/>
      <c r="G65" s="188"/>
      <c r="H65" s="188"/>
      <c r="I65" s="188"/>
      <c r="J65" s="188"/>
      <c r="K65" s="188"/>
    </row>
    <row r="66" spans="1:11" ht="15" x14ac:dyDescent="0.25">
      <c r="A66" s="185" t="s">
        <v>349</v>
      </c>
      <c r="B66" s="188"/>
      <c r="C66" s="188"/>
      <c r="D66" s="188"/>
      <c r="E66" s="188"/>
      <c r="F66" s="188"/>
      <c r="G66" s="188"/>
      <c r="H66" s="188"/>
      <c r="I66" s="188"/>
      <c r="J66" s="188"/>
      <c r="K66" s="188"/>
    </row>
    <row r="67" spans="1:11" x14ac:dyDescent="0.2">
      <c r="A67" s="188"/>
      <c r="B67" s="188"/>
      <c r="C67" s="188"/>
      <c r="D67" s="188"/>
      <c r="E67" s="188"/>
      <c r="F67" s="188"/>
      <c r="G67" s="188"/>
      <c r="H67" s="188"/>
      <c r="I67" s="188"/>
      <c r="J67" s="188"/>
      <c r="K67" s="188"/>
    </row>
    <row r="68" spans="1:11" x14ac:dyDescent="0.2">
      <c r="A68" s="188"/>
      <c r="B68" s="188"/>
      <c r="C68" s="188"/>
      <c r="D68" s="188" t="s">
        <v>350</v>
      </c>
      <c r="E68" s="188"/>
      <c r="F68" s="188"/>
      <c r="G68" s="188"/>
      <c r="H68" s="188"/>
      <c r="I68" s="188"/>
      <c r="J68" s="188"/>
      <c r="K68" s="188"/>
    </row>
    <row r="69" spans="1:11" x14ac:dyDescent="0.2">
      <c r="A69" s="188"/>
      <c r="B69" s="188"/>
      <c r="C69" s="188"/>
      <c r="D69" s="188" t="s">
        <v>351</v>
      </c>
      <c r="E69" s="188"/>
      <c r="F69" s="188"/>
      <c r="G69" s="188"/>
      <c r="H69" s="188"/>
      <c r="I69" s="188"/>
      <c r="J69" s="188"/>
      <c r="K69" s="188"/>
    </row>
    <row r="70" spans="1:11" x14ac:dyDescent="0.2">
      <c r="A70" s="188"/>
      <c r="B70" s="188"/>
      <c r="C70" s="188"/>
      <c r="D70" s="188" t="s">
        <v>352</v>
      </c>
      <c r="E70" s="188"/>
      <c r="F70" s="188"/>
      <c r="G70" s="188"/>
      <c r="H70" s="188"/>
      <c r="I70" s="188"/>
      <c r="J70" s="188"/>
      <c r="K70" s="188"/>
    </row>
    <row r="71" spans="1:11" x14ac:dyDescent="0.2">
      <c r="A71" s="188"/>
      <c r="B71" s="188"/>
      <c r="C71" s="188"/>
      <c r="D71" s="188"/>
      <c r="E71" s="188"/>
      <c r="F71" s="188"/>
      <c r="G71" s="188"/>
      <c r="H71" s="188"/>
      <c r="I71" s="188"/>
      <c r="J71" s="188"/>
      <c r="K71" s="188"/>
    </row>
    <row r="72" spans="1:11" ht="15" x14ac:dyDescent="0.25">
      <c r="A72" s="185" t="s">
        <v>353</v>
      </c>
      <c r="B72" s="188"/>
      <c r="C72" s="188"/>
      <c r="D72" s="188"/>
      <c r="E72" s="188"/>
      <c r="F72" s="188"/>
      <c r="G72" s="188"/>
      <c r="H72" s="188"/>
      <c r="I72" s="188"/>
      <c r="J72" s="188"/>
      <c r="K72" s="188"/>
    </row>
    <row r="73" spans="1:11" x14ac:dyDescent="0.2">
      <c r="A73" s="188"/>
      <c r="B73" s="188"/>
      <c r="C73" s="188"/>
      <c r="D73" s="188"/>
      <c r="E73" s="188"/>
      <c r="F73" s="188"/>
      <c r="G73" s="188"/>
      <c r="H73" s="188"/>
      <c r="I73" s="188"/>
      <c r="J73" s="188"/>
      <c r="K73" s="188"/>
    </row>
    <row r="74" spans="1:11" x14ac:dyDescent="0.2">
      <c r="A74" s="188"/>
      <c r="B74" s="188"/>
      <c r="C74" s="188"/>
      <c r="D74" s="188" t="s">
        <v>354</v>
      </c>
      <c r="E74" s="188"/>
      <c r="F74" s="188"/>
      <c r="G74" s="188"/>
      <c r="H74" s="188"/>
      <c r="I74" s="188"/>
      <c r="J74" s="188"/>
      <c r="K74" s="188"/>
    </row>
    <row r="75" spans="1:11" x14ac:dyDescent="0.2">
      <c r="A75" s="188"/>
      <c r="B75" s="188"/>
      <c r="C75" s="188"/>
      <c r="D75" s="188" t="s">
        <v>355</v>
      </c>
      <c r="E75" s="188"/>
      <c r="F75" s="188"/>
      <c r="G75" s="188"/>
      <c r="H75" s="188"/>
      <c r="I75" s="188"/>
      <c r="J75" s="188"/>
      <c r="K75" s="188"/>
    </row>
    <row r="76" spans="1:11" x14ac:dyDescent="0.2">
      <c r="A76" s="188"/>
      <c r="B76" s="188"/>
      <c r="C76" s="188"/>
      <c r="D76" s="188" t="s">
        <v>356</v>
      </c>
      <c r="E76" s="188"/>
      <c r="F76" s="188"/>
      <c r="G76" s="188"/>
      <c r="H76" s="188"/>
      <c r="I76" s="188"/>
      <c r="J76" s="188"/>
      <c r="K76" s="188"/>
    </row>
    <row r="77" spans="1:11" x14ac:dyDescent="0.2">
      <c r="A77" s="188"/>
      <c r="B77" s="188"/>
      <c r="C77" s="188"/>
      <c r="D77" s="188"/>
      <c r="E77" s="188"/>
      <c r="F77" s="188"/>
      <c r="G77" s="188"/>
      <c r="H77" s="188"/>
      <c r="I77" s="188"/>
      <c r="J77" s="188"/>
      <c r="K77" s="188"/>
    </row>
  </sheetData>
  <pageMargins left="0.74803149606299213" right="0.15748031496062992" top="1.4960629921259843" bottom="0.19685039370078741" header="0.51181102362204722" footer="0.51181102362204722"/>
  <pageSetup paperSize="9" scale="73" orientation="portrait" r:id="rId1"/>
  <headerFooter>
    <oddHeader>&amp;LFINANSSIVALVONTA&amp;COHJE
12.8.2010&amp;R
&amp;P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79"/>
  <sheetViews>
    <sheetView showGridLines="0" workbookViewId="0"/>
  </sheetViews>
  <sheetFormatPr defaultColWidth="9" defaultRowHeight="12.75" x14ac:dyDescent="0.2"/>
  <cols>
    <col min="1" max="11" width="10.7109375" style="105" customWidth="1"/>
    <col min="12" max="16384" width="9" style="105"/>
  </cols>
  <sheetData>
    <row r="1" spans="1:11" ht="15.75" x14ac:dyDescent="0.25">
      <c r="A1" s="182" t="s">
        <v>357</v>
      </c>
      <c r="B1" s="183"/>
      <c r="C1" s="183"/>
      <c r="D1" s="183"/>
      <c r="E1" s="183"/>
      <c r="F1" s="183"/>
      <c r="G1" s="183"/>
      <c r="H1" s="183"/>
      <c r="I1" s="183"/>
      <c r="J1" s="183"/>
      <c r="K1" s="183"/>
    </row>
    <row r="2" spans="1:11" x14ac:dyDescent="0.2">
      <c r="A2" s="184"/>
      <c r="B2" s="183"/>
      <c r="C2" s="183"/>
      <c r="D2" s="183"/>
      <c r="E2" s="183"/>
      <c r="F2" s="183"/>
      <c r="G2" s="183"/>
      <c r="H2" s="183"/>
      <c r="I2" s="183"/>
      <c r="J2" s="183"/>
      <c r="K2" s="183"/>
    </row>
    <row r="3" spans="1:11" ht="15" x14ac:dyDescent="0.25">
      <c r="A3" s="185" t="s">
        <v>358</v>
      </c>
      <c r="B3" s="188"/>
      <c r="C3" s="188"/>
      <c r="D3" s="188"/>
      <c r="E3" s="188"/>
      <c r="F3" s="188"/>
      <c r="G3" s="188"/>
      <c r="H3" s="188"/>
      <c r="I3" s="188"/>
      <c r="J3" s="188"/>
      <c r="K3" s="188"/>
    </row>
    <row r="4" spans="1:11" x14ac:dyDescent="0.2">
      <c r="A4" s="188"/>
      <c r="B4" s="188"/>
      <c r="C4" s="188"/>
      <c r="D4" s="188"/>
      <c r="E4" s="188"/>
      <c r="F4" s="188"/>
      <c r="G4" s="188"/>
      <c r="H4" s="188"/>
      <c r="I4" s="188"/>
      <c r="J4" s="188"/>
      <c r="K4" s="188"/>
    </row>
    <row r="5" spans="1:11" ht="15" x14ac:dyDescent="0.25">
      <c r="A5" s="188"/>
      <c r="B5" s="186" t="s">
        <v>359</v>
      </c>
      <c r="C5" s="189"/>
      <c r="D5" s="188"/>
      <c r="E5" s="188"/>
      <c r="F5" s="188"/>
      <c r="G5" s="188"/>
      <c r="H5" s="188"/>
      <c r="I5" s="188"/>
      <c r="J5" s="188"/>
      <c r="K5" s="188"/>
    </row>
    <row r="6" spans="1:11" x14ac:dyDescent="0.2">
      <c r="A6" s="188"/>
      <c r="B6" s="189"/>
      <c r="C6" s="189"/>
      <c r="D6" s="188"/>
      <c r="E6" s="188"/>
      <c r="F6" s="188"/>
      <c r="G6" s="188"/>
      <c r="H6" s="188"/>
      <c r="I6" s="188"/>
      <c r="J6" s="188"/>
      <c r="K6" s="188"/>
    </row>
    <row r="7" spans="1:11" x14ac:dyDescent="0.2">
      <c r="A7" s="188"/>
      <c r="B7" s="189"/>
      <c r="C7" s="190" t="s">
        <v>360</v>
      </c>
      <c r="D7" s="188"/>
      <c r="E7" s="188"/>
      <c r="F7" s="188"/>
      <c r="G7" s="188"/>
      <c r="H7" s="188"/>
      <c r="I7" s="188"/>
      <c r="J7" s="188"/>
      <c r="K7" s="188"/>
    </row>
    <row r="8" spans="1:11" x14ac:dyDescent="0.2">
      <c r="A8" s="188"/>
      <c r="B8" s="189"/>
      <c r="C8" s="190"/>
      <c r="D8" s="188"/>
      <c r="E8" s="188"/>
      <c r="F8" s="188"/>
      <c r="G8" s="188"/>
      <c r="H8" s="188"/>
      <c r="I8" s="188"/>
      <c r="J8" s="188"/>
      <c r="K8" s="188"/>
    </row>
    <row r="9" spans="1:11" x14ac:dyDescent="0.2">
      <c r="A9" s="188"/>
      <c r="B9" s="189"/>
      <c r="C9" s="189"/>
      <c r="D9" s="188" t="s">
        <v>361</v>
      </c>
      <c r="E9" s="188"/>
      <c r="F9" s="188"/>
      <c r="G9" s="188"/>
      <c r="H9" s="188"/>
      <c r="I9" s="188"/>
      <c r="J9" s="188"/>
      <c r="K9" s="188"/>
    </row>
    <row r="10" spans="1:11" x14ac:dyDescent="0.2">
      <c r="A10" s="188"/>
      <c r="B10" s="189"/>
      <c r="C10" s="189"/>
      <c r="D10" s="188"/>
      <c r="E10" s="188"/>
      <c r="F10" s="188"/>
      <c r="G10" s="188"/>
      <c r="H10" s="188"/>
      <c r="I10" s="188"/>
      <c r="J10" s="188"/>
      <c r="K10" s="188"/>
    </row>
    <row r="11" spans="1:11" x14ac:dyDescent="0.2">
      <c r="A11" s="188"/>
      <c r="B11" s="189"/>
      <c r="C11" s="190" t="s">
        <v>362</v>
      </c>
      <c r="D11" s="188"/>
      <c r="E11" s="188"/>
      <c r="F11" s="188"/>
      <c r="G11" s="188"/>
      <c r="H11" s="188"/>
      <c r="I11" s="188"/>
      <c r="J11" s="188"/>
      <c r="K11" s="188"/>
    </row>
    <row r="12" spans="1:11" x14ac:dyDescent="0.2">
      <c r="A12" s="188"/>
      <c r="B12" s="189"/>
      <c r="C12" s="190"/>
      <c r="D12" s="188"/>
      <c r="E12" s="188"/>
      <c r="F12" s="188"/>
      <c r="G12" s="188"/>
      <c r="H12" s="188"/>
      <c r="I12" s="188"/>
      <c r="J12" s="188"/>
      <c r="K12" s="188"/>
    </row>
    <row r="13" spans="1:11" x14ac:dyDescent="0.2">
      <c r="A13" s="188"/>
      <c r="B13" s="189"/>
      <c r="C13" s="189"/>
      <c r="D13" s="188" t="s">
        <v>363</v>
      </c>
      <c r="E13" s="188"/>
      <c r="F13" s="188"/>
      <c r="G13" s="188"/>
      <c r="H13" s="188"/>
      <c r="I13" s="188"/>
      <c r="J13" s="188"/>
      <c r="K13" s="188"/>
    </row>
    <row r="14" spans="1:11" x14ac:dyDescent="0.2">
      <c r="A14" s="188"/>
      <c r="B14" s="189"/>
      <c r="C14" s="189"/>
      <c r="D14" s="188"/>
      <c r="E14" s="188"/>
      <c r="F14" s="188"/>
      <c r="G14" s="188"/>
      <c r="H14" s="188"/>
      <c r="I14" s="188"/>
      <c r="J14" s="188"/>
      <c r="K14" s="188"/>
    </row>
    <row r="15" spans="1:11" x14ac:dyDescent="0.2">
      <c r="A15" s="188"/>
      <c r="B15" s="189"/>
      <c r="C15" s="190" t="s">
        <v>364</v>
      </c>
      <c r="D15" s="188"/>
      <c r="E15" s="188"/>
      <c r="F15" s="188"/>
      <c r="G15" s="188"/>
      <c r="H15" s="188"/>
      <c r="I15" s="188"/>
      <c r="J15" s="188"/>
      <c r="K15" s="188"/>
    </row>
    <row r="16" spans="1:11" x14ac:dyDescent="0.2">
      <c r="A16" s="188"/>
      <c r="B16" s="189"/>
      <c r="C16" s="189"/>
      <c r="D16" s="188"/>
      <c r="E16" s="188"/>
      <c r="F16" s="188"/>
      <c r="G16" s="188"/>
      <c r="H16" s="188"/>
      <c r="I16" s="188"/>
      <c r="J16" s="188"/>
      <c r="K16" s="188"/>
    </row>
    <row r="17" spans="1:11" x14ac:dyDescent="0.2">
      <c r="A17" s="188"/>
      <c r="B17" s="189"/>
      <c r="C17" s="189"/>
      <c r="D17" s="188" t="s">
        <v>365</v>
      </c>
      <c r="E17" s="188"/>
      <c r="F17" s="188"/>
      <c r="G17" s="188"/>
      <c r="H17" s="188"/>
      <c r="I17" s="188"/>
      <c r="J17" s="188"/>
      <c r="K17" s="188"/>
    </row>
    <row r="18" spans="1:11" x14ac:dyDescent="0.2">
      <c r="A18" s="188"/>
      <c r="B18" s="189"/>
      <c r="C18" s="189"/>
      <c r="D18" s="188" t="s">
        <v>366</v>
      </c>
      <c r="E18" s="188"/>
      <c r="F18" s="188"/>
      <c r="G18" s="188"/>
      <c r="H18" s="188"/>
      <c r="I18" s="188"/>
      <c r="J18" s="188"/>
      <c r="K18" s="188"/>
    </row>
    <row r="19" spans="1:11" x14ac:dyDescent="0.2">
      <c r="A19" s="188"/>
      <c r="B19" s="189"/>
      <c r="C19" s="189"/>
      <c r="D19" s="188"/>
      <c r="E19" s="188"/>
      <c r="F19" s="188"/>
      <c r="G19" s="188"/>
      <c r="H19" s="188"/>
      <c r="I19" s="188"/>
      <c r="J19" s="188"/>
      <c r="K19" s="188"/>
    </row>
    <row r="20" spans="1:11" x14ac:dyDescent="0.2">
      <c r="A20" s="188"/>
      <c r="B20" s="189"/>
      <c r="C20" s="190" t="s">
        <v>367</v>
      </c>
      <c r="D20" s="188"/>
      <c r="E20" s="188"/>
      <c r="F20" s="188"/>
      <c r="G20" s="188"/>
      <c r="H20" s="188"/>
      <c r="I20" s="188"/>
      <c r="J20" s="188"/>
      <c r="K20" s="188"/>
    </row>
    <row r="21" spans="1:11" x14ac:dyDescent="0.2">
      <c r="A21" s="188"/>
      <c r="B21" s="189"/>
      <c r="C21" s="190"/>
      <c r="D21" s="188"/>
      <c r="E21" s="188"/>
      <c r="F21" s="188"/>
      <c r="G21" s="188"/>
      <c r="H21" s="188"/>
      <c r="I21" s="188"/>
      <c r="J21" s="188"/>
      <c r="K21" s="188"/>
    </row>
    <row r="22" spans="1:11" x14ac:dyDescent="0.2">
      <c r="A22" s="188"/>
      <c r="B22" s="189"/>
      <c r="C22" s="189"/>
      <c r="D22" s="188" t="s">
        <v>368</v>
      </c>
      <c r="E22" s="188"/>
      <c r="F22" s="188"/>
      <c r="G22" s="188"/>
      <c r="H22" s="188"/>
      <c r="I22" s="188"/>
      <c r="J22" s="188"/>
      <c r="K22" s="188"/>
    </row>
    <row r="23" spans="1:11" x14ac:dyDescent="0.2">
      <c r="A23" s="188"/>
      <c r="B23" s="189"/>
      <c r="C23" s="189"/>
      <c r="D23" s="188"/>
      <c r="E23" s="188"/>
      <c r="F23" s="188"/>
      <c r="G23" s="188"/>
      <c r="H23" s="188"/>
      <c r="I23" s="188"/>
      <c r="J23" s="188"/>
      <c r="K23" s="188"/>
    </row>
    <row r="24" spans="1:11" x14ac:dyDescent="0.2">
      <c r="A24" s="188"/>
      <c r="B24" s="189"/>
      <c r="C24" s="190" t="s">
        <v>369</v>
      </c>
      <c r="D24" s="188"/>
      <c r="E24" s="188"/>
      <c r="F24" s="188"/>
      <c r="G24" s="188"/>
      <c r="H24" s="188"/>
      <c r="I24" s="188"/>
      <c r="J24" s="188"/>
      <c r="K24" s="188"/>
    </row>
    <row r="25" spans="1:11" x14ac:dyDescent="0.2">
      <c r="A25" s="188"/>
      <c r="B25" s="189"/>
      <c r="C25" s="190"/>
      <c r="D25" s="188"/>
      <c r="E25" s="188"/>
      <c r="F25" s="188"/>
      <c r="G25" s="188"/>
      <c r="H25" s="188"/>
      <c r="I25" s="188"/>
      <c r="J25" s="188"/>
      <c r="K25" s="188"/>
    </row>
    <row r="26" spans="1:11" x14ac:dyDescent="0.2">
      <c r="A26" s="188"/>
      <c r="B26" s="189"/>
      <c r="C26" s="189"/>
      <c r="D26" s="188" t="s">
        <v>370</v>
      </c>
      <c r="E26" s="188"/>
      <c r="F26" s="188"/>
      <c r="G26" s="188"/>
      <c r="H26" s="188"/>
      <c r="I26" s="188"/>
      <c r="J26" s="188"/>
      <c r="K26" s="188"/>
    </row>
    <row r="27" spans="1:11" x14ac:dyDescent="0.2">
      <c r="A27" s="188"/>
      <c r="B27" s="189"/>
      <c r="C27" s="189"/>
      <c r="D27" s="188"/>
      <c r="E27" s="188"/>
      <c r="F27" s="188"/>
      <c r="G27" s="188"/>
      <c r="H27" s="188"/>
      <c r="I27" s="188"/>
      <c r="J27" s="188"/>
      <c r="K27" s="188"/>
    </row>
    <row r="28" spans="1:11" x14ac:dyDescent="0.2">
      <c r="A28" s="188"/>
      <c r="B28" s="189"/>
      <c r="C28" s="190" t="s">
        <v>371</v>
      </c>
      <c r="D28" s="188"/>
      <c r="E28" s="188"/>
      <c r="F28" s="188"/>
      <c r="G28" s="188"/>
      <c r="H28" s="188"/>
      <c r="I28" s="188"/>
      <c r="J28" s="188"/>
      <c r="K28" s="188"/>
    </row>
    <row r="29" spans="1:11" x14ac:dyDescent="0.2">
      <c r="A29" s="188"/>
      <c r="B29" s="189"/>
      <c r="C29" s="190"/>
      <c r="D29" s="188"/>
      <c r="E29" s="188"/>
      <c r="F29" s="188"/>
      <c r="G29" s="188"/>
      <c r="H29" s="188"/>
      <c r="I29" s="188"/>
      <c r="J29" s="188"/>
      <c r="K29" s="188"/>
    </row>
    <row r="30" spans="1:11" x14ac:dyDescent="0.2">
      <c r="A30" s="188"/>
      <c r="B30" s="189"/>
      <c r="C30" s="189"/>
      <c r="D30" s="188" t="s">
        <v>372</v>
      </c>
      <c r="E30" s="188"/>
      <c r="F30" s="188"/>
      <c r="G30" s="188"/>
      <c r="H30" s="188"/>
      <c r="I30" s="188"/>
      <c r="J30" s="188"/>
      <c r="K30" s="188"/>
    </row>
    <row r="31" spans="1:11" x14ac:dyDescent="0.2">
      <c r="A31" s="188"/>
      <c r="B31" s="189"/>
      <c r="C31" s="189"/>
      <c r="D31" s="188"/>
      <c r="E31" s="188"/>
      <c r="F31" s="188"/>
      <c r="G31" s="188"/>
      <c r="H31" s="188"/>
      <c r="I31" s="188"/>
      <c r="J31" s="188"/>
      <c r="K31" s="188"/>
    </row>
    <row r="32" spans="1:11" x14ac:dyDescent="0.2">
      <c r="A32" s="188"/>
      <c r="B32" s="189"/>
      <c r="C32" s="190" t="s">
        <v>373</v>
      </c>
      <c r="D32" s="188"/>
      <c r="E32" s="188"/>
      <c r="F32" s="188"/>
      <c r="G32" s="188"/>
      <c r="H32" s="188"/>
      <c r="I32" s="188"/>
      <c r="J32" s="188"/>
      <c r="K32" s="188"/>
    </row>
    <row r="33" spans="1:11" x14ac:dyDescent="0.2">
      <c r="A33" s="188"/>
      <c r="B33" s="189"/>
      <c r="C33" s="190"/>
      <c r="D33" s="188"/>
      <c r="E33" s="188"/>
      <c r="F33" s="188"/>
      <c r="G33" s="188"/>
      <c r="H33" s="188"/>
      <c r="I33" s="188"/>
      <c r="J33" s="188"/>
      <c r="K33" s="188"/>
    </row>
    <row r="34" spans="1:11" x14ac:dyDescent="0.2">
      <c r="A34" s="188"/>
      <c r="B34" s="189"/>
      <c r="C34" s="189"/>
      <c r="D34" s="188" t="s">
        <v>374</v>
      </c>
      <c r="E34" s="188"/>
      <c r="F34" s="188"/>
      <c r="G34" s="188"/>
      <c r="H34" s="188"/>
      <c r="I34" s="188"/>
      <c r="J34" s="188"/>
      <c r="K34" s="188"/>
    </row>
    <row r="35" spans="1:11" x14ac:dyDescent="0.2">
      <c r="A35" s="188"/>
      <c r="B35" s="189"/>
      <c r="C35" s="189"/>
      <c r="D35" s="188" t="s">
        <v>375</v>
      </c>
      <c r="E35" s="188"/>
      <c r="F35" s="188"/>
      <c r="G35" s="188"/>
      <c r="H35" s="188"/>
      <c r="I35" s="188"/>
      <c r="J35" s="188"/>
      <c r="K35" s="188"/>
    </row>
    <row r="36" spans="1:11" x14ac:dyDescent="0.2">
      <c r="A36" s="188"/>
      <c r="B36" s="189"/>
      <c r="C36" s="189"/>
      <c r="D36" s="188" t="s">
        <v>376</v>
      </c>
      <c r="E36" s="188"/>
      <c r="F36" s="188"/>
      <c r="G36" s="188"/>
      <c r="H36" s="188"/>
      <c r="I36" s="188"/>
      <c r="J36" s="188"/>
      <c r="K36" s="188"/>
    </row>
    <row r="37" spans="1:11" x14ac:dyDescent="0.2">
      <c r="A37" s="188"/>
      <c r="B37" s="188"/>
      <c r="C37" s="188"/>
      <c r="D37" s="188"/>
      <c r="E37" s="188"/>
      <c r="F37" s="188"/>
      <c r="G37" s="188"/>
      <c r="H37" s="188"/>
      <c r="I37" s="188"/>
      <c r="J37" s="188"/>
      <c r="K37" s="188"/>
    </row>
    <row r="38" spans="1:11" ht="15" x14ac:dyDescent="0.25">
      <c r="A38" s="188"/>
      <c r="B38" s="185" t="s">
        <v>377</v>
      </c>
      <c r="C38" s="188"/>
      <c r="D38" s="188"/>
      <c r="E38" s="188"/>
      <c r="F38" s="188"/>
      <c r="G38" s="188"/>
      <c r="H38" s="188"/>
      <c r="I38" s="188"/>
      <c r="J38" s="188"/>
      <c r="K38" s="188"/>
    </row>
    <row r="39" spans="1:11" x14ac:dyDescent="0.2">
      <c r="A39" s="188"/>
      <c r="B39" s="188"/>
      <c r="C39" s="188"/>
      <c r="D39" s="188"/>
      <c r="E39" s="188"/>
      <c r="F39" s="188"/>
      <c r="G39" s="188"/>
      <c r="H39" s="188"/>
      <c r="I39" s="188"/>
      <c r="J39" s="188"/>
      <c r="K39" s="188"/>
    </row>
    <row r="40" spans="1:11" x14ac:dyDescent="0.2">
      <c r="A40" s="188"/>
      <c r="B40" s="188"/>
      <c r="C40" s="191" t="s">
        <v>378</v>
      </c>
      <c r="D40" s="188"/>
      <c r="E40" s="188"/>
      <c r="F40" s="188"/>
      <c r="G40" s="188"/>
      <c r="H40" s="188"/>
      <c r="I40" s="188"/>
      <c r="J40" s="188"/>
      <c r="K40" s="188"/>
    </row>
    <row r="41" spans="1:11" x14ac:dyDescent="0.2">
      <c r="A41" s="188"/>
      <c r="B41" s="188"/>
      <c r="C41" s="188"/>
      <c r="D41" s="188"/>
      <c r="E41" s="188"/>
      <c r="F41" s="188"/>
      <c r="G41" s="188"/>
      <c r="H41" s="188"/>
      <c r="I41" s="188"/>
      <c r="J41" s="188"/>
      <c r="K41" s="188"/>
    </row>
    <row r="42" spans="1:11" x14ac:dyDescent="0.2">
      <c r="A42" s="188"/>
      <c r="B42" s="188"/>
      <c r="C42" s="188"/>
      <c r="D42" s="188" t="s">
        <v>379</v>
      </c>
      <c r="E42" s="188"/>
      <c r="F42" s="188"/>
      <c r="G42" s="188"/>
      <c r="H42" s="188"/>
      <c r="I42" s="188"/>
      <c r="J42" s="188"/>
      <c r="K42" s="188"/>
    </row>
    <row r="43" spans="1:11" x14ac:dyDescent="0.2">
      <c r="A43" s="188"/>
      <c r="B43" s="188"/>
      <c r="C43" s="188"/>
      <c r="D43" s="188" t="s">
        <v>380</v>
      </c>
      <c r="E43" s="188"/>
      <c r="F43" s="188"/>
      <c r="G43" s="188"/>
      <c r="H43" s="188"/>
      <c r="I43" s="188"/>
      <c r="J43" s="188"/>
      <c r="K43" s="188"/>
    </row>
    <row r="44" spans="1:11" x14ac:dyDescent="0.2">
      <c r="A44" s="188"/>
      <c r="B44" s="188"/>
      <c r="C44" s="188"/>
      <c r="D44" s="188" t="s">
        <v>381</v>
      </c>
      <c r="E44" s="188"/>
      <c r="F44" s="188"/>
      <c r="G44" s="188"/>
      <c r="H44" s="188"/>
      <c r="I44" s="188"/>
      <c r="J44" s="188"/>
      <c r="K44" s="188"/>
    </row>
    <row r="45" spans="1:11" x14ac:dyDescent="0.2">
      <c r="A45" s="188"/>
      <c r="B45" s="188"/>
      <c r="C45" s="188"/>
      <c r="D45" s="188" t="s">
        <v>382</v>
      </c>
      <c r="E45" s="188"/>
      <c r="F45" s="188"/>
      <c r="G45" s="188"/>
      <c r="H45" s="188"/>
      <c r="I45" s="188"/>
      <c r="J45" s="188"/>
      <c r="K45" s="188"/>
    </row>
    <row r="46" spans="1:11" x14ac:dyDescent="0.2">
      <c r="A46" s="188"/>
      <c r="B46" s="188"/>
      <c r="C46" s="188"/>
      <c r="D46" s="188" t="s">
        <v>383</v>
      </c>
      <c r="E46" s="188"/>
      <c r="F46" s="188"/>
      <c r="G46" s="188"/>
      <c r="H46" s="188"/>
      <c r="I46" s="188"/>
      <c r="J46" s="188"/>
      <c r="K46" s="188"/>
    </row>
    <row r="47" spans="1:11" x14ac:dyDescent="0.2">
      <c r="A47" s="188"/>
      <c r="B47" s="188"/>
      <c r="C47" s="188"/>
      <c r="D47" s="188"/>
      <c r="E47" s="188"/>
      <c r="F47" s="188"/>
      <c r="G47" s="188"/>
      <c r="H47" s="188"/>
      <c r="I47" s="188"/>
      <c r="J47" s="188"/>
      <c r="K47" s="188"/>
    </row>
    <row r="48" spans="1:11" x14ac:dyDescent="0.2">
      <c r="A48" s="188"/>
      <c r="B48" s="188"/>
      <c r="C48" s="191" t="s">
        <v>384</v>
      </c>
      <c r="D48" s="188"/>
      <c r="E48" s="188"/>
      <c r="F48" s="188"/>
      <c r="G48" s="188"/>
      <c r="H48" s="188"/>
      <c r="I48" s="188"/>
      <c r="J48" s="188"/>
      <c r="K48" s="188"/>
    </row>
    <row r="49" spans="1:11" x14ac:dyDescent="0.2">
      <c r="A49" s="188"/>
      <c r="B49" s="188"/>
      <c r="C49" s="188"/>
      <c r="D49" s="188"/>
      <c r="E49" s="188"/>
      <c r="F49" s="188"/>
      <c r="G49" s="188"/>
      <c r="H49" s="188"/>
      <c r="I49" s="188"/>
      <c r="J49" s="188"/>
      <c r="K49" s="188"/>
    </row>
    <row r="50" spans="1:11" x14ac:dyDescent="0.2">
      <c r="A50" s="188"/>
      <c r="B50" s="188"/>
      <c r="C50" s="188"/>
      <c r="D50" s="188" t="s">
        <v>385</v>
      </c>
      <c r="E50" s="188"/>
      <c r="F50" s="188"/>
      <c r="G50" s="188"/>
      <c r="H50" s="188"/>
      <c r="I50" s="188"/>
      <c r="J50" s="188"/>
      <c r="K50" s="188"/>
    </row>
    <row r="51" spans="1:11" x14ac:dyDescent="0.2">
      <c r="A51" s="188"/>
      <c r="B51" s="188"/>
      <c r="C51" s="188"/>
      <c r="D51" s="188"/>
      <c r="E51" s="188"/>
      <c r="F51" s="188"/>
      <c r="G51" s="188"/>
      <c r="H51" s="188"/>
      <c r="I51" s="188"/>
      <c r="J51" s="188"/>
      <c r="K51" s="188"/>
    </row>
    <row r="52" spans="1:11" x14ac:dyDescent="0.2">
      <c r="A52" s="188"/>
      <c r="B52" s="188"/>
      <c r="C52" s="191" t="s">
        <v>386</v>
      </c>
      <c r="D52" s="188"/>
      <c r="E52" s="188"/>
      <c r="F52" s="188"/>
      <c r="G52" s="188"/>
      <c r="H52" s="188"/>
      <c r="I52" s="188"/>
      <c r="J52" s="188"/>
      <c r="K52" s="188"/>
    </row>
    <row r="53" spans="1:11" x14ac:dyDescent="0.2">
      <c r="A53" s="188"/>
      <c r="B53" s="188"/>
      <c r="C53" s="188"/>
      <c r="D53" s="188"/>
      <c r="E53" s="188"/>
      <c r="F53" s="188"/>
      <c r="G53" s="188"/>
      <c r="H53" s="188"/>
      <c r="I53" s="188"/>
      <c r="J53" s="188"/>
      <c r="K53" s="188"/>
    </row>
    <row r="54" spans="1:11" x14ac:dyDescent="0.2">
      <c r="A54" s="188"/>
      <c r="B54" s="188"/>
      <c r="C54" s="188"/>
      <c r="D54" s="188" t="s">
        <v>387</v>
      </c>
      <c r="E54" s="188"/>
      <c r="F54" s="188"/>
      <c r="G54" s="188"/>
      <c r="H54" s="188"/>
      <c r="I54" s="188"/>
      <c r="J54" s="188"/>
      <c r="K54" s="188"/>
    </row>
    <row r="55" spans="1:11" x14ac:dyDescent="0.2">
      <c r="A55" s="188"/>
      <c r="B55" s="188"/>
      <c r="C55" s="188"/>
      <c r="D55" s="188"/>
      <c r="E55" s="188"/>
      <c r="F55" s="188"/>
      <c r="G55" s="188"/>
      <c r="H55" s="188"/>
      <c r="I55" s="188"/>
      <c r="J55" s="188"/>
      <c r="K55" s="188"/>
    </row>
    <row r="56" spans="1:11" x14ac:dyDescent="0.2">
      <c r="A56" s="188"/>
      <c r="B56" s="188"/>
      <c r="C56" s="191" t="s">
        <v>388</v>
      </c>
      <c r="D56" s="188"/>
      <c r="E56" s="188"/>
      <c r="F56" s="188"/>
      <c r="G56" s="188"/>
      <c r="H56" s="188"/>
      <c r="I56" s="188"/>
      <c r="J56" s="188"/>
      <c r="K56" s="188"/>
    </row>
    <row r="57" spans="1:11" x14ac:dyDescent="0.2">
      <c r="A57" s="188"/>
      <c r="B57" s="188"/>
      <c r="C57" s="188"/>
      <c r="D57" s="188"/>
      <c r="E57" s="188"/>
      <c r="F57" s="188"/>
      <c r="G57" s="188"/>
      <c r="H57" s="188"/>
      <c r="I57" s="188"/>
      <c r="J57" s="188"/>
      <c r="K57" s="188"/>
    </row>
    <row r="58" spans="1:11" x14ac:dyDescent="0.2">
      <c r="A58" s="188"/>
      <c r="B58" s="188"/>
      <c r="C58" s="188"/>
      <c r="D58" s="188" t="s">
        <v>389</v>
      </c>
      <c r="E58" s="188"/>
      <c r="F58" s="188"/>
      <c r="G58" s="188"/>
      <c r="H58" s="188"/>
      <c r="I58" s="188"/>
      <c r="J58" s="188"/>
      <c r="K58" s="188"/>
    </row>
    <row r="59" spans="1:11" x14ac:dyDescent="0.2">
      <c r="A59" s="188"/>
      <c r="B59" s="188"/>
      <c r="C59" s="188"/>
      <c r="D59" s="188"/>
      <c r="E59" s="188"/>
      <c r="F59" s="188"/>
      <c r="G59" s="188"/>
      <c r="H59" s="188"/>
      <c r="I59" s="188"/>
      <c r="J59" s="188"/>
      <c r="K59" s="188"/>
    </row>
    <row r="60" spans="1:11" x14ac:dyDescent="0.2">
      <c r="A60" s="188"/>
      <c r="B60" s="188"/>
      <c r="C60" s="191" t="s">
        <v>390</v>
      </c>
      <c r="D60" s="188"/>
      <c r="E60" s="188"/>
      <c r="F60" s="188"/>
      <c r="G60" s="188"/>
      <c r="H60" s="188"/>
      <c r="I60" s="188"/>
      <c r="J60" s="188"/>
      <c r="K60" s="188"/>
    </row>
    <row r="61" spans="1:11" x14ac:dyDescent="0.2">
      <c r="A61" s="188"/>
      <c r="B61" s="188"/>
      <c r="C61" s="188"/>
      <c r="D61" s="188"/>
      <c r="E61" s="188"/>
      <c r="F61" s="188"/>
      <c r="G61" s="188"/>
      <c r="H61" s="188"/>
      <c r="I61" s="188"/>
      <c r="J61" s="188"/>
      <c r="K61" s="188"/>
    </row>
    <row r="62" spans="1:11" x14ac:dyDescent="0.2">
      <c r="A62" s="188"/>
      <c r="B62" s="188"/>
      <c r="C62" s="188"/>
      <c r="D62" s="188" t="s">
        <v>391</v>
      </c>
      <c r="E62" s="188"/>
      <c r="F62" s="188"/>
      <c r="G62" s="188"/>
      <c r="H62" s="188"/>
      <c r="I62" s="188"/>
      <c r="J62" s="188"/>
      <c r="K62" s="188"/>
    </row>
    <row r="63" spans="1:11" x14ac:dyDescent="0.2">
      <c r="A63" s="188"/>
      <c r="B63" s="188"/>
      <c r="C63" s="188"/>
      <c r="D63" s="188" t="s">
        <v>392</v>
      </c>
      <c r="E63" s="188"/>
      <c r="F63" s="188"/>
      <c r="G63" s="188"/>
      <c r="H63" s="188"/>
      <c r="I63" s="188"/>
      <c r="J63" s="188"/>
      <c r="K63" s="188"/>
    </row>
    <row r="64" spans="1:11" x14ac:dyDescent="0.2">
      <c r="A64" s="188"/>
      <c r="B64" s="188"/>
      <c r="C64" s="188"/>
      <c r="D64" s="188" t="s">
        <v>393</v>
      </c>
      <c r="E64" s="188"/>
      <c r="F64" s="188"/>
      <c r="G64" s="188"/>
      <c r="H64" s="188"/>
      <c r="I64" s="188"/>
      <c r="J64" s="188"/>
      <c r="K64" s="188"/>
    </row>
    <row r="65" spans="1:11" x14ac:dyDescent="0.2">
      <c r="A65" s="188"/>
      <c r="B65" s="188"/>
      <c r="C65" s="188"/>
      <c r="D65" s="188"/>
      <c r="E65" s="188"/>
      <c r="F65" s="188"/>
      <c r="G65" s="188"/>
      <c r="H65" s="188"/>
      <c r="I65" s="188"/>
      <c r="J65" s="188"/>
      <c r="K65" s="188"/>
    </row>
    <row r="66" spans="1:11" ht="15" x14ac:dyDescent="0.25">
      <c r="A66" s="185" t="s">
        <v>394</v>
      </c>
      <c r="B66" s="188"/>
      <c r="C66" s="188"/>
      <c r="D66" s="188"/>
      <c r="E66" s="188"/>
      <c r="F66" s="188"/>
      <c r="G66" s="188"/>
      <c r="H66" s="188"/>
      <c r="I66" s="188"/>
      <c r="J66" s="188"/>
      <c r="K66" s="188"/>
    </row>
    <row r="67" spans="1:11" x14ac:dyDescent="0.2">
      <c r="A67" s="188"/>
      <c r="B67" s="188"/>
      <c r="C67" s="188"/>
      <c r="D67" s="188"/>
      <c r="E67" s="188"/>
      <c r="F67" s="188"/>
      <c r="G67" s="188"/>
      <c r="H67" s="188"/>
      <c r="I67" s="188"/>
      <c r="J67" s="188"/>
      <c r="K67" s="188"/>
    </row>
    <row r="68" spans="1:11" x14ac:dyDescent="0.2">
      <c r="A68" s="188"/>
      <c r="B68" s="188"/>
      <c r="C68" s="188"/>
      <c r="D68" s="188" t="s">
        <v>395</v>
      </c>
      <c r="E68" s="188"/>
      <c r="F68" s="188"/>
      <c r="G68" s="188"/>
      <c r="H68" s="188"/>
      <c r="I68" s="188"/>
      <c r="J68" s="188"/>
      <c r="K68" s="188"/>
    </row>
    <row r="69" spans="1:11" x14ac:dyDescent="0.2">
      <c r="A69" s="188"/>
      <c r="B69" s="188"/>
      <c r="C69" s="188"/>
      <c r="D69" s="188" t="s">
        <v>396</v>
      </c>
      <c r="E69" s="188"/>
      <c r="F69" s="188"/>
      <c r="G69" s="188"/>
      <c r="H69" s="188"/>
      <c r="I69" s="188"/>
      <c r="J69" s="188"/>
      <c r="K69" s="188"/>
    </row>
    <row r="70" spans="1:11" x14ac:dyDescent="0.2">
      <c r="A70" s="188"/>
      <c r="B70" s="188"/>
      <c r="C70" s="188"/>
      <c r="D70" s="188" t="s">
        <v>397</v>
      </c>
      <c r="E70" s="188"/>
      <c r="F70" s="188"/>
      <c r="G70" s="188"/>
      <c r="H70" s="188"/>
      <c r="I70" s="188"/>
      <c r="J70" s="188"/>
      <c r="K70" s="188"/>
    </row>
    <row r="71" spans="1:11" x14ac:dyDescent="0.2">
      <c r="A71" s="188"/>
      <c r="B71" s="188"/>
      <c r="C71" s="188"/>
      <c r="D71" s="188"/>
      <c r="E71" s="188"/>
      <c r="F71" s="188"/>
      <c r="G71" s="188"/>
      <c r="H71" s="188"/>
      <c r="I71" s="188"/>
      <c r="J71" s="188"/>
      <c r="K71" s="188"/>
    </row>
    <row r="72" spans="1:11" ht="15" x14ac:dyDescent="0.25">
      <c r="A72" s="185" t="s">
        <v>398</v>
      </c>
      <c r="B72" s="188"/>
      <c r="C72" s="188"/>
      <c r="D72" s="188"/>
      <c r="E72" s="188"/>
      <c r="F72" s="188"/>
      <c r="G72" s="188"/>
      <c r="H72" s="188"/>
      <c r="I72" s="188"/>
      <c r="J72" s="188"/>
      <c r="K72" s="188"/>
    </row>
    <row r="73" spans="1:11" x14ac:dyDescent="0.2">
      <c r="A73" s="188"/>
      <c r="B73" s="188"/>
      <c r="C73" s="188"/>
      <c r="D73" s="188" t="s">
        <v>399</v>
      </c>
      <c r="E73" s="188"/>
      <c r="F73" s="188"/>
      <c r="G73" s="188"/>
      <c r="H73" s="188"/>
      <c r="I73" s="188"/>
      <c r="J73" s="188"/>
      <c r="K73" s="188"/>
    </row>
    <row r="74" spans="1:11" x14ac:dyDescent="0.2">
      <c r="A74" s="188"/>
      <c r="B74" s="188"/>
      <c r="C74" s="188"/>
      <c r="D74" s="188" t="s">
        <v>400</v>
      </c>
      <c r="E74" s="188"/>
      <c r="F74" s="188"/>
      <c r="G74" s="188"/>
      <c r="H74" s="188"/>
      <c r="I74" s="188"/>
      <c r="J74" s="188"/>
      <c r="K74" s="188"/>
    </row>
    <row r="75" spans="1:11" x14ac:dyDescent="0.2">
      <c r="A75" s="188"/>
      <c r="B75" s="188"/>
      <c r="C75" s="188"/>
      <c r="D75" s="188" t="s">
        <v>401</v>
      </c>
      <c r="E75" s="188"/>
      <c r="F75" s="188"/>
      <c r="G75" s="188"/>
      <c r="H75" s="188"/>
      <c r="I75" s="188"/>
      <c r="J75" s="188"/>
      <c r="K75" s="188"/>
    </row>
    <row r="76" spans="1:11" x14ac:dyDescent="0.2">
      <c r="A76" s="188"/>
      <c r="B76" s="188"/>
      <c r="C76" s="188"/>
      <c r="D76" s="188"/>
      <c r="E76" s="188"/>
      <c r="F76" s="188"/>
      <c r="G76" s="188"/>
      <c r="H76" s="188"/>
      <c r="I76" s="188"/>
      <c r="J76" s="188"/>
      <c r="K76" s="188"/>
    </row>
    <row r="77" spans="1:11" x14ac:dyDescent="0.2">
      <c r="A77" s="183"/>
      <c r="B77" s="183"/>
      <c r="C77" s="183"/>
      <c r="D77" s="183"/>
      <c r="E77" s="183"/>
      <c r="F77" s="183"/>
      <c r="G77" s="183"/>
      <c r="H77" s="183"/>
      <c r="I77" s="183"/>
      <c r="J77" s="183"/>
      <c r="K77" s="183"/>
    </row>
    <row r="78" spans="1:11" x14ac:dyDescent="0.2">
      <c r="A78" s="183"/>
      <c r="B78" s="183"/>
      <c r="C78" s="183"/>
      <c r="D78" s="183"/>
      <c r="E78" s="183"/>
      <c r="F78" s="183"/>
      <c r="G78" s="183"/>
      <c r="H78" s="183"/>
      <c r="I78" s="183"/>
      <c r="J78" s="183"/>
      <c r="K78" s="183"/>
    </row>
    <row r="79" spans="1:11" x14ac:dyDescent="0.2">
      <c r="A79" s="183"/>
      <c r="B79" s="183"/>
      <c r="C79" s="183"/>
      <c r="D79" s="183"/>
      <c r="E79" s="183"/>
      <c r="F79" s="183"/>
      <c r="G79" s="183"/>
      <c r="H79" s="183"/>
      <c r="I79" s="183"/>
      <c r="J79" s="183"/>
      <c r="K79" s="183"/>
    </row>
  </sheetData>
  <pageMargins left="0.74803149606299213" right="0.15748031496062992" top="1.1023622047244095" bottom="0.19685039370078741" header="0.51181102362204722" footer="0.51181102362204722"/>
  <pageSetup paperSize="9" scale="74" orientation="portrait" r:id="rId1"/>
  <headerFooter>
    <oddHeader>&amp;LFINANSINSPEKTIONEN&amp;CMANUAL
12.8.2010&amp;R
&amp;P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76"/>
  <sheetViews>
    <sheetView showGridLines="0" workbookViewId="0"/>
  </sheetViews>
  <sheetFormatPr defaultColWidth="9" defaultRowHeight="12.75" x14ac:dyDescent="0.2"/>
  <cols>
    <col min="1" max="11" width="10.7109375" style="105" customWidth="1"/>
    <col min="12" max="16384" width="9" style="105"/>
  </cols>
  <sheetData>
    <row r="1" spans="1:11" ht="15.75" x14ac:dyDescent="0.25">
      <c r="A1" s="182" t="s">
        <v>402</v>
      </c>
      <c r="B1" s="183"/>
      <c r="C1" s="183"/>
      <c r="D1" s="183"/>
      <c r="E1" s="183"/>
      <c r="F1" s="183"/>
      <c r="G1" s="183"/>
      <c r="H1" s="183"/>
      <c r="I1" s="183"/>
      <c r="J1" s="183"/>
      <c r="K1" s="183"/>
    </row>
    <row r="2" spans="1:11" x14ac:dyDescent="0.2">
      <c r="A2" s="184"/>
      <c r="B2" s="183"/>
      <c r="C2" s="183"/>
      <c r="D2" s="183"/>
      <c r="E2" s="183"/>
      <c r="F2" s="183"/>
      <c r="G2" s="183"/>
      <c r="H2" s="183"/>
      <c r="I2" s="183"/>
      <c r="J2" s="183"/>
      <c r="K2" s="183"/>
    </row>
    <row r="3" spans="1:11" ht="15" x14ac:dyDescent="0.25">
      <c r="A3" s="185" t="s">
        <v>403</v>
      </c>
      <c r="B3" s="183"/>
      <c r="C3" s="183"/>
      <c r="D3" s="183"/>
      <c r="E3" s="183"/>
      <c r="F3" s="183"/>
      <c r="G3" s="183"/>
      <c r="H3" s="183"/>
      <c r="I3" s="183"/>
      <c r="J3" s="183"/>
      <c r="K3" s="183"/>
    </row>
    <row r="4" spans="1:11" x14ac:dyDescent="0.2">
      <c r="A4" s="183"/>
      <c r="B4" s="183"/>
      <c r="C4" s="183"/>
      <c r="D4" s="183"/>
      <c r="E4" s="183"/>
      <c r="F4" s="183"/>
      <c r="G4" s="183"/>
      <c r="H4" s="183"/>
      <c r="I4" s="183"/>
      <c r="J4" s="183"/>
      <c r="K4" s="183"/>
    </row>
    <row r="5" spans="1:11" ht="15" x14ac:dyDescent="0.25">
      <c r="A5" s="183"/>
      <c r="B5" s="186" t="s">
        <v>404</v>
      </c>
      <c r="C5" s="187"/>
      <c r="D5" s="183"/>
      <c r="E5" s="183"/>
      <c r="F5" s="183"/>
      <c r="G5" s="183"/>
      <c r="H5" s="183"/>
      <c r="I5" s="183"/>
      <c r="J5" s="183"/>
      <c r="K5" s="183"/>
    </row>
    <row r="6" spans="1:11" x14ac:dyDescent="0.2">
      <c r="A6" s="183"/>
      <c r="B6" s="187"/>
      <c r="C6" s="187"/>
      <c r="D6" s="183"/>
      <c r="E6" s="183"/>
      <c r="F6" s="183"/>
      <c r="G6" s="183"/>
      <c r="H6" s="183"/>
      <c r="I6" s="183"/>
      <c r="J6" s="183"/>
      <c r="K6" s="183"/>
    </row>
    <row r="7" spans="1:11" x14ac:dyDescent="0.2">
      <c r="A7" s="188"/>
      <c r="B7" s="189"/>
      <c r="C7" s="190" t="s">
        <v>405</v>
      </c>
      <c r="D7" s="188"/>
      <c r="E7" s="188"/>
      <c r="F7" s="188"/>
      <c r="G7" s="188"/>
      <c r="H7" s="188"/>
      <c r="I7" s="188"/>
      <c r="J7" s="188"/>
      <c r="K7" s="188"/>
    </row>
    <row r="8" spans="1:11" x14ac:dyDescent="0.2">
      <c r="A8" s="188"/>
      <c r="B8" s="189"/>
      <c r="C8" s="190"/>
      <c r="D8" s="188"/>
      <c r="E8" s="188"/>
      <c r="F8" s="188"/>
      <c r="G8" s="188"/>
      <c r="H8" s="188"/>
      <c r="I8" s="188"/>
      <c r="J8" s="188"/>
      <c r="K8" s="188"/>
    </row>
    <row r="9" spans="1:11" x14ac:dyDescent="0.2">
      <c r="A9" s="188"/>
      <c r="B9" s="189"/>
      <c r="C9" s="189"/>
      <c r="D9" s="188" t="s">
        <v>406</v>
      </c>
      <c r="E9" s="188"/>
      <c r="F9" s="188"/>
      <c r="G9" s="188"/>
      <c r="H9" s="188"/>
      <c r="I9" s="188"/>
      <c r="J9" s="188"/>
      <c r="K9" s="188"/>
    </row>
    <row r="10" spans="1:11" x14ac:dyDescent="0.2">
      <c r="A10" s="188"/>
      <c r="B10" s="189"/>
      <c r="C10" s="189"/>
      <c r="D10" s="188"/>
      <c r="E10" s="188"/>
      <c r="F10" s="188"/>
      <c r="G10" s="188"/>
      <c r="H10" s="188"/>
      <c r="I10" s="188"/>
      <c r="J10" s="188"/>
      <c r="K10" s="188"/>
    </row>
    <row r="11" spans="1:11" x14ac:dyDescent="0.2">
      <c r="A11" s="188"/>
      <c r="B11" s="189"/>
      <c r="C11" s="190" t="s">
        <v>407</v>
      </c>
      <c r="D11" s="188"/>
      <c r="E11" s="188"/>
      <c r="F11" s="188"/>
      <c r="G11" s="188"/>
      <c r="H11" s="188"/>
      <c r="I11" s="188"/>
      <c r="J11" s="188"/>
      <c r="K11" s="188"/>
    </row>
    <row r="12" spans="1:11" x14ac:dyDescent="0.2">
      <c r="A12" s="188"/>
      <c r="B12" s="189"/>
      <c r="C12" s="190"/>
      <c r="D12" s="188"/>
      <c r="E12" s="188"/>
      <c r="F12" s="188"/>
      <c r="G12" s="188"/>
      <c r="H12" s="188"/>
      <c r="I12" s="188"/>
      <c r="J12" s="188"/>
      <c r="K12" s="188"/>
    </row>
    <row r="13" spans="1:11" x14ac:dyDescent="0.2">
      <c r="A13" s="188"/>
      <c r="B13" s="189"/>
      <c r="C13" s="189"/>
      <c r="D13" s="188" t="s">
        <v>408</v>
      </c>
      <c r="E13" s="188"/>
      <c r="F13" s="188"/>
      <c r="G13" s="188"/>
      <c r="H13" s="188"/>
      <c r="I13" s="188"/>
      <c r="J13" s="188"/>
      <c r="K13" s="188"/>
    </row>
    <row r="14" spans="1:11" x14ac:dyDescent="0.2">
      <c r="A14" s="188"/>
      <c r="B14" s="189"/>
      <c r="C14" s="189"/>
      <c r="D14" s="188"/>
      <c r="E14" s="188"/>
      <c r="F14" s="188"/>
      <c r="G14" s="188"/>
      <c r="H14" s="188"/>
      <c r="I14" s="188"/>
      <c r="J14" s="188"/>
      <c r="K14" s="188"/>
    </row>
    <row r="15" spans="1:11" x14ac:dyDescent="0.2">
      <c r="A15" s="188"/>
      <c r="B15" s="189"/>
      <c r="C15" s="190" t="s">
        <v>409</v>
      </c>
      <c r="D15" s="188"/>
      <c r="E15" s="188"/>
      <c r="F15" s="188"/>
      <c r="G15" s="188"/>
      <c r="H15" s="188"/>
      <c r="I15" s="188"/>
      <c r="J15" s="188"/>
      <c r="K15" s="188"/>
    </row>
    <row r="16" spans="1:11" x14ac:dyDescent="0.2">
      <c r="A16" s="188"/>
      <c r="B16" s="189"/>
      <c r="C16" s="190"/>
      <c r="D16" s="188"/>
      <c r="E16" s="188"/>
      <c r="F16" s="188"/>
      <c r="G16" s="188"/>
      <c r="H16" s="188"/>
      <c r="I16" s="188"/>
      <c r="J16" s="188"/>
      <c r="K16" s="188"/>
    </row>
    <row r="17" spans="1:11" x14ac:dyDescent="0.2">
      <c r="A17" s="188"/>
      <c r="B17" s="189"/>
      <c r="C17" s="189"/>
      <c r="D17" s="188" t="s">
        <v>410</v>
      </c>
      <c r="E17" s="188"/>
      <c r="F17" s="188"/>
      <c r="G17" s="188"/>
      <c r="H17" s="188"/>
      <c r="I17" s="188"/>
      <c r="J17" s="188"/>
      <c r="K17" s="188"/>
    </row>
    <row r="18" spans="1:11" x14ac:dyDescent="0.2">
      <c r="A18" s="188"/>
      <c r="B18" s="189"/>
      <c r="C18" s="189"/>
      <c r="D18" s="188" t="s">
        <v>411</v>
      </c>
      <c r="E18" s="188"/>
      <c r="F18" s="188"/>
      <c r="G18" s="188"/>
      <c r="H18" s="188"/>
      <c r="I18" s="188"/>
      <c r="J18" s="188"/>
      <c r="K18" s="188"/>
    </row>
    <row r="19" spans="1:11" x14ac:dyDescent="0.2">
      <c r="A19" s="188"/>
      <c r="B19" s="189"/>
      <c r="C19" s="190"/>
      <c r="D19" s="188"/>
      <c r="E19" s="188"/>
      <c r="F19" s="188"/>
      <c r="G19" s="188"/>
      <c r="H19" s="188"/>
      <c r="I19" s="188"/>
      <c r="J19" s="188"/>
      <c r="K19" s="188"/>
    </row>
    <row r="20" spans="1:11" x14ac:dyDescent="0.2">
      <c r="A20" s="188"/>
      <c r="B20" s="189"/>
      <c r="C20" s="190" t="s">
        <v>412</v>
      </c>
      <c r="D20" s="188"/>
      <c r="E20" s="188"/>
      <c r="F20" s="188"/>
      <c r="G20" s="188"/>
      <c r="H20" s="188"/>
      <c r="I20" s="188"/>
      <c r="J20" s="188"/>
      <c r="K20" s="188"/>
    </row>
    <row r="21" spans="1:11" x14ac:dyDescent="0.2">
      <c r="A21" s="188"/>
      <c r="B21" s="189"/>
      <c r="C21" s="189"/>
      <c r="D21" s="188"/>
      <c r="E21" s="188"/>
      <c r="F21" s="188"/>
      <c r="G21" s="188"/>
      <c r="H21" s="188"/>
      <c r="I21" s="188"/>
      <c r="J21" s="188"/>
      <c r="K21" s="188"/>
    </row>
    <row r="22" spans="1:11" x14ac:dyDescent="0.2">
      <c r="A22" s="188"/>
      <c r="B22" s="189"/>
      <c r="C22" s="189"/>
      <c r="D22" s="188" t="s">
        <v>413</v>
      </c>
      <c r="E22" s="188"/>
      <c r="F22" s="188"/>
      <c r="G22" s="188"/>
      <c r="H22" s="188"/>
      <c r="I22" s="188"/>
      <c r="J22" s="188"/>
      <c r="K22" s="188"/>
    </row>
    <row r="23" spans="1:11" x14ac:dyDescent="0.2">
      <c r="A23" s="188"/>
      <c r="B23" s="189"/>
      <c r="C23" s="190"/>
      <c r="D23" s="188" t="s">
        <v>414</v>
      </c>
      <c r="E23" s="188"/>
      <c r="F23" s="188"/>
      <c r="G23" s="188"/>
      <c r="H23" s="188"/>
      <c r="I23" s="188"/>
      <c r="J23" s="188"/>
      <c r="K23" s="188"/>
    </row>
    <row r="24" spans="1:11" x14ac:dyDescent="0.2">
      <c r="A24" s="188"/>
      <c r="B24" s="189"/>
      <c r="C24" s="190"/>
      <c r="D24" s="188"/>
      <c r="E24" s="188"/>
      <c r="F24" s="188"/>
      <c r="G24" s="188"/>
      <c r="H24" s="188"/>
      <c r="I24" s="188"/>
      <c r="J24" s="188"/>
      <c r="K24" s="188"/>
    </row>
    <row r="25" spans="1:11" x14ac:dyDescent="0.2">
      <c r="A25" s="188"/>
      <c r="B25" s="189"/>
      <c r="C25" s="189" t="s">
        <v>415</v>
      </c>
      <c r="D25" s="188"/>
      <c r="E25" s="188"/>
      <c r="F25" s="188"/>
      <c r="G25" s="188"/>
      <c r="H25" s="188"/>
      <c r="I25" s="188"/>
      <c r="J25" s="188"/>
      <c r="K25" s="188"/>
    </row>
    <row r="26" spans="1:11" x14ac:dyDescent="0.2">
      <c r="A26" s="188"/>
      <c r="B26" s="189"/>
      <c r="C26" s="189"/>
      <c r="D26" s="188"/>
      <c r="E26" s="188"/>
      <c r="F26" s="188"/>
      <c r="G26" s="188"/>
      <c r="H26" s="188"/>
      <c r="I26" s="188"/>
      <c r="J26" s="188"/>
      <c r="K26" s="188"/>
    </row>
    <row r="27" spans="1:11" x14ac:dyDescent="0.2">
      <c r="A27" s="188"/>
      <c r="B27" s="189"/>
      <c r="C27" s="190"/>
      <c r="D27" s="188" t="s">
        <v>416</v>
      </c>
      <c r="E27" s="188"/>
      <c r="F27" s="188"/>
      <c r="G27" s="188"/>
      <c r="H27" s="188"/>
      <c r="I27" s="188"/>
      <c r="J27" s="188"/>
      <c r="K27" s="188"/>
    </row>
    <row r="28" spans="1:11" x14ac:dyDescent="0.2">
      <c r="A28" s="188"/>
      <c r="B28" s="189"/>
      <c r="C28" s="190"/>
      <c r="D28" s="188"/>
      <c r="E28" s="188"/>
      <c r="F28" s="188"/>
      <c r="G28" s="188"/>
      <c r="H28" s="188"/>
      <c r="I28" s="188"/>
      <c r="J28" s="188"/>
      <c r="K28" s="188"/>
    </row>
    <row r="29" spans="1:11" x14ac:dyDescent="0.2">
      <c r="A29" s="188"/>
      <c r="B29" s="189"/>
      <c r="C29" s="189" t="s">
        <v>417</v>
      </c>
      <c r="D29" s="188"/>
      <c r="E29" s="188"/>
      <c r="F29" s="188"/>
      <c r="G29" s="188"/>
      <c r="H29" s="188"/>
      <c r="I29" s="188"/>
      <c r="J29" s="188"/>
      <c r="K29" s="188"/>
    </row>
    <row r="30" spans="1:11" x14ac:dyDescent="0.2">
      <c r="A30" s="188"/>
      <c r="B30" s="189"/>
      <c r="C30" s="189"/>
      <c r="D30" s="188"/>
      <c r="E30" s="188"/>
      <c r="F30" s="188"/>
      <c r="G30" s="188"/>
      <c r="H30" s="188"/>
      <c r="I30" s="188"/>
      <c r="J30" s="188"/>
      <c r="K30" s="188"/>
    </row>
    <row r="31" spans="1:11" x14ac:dyDescent="0.2">
      <c r="A31" s="188"/>
      <c r="B31" s="189"/>
      <c r="C31" s="189"/>
      <c r="D31" s="188" t="s">
        <v>418</v>
      </c>
      <c r="E31" s="188"/>
      <c r="F31" s="188"/>
      <c r="G31" s="188"/>
      <c r="H31" s="188"/>
      <c r="I31" s="188"/>
      <c r="J31" s="188"/>
      <c r="K31" s="188"/>
    </row>
    <row r="32" spans="1:11" x14ac:dyDescent="0.2">
      <c r="A32" s="188"/>
      <c r="B32" s="188"/>
      <c r="C32" s="191"/>
      <c r="D32" s="188"/>
      <c r="E32" s="188"/>
      <c r="F32" s="188"/>
      <c r="G32" s="188"/>
      <c r="H32" s="188"/>
      <c r="I32" s="188"/>
      <c r="J32" s="188"/>
      <c r="K32" s="188"/>
    </row>
    <row r="33" spans="1:11" x14ac:dyDescent="0.2">
      <c r="A33" s="188"/>
      <c r="B33" s="191"/>
      <c r="C33" s="188" t="s">
        <v>419</v>
      </c>
      <c r="D33" s="188"/>
      <c r="E33" s="188"/>
      <c r="F33" s="188"/>
      <c r="G33" s="188"/>
      <c r="H33" s="188"/>
      <c r="I33" s="188"/>
      <c r="J33" s="188"/>
      <c r="K33" s="188"/>
    </row>
    <row r="34" spans="1:11" x14ac:dyDescent="0.2">
      <c r="A34" s="188"/>
      <c r="B34" s="188"/>
      <c r="C34" s="188"/>
      <c r="D34" s="188"/>
      <c r="E34" s="188"/>
      <c r="F34" s="188"/>
      <c r="G34" s="188"/>
      <c r="H34" s="188"/>
      <c r="I34" s="188"/>
      <c r="J34" s="188"/>
      <c r="K34" s="188"/>
    </row>
    <row r="35" spans="1:11" x14ac:dyDescent="0.2">
      <c r="A35" s="188"/>
      <c r="B35" s="188"/>
      <c r="C35" s="191"/>
      <c r="D35" s="188" t="s">
        <v>420</v>
      </c>
      <c r="E35" s="188"/>
      <c r="F35" s="188"/>
      <c r="G35" s="188"/>
      <c r="H35" s="188"/>
      <c r="I35" s="188"/>
      <c r="J35" s="188"/>
      <c r="K35" s="188"/>
    </row>
    <row r="36" spans="1:11" x14ac:dyDescent="0.2">
      <c r="A36" s="188"/>
      <c r="B36" s="188"/>
      <c r="C36" s="188"/>
      <c r="D36" s="188" t="s">
        <v>421</v>
      </c>
      <c r="E36" s="188"/>
      <c r="F36" s="188"/>
      <c r="G36" s="188"/>
      <c r="H36" s="188"/>
      <c r="I36" s="188"/>
      <c r="J36" s="188"/>
      <c r="K36" s="188"/>
    </row>
    <row r="37" spans="1:11" x14ac:dyDescent="0.2">
      <c r="A37" s="188"/>
      <c r="B37" s="188"/>
      <c r="C37" s="188"/>
      <c r="D37" s="188" t="s">
        <v>422</v>
      </c>
      <c r="E37" s="188"/>
      <c r="F37" s="188"/>
      <c r="G37" s="188"/>
      <c r="H37" s="188"/>
      <c r="I37" s="188"/>
      <c r="J37" s="188"/>
      <c r="K37" s="188"/>
    </row>
    <row r="38" spans="1:11" ht="15" x14ac:dyDescent="0.25">
      <c r="A38" s="188"/>
      <c r="B38" s="185"/>
      <c r="C38" s="188"/>
      <c r="D38" s="188"/>
      <c r="E38" s="188"/>
      <c r="F38" s="188"/>
      <c r="G38" s="188"/>
      <c r="H38" s="188"/>
      <c r="I38" s="188"/>
      <c r="J38" s="188"/>
      <c r="K38" s="188"/>
    </row>
    <row r="39" spans="1:11" x14ac:dyDescent="0.2">
      <c r="A39" s="188"/>
      <c r="B39" s="188" t="s">
        <v>423</v>
      </c>
      <c r="C39" s="188"/>
      <c r="D39" s="188"/>
      <c r="E39" s="188"/>
      <c r="F39" s="188"/>
      <c r="G39" s="188"/>
      <c r="H39" s="188"/>
      <c r="I39" s="188"/>
      <c r="J39" s="188"/>
      <c r="K39" s="188"/>
    </row>
    <row r="40" spans="1:11" x14ac:dyDescent="0.2">
      <c r="A40" s="188"/>
      <c r="B40" s="188"/>
      <c r="C40" s="191"/>
      <c r="D40" s="188"/>
      <c r="E40" s="188"/>
      <c r="F40" s="188"/>
      <c r="G40" s="188"/>
      <c r="H40" s="188"/>
      <c r="I40" s="188"/>
      <c r="J40" s="188"/>
      <c r="K40" s="188"/>
    </row>
    <row r="41" spans="1:11" x14ac:dyDescent="0.2">
      <c r="A41" s="188"/>
      <c r="B41" s="188"/>
      <c r="C41" s="188" t="s">
        <v>424</v>
      </c>
      <c r="D41" s="188"/>
      <c r="E41" s="188"/>
      <c r="F41" s="188"/>
      <c r="G41" s="188"/>
      <c r="H41" s="188"/>
      <c r="I41" s="188"/>
      <c r="J41" s="188"/>
      <c r="K41" s="188"/>
    </row>
    <row r="42" spans="1:11" x14ac:dyDescent="0.2">
      <c r="A42" s="188"/>
      <c r="B42" s="188"/>
      <c r="C42" s="188"/>
      <c r="D42" s="188"/>
      <c r="E42" s="188"/>
      <c r="F42" s="188"/>
      <c r="G42" s="188"/>
      <c r="H42" s="188"/>
      <c r="I42" s="188"/>
      <c r="J42" s="188"/>
      <c r="K42" s="188"/>
    </row>
    <row r="43" spans="1:11" x14ac:dyDescent="0.2">
      <c r="A43" s="188"/>
      <c r="B43" s="188"/>
      <c r="C43" s="191"/>
      <c r="D43" s="188" t="s">
        <v>425</v>
      </c>
      <c r="E43" s="188"/>
      <c r="F43" s="188"/>
      <c r="G43" s="188"/>
      <c r="H43" s="188"/>
      <c r="I43" s="188"/>
      <c r="J43" s="188"/>
      <c r="K43" s="188"/>
    </row>
    <row r="44" spans="1:11" x14ac:dyDescent="0.2">
      <c r="A44" s="188"/>
      <c r="B44" s="188"/>
      <c r="C44" s="188"/>
      <c r="D44" s="188" t="s">
        <v>426</v>
      </c>
      <c r="E44" s="188"/>
      <c r="F44" s="188"/>
      <c r="G44" s="188"/>
      <c r="H44" s="188"/>
      <c r="I44" s="188"/>
      <c r="J44" s="188"/>
      <c r="K44" s="188"/>
    </row>
    <row r="45" spans="1:11" x14ac:dyDescent="0.2">
      <c r="A45" s="188"/>
      <c r="B45" s="188"/>
      <c r="C45" s="188"/>
      <c r="D45" s="188" t="s">
        <v>427</v>
      </c>
      <c r="E45" s="188"/>
      <c r="F45" s="188"/>
      <c r="G45" s="188"/>
      <c r="H45" s="188"/>
      <c r="I45" s="188"/>
      <c r="J45" s="188"/>
      <c r="K45" s="188"/>
    </row>
    <row r="46" spans="1:11" x14ac:dyDescent="0.2">
      <c r="A46" s="188"/>
      <c r="B46" s="188"/>
      <c r="C46" s="188"/>
      <c r="D46" s="188" t="s">
        <v>428</v>
      </c>
      <c r="E46" s="188"/>
      <c r="F46" s="188"/>
      <c r="G46" s="188"/>
      <c r="H46" s="188"/>
      <c r="I46" s="188"/>
      <c r="J46" s="188"/>
      <c r="K46" s="188"/>
    </row>
    <row r="47" spans="1:11" x14ac:dyDescent="0.2">
      <c r="A47" s="188"/>
      <c r="B47" s="188"/>
      <c r="C47" s="191"/>
      <c r="D47" s="188"/>
      <c r="E47" s="188"/>
      <c r="F47" s="188"/>
      <c r="G47" s="188"/>
      <c r="H47" s="188"/>
      <c r="I47" s="188"/>
      <c r="J47" s="188"/>
      <c r="K47" s="188"/>
    </row>
    <row r="48" spans="1:11" x14ac:dyDescent="0.2">
      <c r="A48" s="188"/>
      <c r="B48" s="188"/>
      <c r="C48" s="191"/>
      <c r="D48" s="188"/>
      <c r="E48" s="188"/>
      <c r="F48" s="188"/>
      <c r="G48" s="188"/>
      <c r="H48" s="188"/>
      <c r="I48" s="188"/>
      <c r="J48" s="188"/>
      <c r="K48" s="188"/>
    </row>
    <row r="49" spans="1:11" x14ac:dyDescent="0.2">
      <c r="A49" s="188"/>
      <c r="B49" s="188"/>
      <c r="C49" s="188" t="s">
        <v>429</v>
      </c>
      <c r="D49" s="188"/>
      <c r="E49" s="188"/>
      <c r="F49" s="188"/>
      <c r="G49" s="188"/>
      <c r="H49" s="188"/>
      <c r="I49" s="188"/>
      <c r="J49" s="188"/>
      <c r="K49" s="188"/>
    </row>
    <row r="50" spans="1:11" x14ac:dyDescent="0.2">
      <c r="A50" s="188"/>
      <c r="B50" s="188"/>
      <c r="C50" s="188"/>
      <c r="D50" s="188"/>
      <c r="E50" s="188"/>
      <c r="F50" s="188"/>
      <c r="G50" s="188"/>
      <c r="H50" s="188"/>
      <c r="I50" s="188"/>
      <c r="J50" s="188"/>
      <c r="K50" s="188"/>
    </row>
    <row r="51" spans="1:11" x14ac:dyDescent="0.2">
      <c r="A51" s="188"/>
      <c r="B51" s="188"/>
      <c r="C51" s="191"/>
      <c r="D51" s="188" t="s">
        <v>430</v>
      </c>
      <c r="E51" s="188"/>
      <c r="F51" s="188"/>
      <c r="G51" s="188"/>
      <c r="H51" s="188"/>
      <c r="I51" s="188"/>
      <c r="J51" s="188"/>
      <c r="K51" s="188"/>
    </row>
    <row r="52" spans="1:11" x14ac:dyDescent="0.2">
      <c r="A52" s="188"/>
      <c r="B52" s="188"/>
      <c r="C52" s="191"/>
      <c r="D52" s="188"/>
      <c r="E52" s="188"/>
      <c r="F52" s="188"/>
      <c r="G52" s="188"/>
      <c r="H52" s="188"/>
      <c r="I52" s="188"/>
      <c r="J52" s="188"/>
      <c r="K52" s="188"/>
    </row>
    <row r="53" spans="1:11" x14ac:dyDescent="0.2">
      <c r="A53" s="188"/>
      <c r="B53" s="188"/>
      <c r="C53" s="188" t="s">
        <v>431</v>
      </c>
      <c r="D53" s="188"/>
      <c r="E53" s="188"/>
      <c r="F53" s="188"/>
      <c r="G53" s="188"/>
      <c r="H53" s="188"/>
      <c r="I53" s="188"/>
      <c r="J53" s="188"/>
      <c r="K53" s="188"/>
    </row>
    <row r="54" spans="1:11" x14ac:dyDescent="0.2">
      <c r="A54" s="188"/>
      <c r="B54" s="188"/>
      <c r="C54" s="188"/>
      <c r="D54" s="188"/>
      <c r="E54" s="188"/>
      <c r="F54" s="188"/>
      <c r="G54" s="188"/>
      <c r="H54" s="188"/>
      <c r="I54" s="188"/>
      <c r="J54" s="188"/>
      <c r="K54" s="188"/>
    </row>
    <row r="55" spans="1:11" x14ac:dyDescent="0.2">
      <c r="A55" s="188"/>
      <c r="B55" s="188"/>
      <c r="C55" s="191"/>
      <c r="D55" s="188" t="s">
        <v>432</v>
      </c>
      <c r="E55" s="188"/>
      <c r="F55" s="188"/>
      <c r="G55" s="188"/>
      <c r="H55" s="188"/>
      <c r="I55" s="188"/>
      <c r="J55" s="188"/>
      <c r="K55" s="188"/>
    </row>
    <row r="56" spans="1:11" x14ac:dyDescent="0.2">
      <c r="A56" s="188"/>
      <c r="B56" s="188"/>
      <c r="C56" s="191"/>
      <c r="D56" s="188"/>
      <c r="E56" s="188"/>
      <c r="F56" s="188"/>
      <c r="G56" s="188"/>
      <c r="H56" s="188"/>
      <c r="I56" s="188"/>
      <c r="J56" s="188"/>
      <c r="K56" s="188"/>
    </row>
    <row r="57" spans="1:11" x14ac:dyDescent="0.2">
      <c r="A57" s="188"/>
      <c r="B57" s="188"/>
      <c r="C57" s="188" t="s">
        <v>433</v>
      </c>
      <c r="D57" s="188"/>
      <c r="E57" s="188"/>
      <c r="F57" s="188"/>
      <c r="G57" s="188"/>
      <c r="H57" s="188"/>
      <c r="I57" s="188"/>
      <c r="J57" s="188"/>
      <c r="K57" s="188"/>
    </row>
    <row r="58" spans="1:11" x14ac:dyDescent="0.2">
      <c r="A58" s="188"/>
      <c r="B58" s="188"/>
      <c r="C58" s="188"/>
      <c r="D58" s="188"/>
      <c r="E58" s="188"/>
      <c r="F58" s="188"/>
      <c r="G58" s="188"/>
      <c r="H58" s="188"/>
      <c r="I58" s="188"/>
      <c r="J58" s="188"/>
      <c r="K58" s="188"/>
    </row>
    <row r="59" spans="1:11" x14ac:dyDescent="0.2">
      <c r="A59" s="188"/>
      <c r="B59" s="188"/>
      <c r="C59" s="188"/>
      <c r="D59" s="188" t="s">
        <v>434</v>
      </c>
      <c r="E59" s="188"/>
      <c r="F59" s="188"/>
      <c r="G59" s="188"/>
      <c r="H59" s="188"/>
      <c r="I59" s="188"/>
      <c r="J59" s="188"/>
      <c r="K59" s="188"/>
    </row>
    <row r="60" spans="1:11" x14ac:dyDescent="0.2">
      <c r="A60" s="188"/>
      <c r="B60" s="188"/>
      <c r="C60" s="191"/>
      <c r="D60" s="188"/>
      <c r="E60" s="188"/>
      <c r="F60" s="188"/>
      <c r="G60" s="188"/>
      <c r="H60" s="188"/>
      <c r="I60" s="188"/>
      <c r="J60" s="188"/>
      <c r="K60" s="188"/>
    </row>
    <row r="61" spans="1:11" x14ac:dyDescent="0.2">
      <c r="A61" s="188"/>
      <c r="B61" s="188"/>
      <c r="C61" s="188" t="s">
        <v>435</v>
      </c>
      <c r="D61" s="188"/>
      <c r="E61" s="188"/>
      <c r="F61" s="188"/>
      <c r="G61" s="188"/>
      <c r="H61" s="188"/>
      <c r="I61" s="188"/>
      <c r="J61" s="188"/>
      <c r="K61" s="188"/>
    </row>
    <row r="62" spans="1:11" x14ac:dyDescent="0.2">
      <c r="A62" s="188"/>
      <c r="B62" s="188"/>
      <c r="C62" s="188"/>
      <c r="D62" s="188"/>
      <c r="E62" s="188"/>
      <c r="F62" s="188"/>
      <c r="G62" s="188"/>
      <c r="H62" s="188"/>
      <c r="I62" s="188"/>
      <c r="J62" s="188"/>
      <c r="K62" s="188"/>
    </row>
    <row r="63" spans="1:11" x14ac:dyDescent="0.2">
      <c r="A63" s="188"/>
      <c r="B63" s="188"/>
      <c r="C63" s="188"/>
      <c r="D63" s="188" t="s">
        <v>436</v>
      </c>
      <c r="E63" s="188"/>
      <c r="F63" s="188"/>
      <c r="G63" s="188"/>
      <c r="H63" s="188"/>
      <c r="I63" s="188"/>
      <c r="J63" s="188"/>
      <c r="K63" s="188"/>
    </row>
    <row r="64" spans="1:11" x14ac:dyDescent="0.2">
      <c r="A64" s="188"/>
      <c r="B64" s="188"/>
      <c r="C64" s="188"/>
      <c r="D64" s="188" t="s">
        <v>437</v>
      </c>
      <c r="E64" s="188"/>
      <c r="F64" s="188"/>
      <c r="G64" s="188"/>
      <c r="H64" s="188"/>
      <c r="I64" s="188"/>
      <c r="J64" s="188"/>
      <c r="K64" s="188"/>
    </row>
    <row r="65" spans="1:11" x14ac:dyDescent="0.2">
      <c r="A65" s="188"/>
      <c r="B65" s="188"/>
      <c r="C65" s="188"/>
      <c r="D65" s="188" t="s">
        <v>438</v>
      </c>
      <c r="E65" s="188"/>
      <c r="F65" s="188"/>
      <c r="G65" s="188"/>
      <c r="H65" s="188"/>
      <c r="I65" s="188"/>
      <c r="J65" s="188"/>
      <c r="K65" s="188"/>
    </row>
    <row r="66" spans="1:11" ht="15" x14ac:dyDescent="0.25">
      <c r="A66" s="185"/>
      <c r="B66" s="188"/>
      <c r="C66" s="188"/>
      <c r="D66" s="188"/>
      <c r="E66" s="188"/>
      <c r="F66" s="188"/>
      <c r="G66" s="188"/>
      <c r="H66" s="188"/>
      <c r="I66" s="188"/>
      <c r="J66" s="188"/>
      <c r="K66" s="188"/>
    </row>
    <row r="67" spans="1:11" x14ac:dyDescent="0.2">
      <c r="A67" s="188" t="s">
        <v>439</v>
      </c>
      <c r="B67" s="188"/>
      <c r="C67" s="188"/>
      <c r="D67" s="188"/>
      <c r="E67" s="188"/>
      <c r="F67" s="188"/>
      <c r="G67" s="188"/>
      <c r="H67" s="188"/>
      <c r="I67" s="188"/>
      <c r="J67" s="188"/>
      <c r="K67" s="188"/>
    </row>
    <row r="68" spans="1:11" x14ac:dyDescent="0.2">
      <c r="A68" s="188"/>
      <c r="B68" s="188"/>
      <c r="C68" s="188"/>
      <c r="D68" s="188" t="s">
        <v>440</v>
      </c>
      <c r="E68" s="188"/>
      <c r="F68" s="188"/>
      <c r="G68" s="188"/>
      <c r="H68" s="188"/>
      <c r="I68" s="188"/>
      <c r="J68" s="188"/>
      <c r="K68" s="188"/>
    </row>
    <row r="69" spans="1:11" x14ac:dyDescent="0.2">
      <c r="A69" s="188"/>
      <c r="B69" s="188"/>
      <c r="C69" s="188"/>
      <c r="D69" s="188" t="s">
        <v>441</v>
      </c>
      <c r="E69" s="188"/>
      <c r="F69" s="188"/>
      <c r="G69" s="188"/>
      <c r="H69" s="188"/>
      <c r="I69" s="188"/>
      <c r="J69" s="188"/>
      <c r="K69" s="188"/>
    </row>
    <row r="70" spans="1:11" x14ac:dyDescent="0.2">
      <c r="A70" s="188"/>
      <c r="B70" s="188"/>
      <c r="C70" s="188"/>
      <c r="D70" s="188" t="s">
        <v>442</v>
      </c>
      <c r="E70" s="188"/>
      <c r="F70" s="188"/>
      <c r="G70" s="188"/>
      <c r="H70" s="188"/>
      <c r="I70" s="188"/>
      <c r="J70" s="188"/>
      <c r="K70" s="188"/>
    </row>
    <row r="71" spans="1:11" x14ac:dyDescent="0.2">
      <c r="A71" s="188"/>
      <c r="B71" s="188"/>
      <c r="C71" s="188"/>
      <c r="D71" s="188"/>
      <c r="E71" s="188"/>
      <c r="F71" s="188"/>
      <c r="G71" s="188"/>
      <c r="H71" s="188"/>
      <c r="I71" s="188"/>
      <c r="J71" s="188"/>
      <c r="K71" s="188"/>
    </row>
    <row r="72" spans="1:11" ht="15" x14ac:dyDescent="0.25">
      <c r="A72" s="185"/>
      <c r="B72" s="188"/>
      <c r="C72" s="188"/>
      <c r="D72" s="188"/>
      <c r="E72" s="188"/>
      <c r="F72" s="188"/>
      <c r="G72" s="188"/>
      <c r="H72" s="188"/>
      <c r="I72" s="188"/>
      <c r="J72" s="188"/>
      <c r="K72" s="188"/>
    </row>
    <row r="73" spans="1:11" x14ac:dyDescent="0.2">
      <c r="A73" s="188" t="s">
        <v>443</v>
      </c>
      <c r="B73" s="188"/>
      <c r="C73" s="188"/>
      <c r="D73" s="188"/>
      <c r="E73" s="188"/>
      <c r="F73" s="188"/>
      <c r="G73" s="188"/>
      <c r="H73" s="188"/>
      <c r="I73" s="188"/>
      <c r="J73" s="188"/>
      <c r="K73" s="188"/>
    </row>
    <row r="74" spans="1:11" x14ac:dyDescent="0.2">
      <c r="A74" s="188"/>
      <c r="B74" s="188"/>
      <c r="C74" s="188"/>
      <c r="D74" s="188" t="s">
        <v>444</v>
      </c>
      <c r="E74" s="188"/>
      <c r="F74" s="188"/>
      <c r="G74" s="188"/>
      <c r="H74" s="188"/>
      <c r="I74" s="188"/>
      <c r="J74" s="188"/>
      <c r="K74" s="188"/>
    </row>
    <row r="75" spans="1:11" x14ac:dyDescent="0.2">
      <c r="A75" s="188"/>
      <c r="B75" s="188"/>
      <c r="C75" s="188"/>
      <c r="D75" s="188" t="s">
        <v>445</v>
      </c>
      <c r="E75" s="188"/>
      <c r="F75" s="188"/>
      <c r="G75" s="188"/>
      <c r="H75" s="188"/>
      <c r="I75" s="188"/>
      <c r="J75" s="188"/>
      <c r="K75" s="188"/>
    </row>
    <row r="76" spans="1:11" x14ac:dyDescent="0.2">
      <c r="A76" s="188"/>
      <c r="B76" s="188"/>
      <c r="C76" s="188"/>
      <c r="D76" s="188" t="s">
        <v>446</v>
      </c>
      <c r="E76" s="188"/>
      <c r="F76" s="188"/>
      <c r="G76" s="188"/>
      <c r="H76" s="188"/>
      <c r="I76" s="188"/>
      <c r="J76" s="188"/>
      <c r="K76" s="188"/>
    </row>
  </sheetData>
  <pageMargins left="0.74803149606299213" right="0.15748031496062992" top="1.1023622047244095" bottom="0.19685039370078741" header="0.51181102362204722" footer="0.51181102362204722"/>
  <pageSetup paperSize="9" scale="77" orientation="portrait" r:id="rId1"/>
  <headerFooter>
    <oddHeader>&amp;LFINANCIAL SUPERVISORY AUTHORITY&amp;CMANUAL
12.8.2010&amp;R
&amp;P (&amp;N)</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G51"/>
  <sheetViews>
    <sheetView showGridLines="0" workbookViewId="0"/>
  </sheetViews>
  <sheetFormatPr defaultColWidth="9" defaultRowHeight="12" x14ac:dyDescent="0.2"/>
  <cols>
    <col min="1" max="1" width="44.5703125" style="86" customWidth="1"/>
    <col min="2" max="2" width="30.5703125" style="86" customWidth="1"/>
    <col min="3" max="3" width="27.7109375" style="86" customWidth="1"/>
    <col min="4" max="4" width="4.140625" style="86" customWidth="1"/>
    <col min="5" max="16384" width="9" style="86"/>
  </cols>
  <sheetData>
    <row r="1" spans="1:6" ht="48.75" customHeight="1" x14ac:dyDescent="0.2">
      <c r="A1" s="128" t="s">
        <v>447</v>
      </c>
      <c r="B1" s="129" t="s">
        <v>448</v>
      </c>
      <c r="C1" s="130"/>
      <c r="D1" s="131"/>
      <c r="F1" s="87"/>
    </row>
    <row r="2" spans="1:6" ht="12" customHeight="1" x14ac:dyDescent="0.2">
      <c r="A2" s="132"/>
      <c r="B2" s="133" t="s">
        <v>449</v>
      </c>
      <c r="C2" s="134"/>
      <c r="D2" s="135"/>
      <c r="F2" s="87"/>
    </row>
    <row r="3" spans="1:6" ht="15" x14ac:dyDescent="0.25">
      <c r="A3" s="136" t="s">
        <v>450</v>
      </c>
      <c r="B3" s="137" t="str">
        <f>IF(ISERROR(Tiedonvastaanottaja &amp; LEFT(Yksilointitunnus,6) &amp; CHAR(VALUE(MID(Tiedonajankohta,5,2))+64) &amp;Systeemitunnus&amp;RIGHT(Tiedonantajataso,2)),"",Tiedonvastaanottaja &amp; LEFT(Yksilointitunnus,6) &amp; CHAR(VALUE(MID(Tiedonajankohta,5,2))+64) &amp; Systeemitunnus&amp;RIGHT(Tiedonantajataso,2)&amp;".txt")</f>
        <v/>
      </c>
      <c r="C3" s="138"/>
      <c r="D3" s="135"/>
    </row>
    <row r="4" spans="1:6" x14ac:dyDescent="0.2">
      <c r="A4" s="139"/>
      <c r="B4" s="140" t="str">
        <f>CHOOSE(MATCH(Tiedonvastaanottaja,{"R";"T"},0),"rahoitus@bof.fi","rahoitus@stat.fi")</f>
        <v>rahoitus@bof.fi</v>
      </c>
      <c r="C4" s="138"/>
      <c r="D4" s="135"/>
      <c r="F4" s="87"/>
    </row>
    <row r="5" spans="1:6" x14ac:dyDescent="0.2">
      <c r="A5" s="141" t="s">
        <v>451</v>
      </c>
      <c r="B5" s="140"/>
      <c r="C5" s="138"/>
      <c r="D5" s="135"/>
    </row>
    <row r="6" spans="1:6" x14ac:dyDescent="0.2">
      <c r="A6" s="141"/>
      <c r="B6" s="138"/>
      <c r="C6" s="138"/>
      <c r="D6" s="135"/>
      <c r="F6" s="87"/>
    </row>
    <row r="7" spans="1:6" x14ac:dyDescent="0.2">
      <c r="A7" s="141" t="s">
        <v>452</v>
      </c>
      <c r="B7" s="142">
        <v>405</v>
      </c>
      <c r="C7" s="138"/>
      <c r="D7" s="135"/>
    </row>
    <row r="8" spans="1:6" x14ac:dyDescent="0.2">
      <c r="A8" s="141"/>
      <c r="B8" s="143"/>
      <c r="C8" s="138"/>
      <c r="D8" s="135"/>
    </row>
    <row r="9" spans="1:6" x14ac:dyDescent="0.2">
      <c r="A9" s="141" t="s">
        <v>453</v>
      </c>
      <c r="B9" s="144"/>
      <c r="C9" s="138"/>
      <c r="D9" s="135"/>
    </row>
    <row r="10" spans="1:6" x14ac:dyDescent="0.2">
      <c r="A10" s="141"/>
      <c r="B10" s="143"/>
      <c r="C10" s="138"/>
      <c r="D10" s="135"/>
    </row>
    <row r="11" spans="1:6" x14ac:dyDescent="0.2">
      <c r="A11" s="141" t="s">
        <v>454</v>
      </c>
      <c r="B11" s="145">
        <v>1</v>
      </c>
      <c r="C11" s="138"/>
      <c r="D11" s="135"/>
    </row>
    <row r="12" spans="1:6" x14ac:dyDescent="0.2">
      <c r="A12" s="141"/>
      <c r="B12" s="138"/>
      <c r="C12" s="138"/>
      <c r="D12" s="135"/>
      <c r="F12" s="87"/>
    </row>
    <row r="13" spans="1:6" x14ac:dyDescent="0.2">
      <c r="A13" s="141" t="s">
        <v>455</v>
      </c>
      <c r="B13" s="146" t="s">
        <v>456</v>
      </c>
      <c r="C13" s="138"/>
      <c r="D13" s="135"/>
    </row>
    <row r="14" spans="1:6" x14ac:dyDescent="0.2">
      <c r="A14" s="141"/>
      <c r="B14" s="138"/>
      <c r="C14" s="138"/>
      <c r="D14" s="135"/>
      <c r="F14" s="87"/>
    </row>
    <row r="15" spans="1:6" x14ac:dyDescent="0.2">
      <c r="A15" s="141" t="s">
        <v>457</v>
      </c>
      <c r="B15" s="147">
        <v>20150602</v>
      </c>
      <c r="C15" s="138"/>
      <c r="D15" s="135"/>
    </row>
    <row r="16" spans="1:6" x14ac:dyDescent="0.2">
      <c r="A16" s="141"/>
      <c r="B16" s="138"/>
      <c r="C16" s="138"/>
      <c r="D16" s="135"/>
      <c r="F16" s="87"/>
    </row>
    <row r="17" spans="1:6" x14ac:dyDescent="0.2">
      <c r="A17" s="141" t="s">
        <v>458</v>
      </c>
      <c r="B17" s="147"/>
      <c r="C17" s="138"/>
      <c r="D17" s="135"/>
    </row>
    <row r="18" spans="1:6" x14ac:dyDescent="0.2">
      <c r="A18" s="141"/>
      <c r="B18" s="138"/>
      <c r="C18" s="138"/>
      <c r="D18" s="135"/>
      <c r="F18" s="87"/>
    </row>
    <row r="19" spans="1:6" x14ac:dyDescent="0.2">
      <c r="A19" s="141" t="s">
        <v>459</v>
      </c>
      <c r="B19" s="148">
        <v>1</v>
      </c>
      <c r="C19" s="138"/>
      <c r="D19" s="135"/>
    </row>
    <row r="20" spans="1:6" x14ac:dyDescent="0.2">
      <c r="A20" s="141"/>
      <c r="B20" s="149"/>
      <c r="C20" s="138"/>
      <c r="D20" s="135"/>
    </row>
    <row r="21" spans="1:6" x14ac:dyDescent="0.2">
      <c r="A21" s="150" t="s">
        <v>460</v>
      </c>
      <c r="B21" s="151" t="s">
        <v>461</v>
      </c>
      <c r="C21" s="138"/>
      <c r="D21" s="135"/>
    </row>
    <row r="22" spans="1:6" x14ac:dyDescent="0.2">
      <c r="A22" s="150"/>
      <c r="B22" s="152"/>
      <c r="C22" s="138"/>
      <c r="D22" s="135"/>
    </row>
    <row r="23" spans="1:6" x14ac:dyDescent="0.2">
      <c r="A23" s="150" t="s">
        <v>462</v>
      </c>
      <c r="B23" s="153" t="b">
        <v>0</v>
      </c>
      <c r="C23" s="138"/>
      <c r="D23" s="135"/>
    </row>
    <row r="24" spans="1:6" x14ac:dyDescent="0.2">
      <c r="A24" s="141"/>
      <c r="B24" s="149"/>
      <c r="C24" s="154"/>
      <c r="D24" s="135"/>
    </row>
    <row r="25" spans="1:6" x14ac:dyDescent="0.2">
      <c r="A25" s="155"/>
      <c r="B25" s="156"/>
      <c r="C25" s="157"/>
      <c r="D25" s="158"/>
    </row>
    <row r="26" spans="1:6" x14ac:dyDescent="0.2">
      <c r="A26" s="141" t="s">
        <v>463</v>
      </c>
      <c r="B26" s="149"/>
      <c r="C26" s="149"/>
      <c r="D26" s="135"/>
    </row>
    <row r="27" spans="1:6" x14ac:dyDescent="0.2">
      <c r="A27" s="159" t="s">
        <v>464</v>
      </c>
      <c r="B27" s="160"/>
      <c r="C27" s="138"/>
      <c r="D27" s="135"/>
    </row>
    <row r="28" spans="1:6" x14ac:dyDescent="0.2">
      <c r="A28" s="159" t="s">
        <v>465</v>
      </c>
      <c r="B28" s="161"/>
      <c r="C28" s="138"/>
      <c r="D28" s="135"/>
    </row>
    <row r="29" spans="1:6" x14ac:dyDescent="0.2">
      <c r="A29" s="159" t="s">
        <v>466</v>
      </c>
      <c r="B29" s="160"/>
      <c r="C29" s="138"/>
      <c r="D29" s="135"/>
    </row>
    <row r="30" spans="1:6" x14ac:dyDescent="0.2">
      <c r="A30" s="162"/>
      <c r="B30" s="154"/>
      <c r="C30" s="154"/>
      <c r="D30" s="163"/>
    </row>
    <row r="31" spans="1:6" s="88" customFormat="1" x14ac:dyDescent="0.2"/>
    <row r="32" spans="1:6" ht="12.95" customHeight="1" x14ac:dyDescent="0.2">
      <c r="A32" s="89" t="s">
        <v>467</v>
      </c>
      <c r="B32" s="86" t="s">
        <v>468</v>
      </c>
      <c r="D32" s="90" t="s">
        <v>469</v>
      </c>
    </row>
    <row r="33" spans="1:7" ht="12.95" customHeight="1" x14ac:dyDescent="0.2">
      <c r="A33" s="86" t="s">
        <v>470</v>
      </c>
      <c r="B33" s="86" t="str">
        <f>IF(sp_Language="EN",TEXT(C33,"@"),PROPER(C33))</f>
        <v>Finanssivalvonta</v>
      </c>
      <c r="C33" s="90" t="s">
        <v>471</v>
      </c>
    </row>
    <row r="34" spans="1:7" ht="12.95" customHeight="1" x14ac:dyDescent="0.2">
      <c r="A34" s="86" t="s">
        <v>472</v>
      </c>
      <c r="B34" s="91" t="s">
        <v>473</v>
      </c>
      <c r="C34" s="92"/>
      <c r="D34" s="90"/>
      <c r="E34" s="93"/>
      <c r="F34" s="93"/>
      <c r="G34" s="93"/>
    </row>
    <row r="35" spans="1:7" ht="12.95" customHeight="1" x14ac:dyDescent="0.2">
      <c r="A35" s="86" t="s">
        <v>474</v>
      </c>
      <c r="B35" s="86" t="s">
        <v>475</v>
      </c>
      <c r="C35" s="92"/>
    </row>
    <row r="36" spans="1:7" ht="12.95" customHeight="1" x14ac:dyDescent="0.2">
      <c r="A36" s="86" t="s">
        <v>476</v>
      </c>
      <c r="B36" s="91" t="s">
        <v>477</v>
      </c>
      <c r="D36" s="94"/>
    </row>
    <row r="37" spans="1:7" ht="12.95" customHeight="1" x14ac:dyDescent="0.2">
      <c r="A37" s="86" t="s">
        <v>478</v>
      </c>
      <c r="B37" s="95">
        <v>40451</v>
      </c>
      <c r="D37" s="93" t="s">
        <v>479</v>
      </c>
    </row>
    <row r="38" spans="1:7" ht="12.95" customHeight="1" x14ac:dyDescent="0.2">
      <c r="A38" s="96" t="s">
        <v>480</v>
      </c>
      <c r="B38" s="91" t="str">
        <f>sp_Version&amp;" ("&amp;D38&amp;")"</f>
        <v>1.0.5 (17.12.2014)</v>
      </c>
      <c r="C38" s="97" t="s">
        <v>481</v>
      </c>
      <c r="D38" s="98" t="s">
        <v>482</v>
      </c>
    </row>
    <row r="39" spans="1:7" x14ac:dyDescent="0.2">
      <c r="B39" s="88"/>
    </row>
    <row r="40" spans="1:7" x14ac:dyDescent="0.2">
      <c r="A40" s="164" t="s">
        <v>483</v>
      </c>
      <c r="B40" s="165"/>
    </row>
    <row r="41" spans="1:7" x14ac:dyDescent="0.2">
      <c r="A41" s="164" t="s">
        <v>484</v>
      </c>
      <c r="B41" s="166"/>
    </row>
    <row r="42" spans="1:7" x14ac:dyDescent="0.2">
      <c r="A42" s="164" t="s">
        <v>485</v>
      </c>
      <c r="B42" s="167"/>
    </row>
    <row r="43" spans="1:7" x14ac:dyDescent="0.2">
      <c r="A43" s="164" t="s">
        <v>486</v>
      </c>
      <c r="B43" s="168"/>
    </row>
    <row r="44" spans="1:7" x14ac:dyDescent="0.2">
      <c r="A44" s="164" t="s">
        <v>487</v>
      </c>
      <c r="B44" s="169"/>
    </row>
    <row r="45" spans="1:7" ht="14.45" customHeight="1" x14ac:dyDescent="0.2"/>
    <row r="46" spans="1:7" hidden="1" x14ac:dyDescent="0.2">
      <c r="A46" s="86" t="s">
        <v>488</v>
      </c>
      <c r="B46" s="99">
        <v>17</v>
      </c>
    </row>
    <row r="47" spans="1:7" hidden="1" x14ac:dyDescent="0.2">
      <c r="A47" s="86" t="s">
        <v>489</v>
      </c>
      <c r="B47" s="99">
        <v>1</v>
      </c>
    </row>
    <row r="48" spans="1:7" hidden="1" x14ac:dyDescent="0.2">
      <c r="A48" s="100" t="s">
        <v>490</v>
      </c>
    </row>
    <row r="49" spans="1:1" hidden="1" x14ac:dyDescent="0.2">
      <c r="A49" s="101" t="s">
        <v>491</v>
      </c>
    </row>
    <row r="50" spans="1:1" hidden="1" x14ac:dyDescent="0.2">
      <c r="A50" s="101" t="s">
        <v>492</v>
      </c>
    </row>
    <row r="51" spans="1:1" hidden="1" x14ac:dyDescent="0.2">
      <c r="A51" s="101" t="s">
        <v>493</v>
      </c>
    </row>
  </sheetData>
  <phoneticPr fontId="4" type="noConversion"/>
  <printOptions gridLinesSet="0"/>
  <pageMargins left="0.74803149606299213" right="0.74803149606299213" top="0.98425196850393704" bottom="0.98425196850393704" header="0.51181102362204722" footer="0.51181102362204722"/>
  <pageSetup paperSize="9" scale="80" orientation="portrait" horizontalDpi="360" verticalDpi="300" r:id="rId1"/>
  <headerFooter>
    <oddHeader>&amp;LFINANSSIVALVONTA
FINANSINSPEKTIONEN
FIN-FSA&amp;C&amp;D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mdGetReport">
              <controlPr defaultSize="0" print="0" autoFill="0" autoLine="0" autoPict="0" macro="[0]!RunExternalMacro">
                <anchor moveWithCells="1" sizeWithCells="1">
                  <from>
                    <xdr:col>2</xdr:col>
                    <xdr:colOff>657225</xdr:colOff>
                    <xdr:row>10</xdr:row>
                    <xdr:rowOff>38100</xdr:rowOff>
                  </from>
                  <to>
                    <xdr:col>2</xdr:col>
                    <xdr:colOff>2190750</xdr:colOff>
                    <xdr:row>11</xdr:row>
                    <xdr:rowOff>133350</xdr:rowOff>
                  </to>
                </anchor>
              </controlPr>
            </control>
          </mc:Choice>
        </mc:AlternateContent>
        <mc:AlternateContent xmlns:mc="http://schemas.openxmlformats.org/markup-compatibility/2006">
          <mc:Choice Requires="x14">
            <control shapeId="1026" r:id="rId5" name="cmdClear">
              <controlPr defaultSize="0" print="0" autoFill="0" autoLine="0" autoPict="0" macro="[0]!RunExternalMacro">
                <anchor moveWithCells="1" sizeWithCells="1">
                  <from>
                    <xdr:col>2</xdr:col>
                    <xdr:colOff>657225</xdr:colOff>
                    <xdr:row>12</xdr:row>
                    <xdr:rowOff>95250</xdr:rowOff>
                  </from>
                  <to>
                    <xdr:col>2</xdr:col>
                    <xdr:colOff>2190750</xdr:colOff>
                    <xdr:row>13</xdr:row>
                    <xdr:rowOff>161925</xdr:rowOff>
                  </to>
                </anchor>
              </controlPr>
            </control>
          </mc:Choice>
        </mc:AlternateContent>
        <mc:AlternateContent xmlns:mc="http://schemas.openxmlformats.org/markup-compatibility/2006">
          <mc:Choice Requires="x14">
            <control shapeId="1027" r:id="rId6" name="cmdPrint">
              <controlPr defaultSize="0" print="0" autoFill="0" autoLine="0" autoPict="0" macro="[0]!RunExternalMacro">
                <anchor moveWithCells="1" sizeWithCells="1">
                  <from>
                    <xdr:col>2</xdr:col>
                    <xdr:colOff>657225</xdr:colOff>
                    <xdr:row>14</xdr:row>
                    <xdr:rowOff>95250</xdr:rowOff>
                  </from>
                  <to>
                    <xdr:col>2</xdr:col>
                    <xdr:colOff>2190750</xdr:colOff>
                    <xdr:row>15</xdr:row>
                    <xdr:rowOff>161925</xdr:rowOff>
                  </to>
                </anchor>
              </controlPr>
            </control>
          </mc:Choice>
        </mc:AlternateContent>
        <mc:AlternateContent xmlns:mc="http://schemas.openxmlformats.org/markup-compatibility/2006">
          <mc:Choice Requires="x14">
            <control shapeId="1028" r:id="rId7" name="cmdSaveWorkbook">
              <controlPr defaultSize="0" print="0" autoFill="0" autoLine="0" autoPict="0" macro="[0]!RunExternalMacro">
                <anchor moveWithCells="1" sizeWithCells="1">
                  <from>
                    <xdr:col>2</xdr:col>
                    <xdr:colOff>657225</xdr:colOff>
                    <xdr:row>16</xdr:row>
                    <xdr:rowOff>95250</xdr:rowOff>
                  </from>
                  <to>
                    <xdr:col>2</xdr:col>
                    <xdr:colOff>2190750</xdr:colOff>
                    <xdr:row>17</xdr:row>
                    <xdr:rowOff>161925</xdr:rowOff>
                  </to>
                </anchor>
              </controlPr>
            </control>
          </mc:Choice>
        </mc:AlternateContent>
        <mc:AlternateContent xmlns:mc="http://schemas.openxmlformats.org/markup-compatibility/2006">
          <mc:Choice Requires="x14">
            <control shapeId="1029" r:id="rId8" name="cmdSaveReport">
              <controlPr defaultSize="0" print="0" autoFill="0" autoLine="0" autoPict="0" macro="[0]!RunExternalMacro">
                <anchor moveWithCells="1" sizeWithCells="1">
                  <from>
                    <xdr:col>2</xdr:col>
                    <xdr:colOff>657225</xdr:colOff>
                    <xdr:row>18</xdr:row>
                    <xdr:rowOff>95250</xdr:rowOff>
                  </from>
                  <to>
                    <xdr:col>2</xdr:col>
                    <xdr:colOff>2190750</xdr:colOff>
                    <xdr:row>19</xdr:row>
                    <xdr:rowOff>161925</xdr:rowOff>
                  </to>
                </anchor>
              </controlPr>
            </control>
          </mc:Choice>
        </mc:AlternateContent>
        <mc:AlternateContent xmlns:mc="http://schemas.openxmlformats.org/markup-compatibility/2006">
          <mc:Choice Requires="x14">
            <control shapeId="1030" r:id="rId9" name="drpLanguage">
              <controlPr defaultSize="0" autoFill="0" autoLine="0" autoPict="0" macro="[0]!RunExternalMacro">
                <anchor moveWithCells="1">
                  <from>
                    <xdr:col>1</xdr:col>
                    <xdr:colOff>0</xdr:colOff>
                    <xdr:row>3</xdr:row>
                    <xdr:rowOff>152400</xdr:rowOff>
                  </from>
                  <to>
                    <xdr:col>1</xdr:col>
                    <xdr:colOff>1114425</xdr:colOff>
                    <xdr:row>5</xdr:row>
                    <xdr:rowOff>38100</xdr:rowOff>
                  </to>
                </anchor>
              </controlPr>
            </control>
          </mc:Choice>
        </mc:AlternateContent>
        <mc:AlternateContent xmlns:mc="http://schemas.openxmlformats.org/markup-compatibility/2006">
          <mc:Choice Requires="x14">
            <control shapeId="1034" r:id="rId10" name="ChkEiRaportoitavaa">
              <controlPr locked="0" defaultSize="0" autoFill="0" autoLine="0" autoPict="0">
                <anchor moveWithCells="1">
                  <from>
                    <xdr:col>0</xdr:col>
                    <xdr:colOff>2933700</xdr:colOff>
                    <xdr:row>21</xdr:row>
                    <xdr:rowOff>95250</xdr:rowOff>
                  </from>
                  <to>
                    <xdr:col>1</xdr:col>
                    <xdr:colOff>266700</xdr:colOff>
                    <xdr:row>23</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M94"/>
  <sheetViews>
    <sheetView showGridLines="0" tabSelected="1" topLeftCell="A45" zoomScale="93" zoomScaleNormal="93" zoomScaleSheetLayoutView="55" workbookViewId="0">
      <selection activeCell="G55" sqref="G55"/>
    </sheetView>
  </sheetViews>
  <sheetFormatPr defaultColWidth="9.140625" defaultRowHeight="12" x14ac:dyDescent="0.2"/>
  <cols>
    <col min="1" max="3" width="3.7109375" style="45" customWidth="1"/>
    <col min="4" max="4" width="3.5703125" style="45" customWidth="1"/>
    <col min="5" max="5" width="3.7109375" style="45" customWidth="1"/>
    <col min="6" max="6" width="7.140625" style="45" customWidth="1"/>
    <col min="7" max="7" width="92.28515625" style="45" customWidth="1"/>
    <col min="8" max="8" width="8.7109375" style="45" customWidth="1"/>
    <col min="9" max="9" width="10.5703125" style="45" customWidth="1"/>
    <col min="10" max="10" width="13.42578125" style="49" customWidth="1"/>
    <col min="11" max="13" width="10.5703125" style="49" customWidth="1"/>
    <col min="14" max="14" width="11.5703125" style="49" customWidth="1"/>
    <col min="15" max="16384" width="9.140625" style="49"/>
  </cols>
  <sheetData>
    <row r="1" spans="1:10" hidden="1" x14ac:dyDescent="0.2">
      <c r="A1" s="45" t="s">
        <v>156</v>
      </c>
      <c r="B1" s="45" t="s">
        <v>157</v>
      </c>
      <c r="C1" s="45" t="s">
        <v>158</v>
      </c>
      <c r="D1" s="45" t="s">
        <v>159</v>
      </c>
      <c r="E1" s="45" t="s">
        <v>160</v>
      </c>
      <c r="F1" s="45" t="s">
        <v>161</v>
      </c>
      <c r="G1" s="45" t="s">
        <v>162</v>
      </c>
      <c r="H1" s="45" t="s">
        <v>163</v>
      </c>
    </row>
    <row r="2" spans="1:10" hidden="1" x14ac:dyDescent="0.2">
      <c r="A2" s="45" t="s">
        <v>164</v>
      </c>
      <c r="B2" s="45">
        <f>Tiedonantajataso</f>
        <v>405</v>
      </c>
      <c r="C2" s="45">
        <f>90</f>
        <v>90</v>
      </c>
      <c r="D2" s="45" t="str">
        <f>I9</f>
        <v>RVA1</v>
      </c>
      <c r="E2" s="45" t="s">
        <v>165</v>
      </c>
      <c r="F2" s="45" t="s">
        <v>166</v>
      </c>
      <c r="G2" s="45" t="s">
        <v>167</v>
      </c>
      <c r="H2" s="45" t="s">
        <v>168</v>
      </c>
    </row>
    <row r="3" spans="1:10" ht="14.25" customHeight="1" x14ac:dyDescent="0.2"/>
    <row r="4" spans="1:10" ht="14.25" x14ac:dyDescent="0.2">
      <c r="A4" s="102" t="s">
        <v>0</v>
      </c>
      <c r="B4" s="51"/>
      <c r="C4" s="51"/>
      <c r="D4" s="52"/>
      <c r="E4" s="51"/>
      <c r="F4" s="51"/>
      <c r="I4" s="54" t="s">
        <v>1</v>
      </c>
      <c r="J4" s="55">
        <v>42345</v>
      </c>
    </row>
    <row r="5" spans="1:10" ht="14.25" customHeight="1" x14ac:dyDescent="0.2">
      <c r="A5" s="56" t="str">
        <f>IF(ISBLANK(Raportoija),"",Yleistiedot!A9&amp;" "&amp;Raportoija)</f>
        <v/>
      </c>
      <c r="B5" s="51"/>
      <c r="C5" s="51"/>
      <c r="D5" s="57"/>
      <c r="E5" s="58"/>
      <c r="F5" s="58"/>
      <c r="I5" s="54" t="s">
        <v>2</v>
      </c>
      <c r="J5" s="59" t="s">
        <v>3</v>
      </c>
    </row>
    <row r="6" spans="1:10" ht="14.25" customHeight="1" x14ac:dyDescent="0.2">
      <c r="A6" s="60"/>
      <c r="I6" s="54" t="s">
        <v>4</v>
      </c>
      <c r="J6" s="55">
        <v>42370</v>
      </c>
    </row>
    <row r="7" spans="1:10" ht="14.25" customHeight="1" x14ac:dyDescent="0.2">
      <c r="A7" s="61"/>
    </row>
    <row r="8" spans="1:10" ht="15.75" x14ac:dyDescent="0.2">
      <c r="A8" s="41" t="s">
        <v>5</v>
      </c>
      <c r="B8" s="60"/>
    </row>
    <row r="9" spans="1:10" ht="18.95" customHeight="1" x14ac:dyDescent="0.2">
      <c r="A9" s="49"/>
      <c r="B9" s="49"/>
      <c r="I9" s="229" t="s">
        <v>1311</v>
      </c>
      <c r="J9" s="230"/>
    </row>
    <row r="10" spans="1:10" ht="14.25" customHeight="1" x14ac:dyDescent="0.2">
      <c r="A10" s="60" t="s">
        <v>1364</v>
      </c>
      <c r="B10" s="60"/>
      <c r="G10" s="228" t="s">
        <v>1312</v>
      </c>
      <c r="I10" s="231"/>
      <c r="J10" s="232"/>
    </row>
    <row r="11" spans="1:10" ht="14.25" customHeight="1" x14ac:dyDescent="0.2">
      <c r="A11" s="62" t="s">
        <v>6</v>
      </c>
      <c r="B11" s="62"/>
      <c r="G11" s="54" t="s">
        <v>7</v>
      </c>
      <c r="H11" s="54"/>
      <c r="I11" s="233"/>
      <c r="J11" s="234"/>
    </row>
    <row r="12" spans="1:10" ht="14.25" customHeight="1" x14ac:dyDescent="0.2">
      <c r="A12" s="62" t="s">
        <v>8</v>
      </c>
      <c r="B12" s="62"/>
      <c r="G12" s="54" t="s">
        <v>9</v>
      </c>
      <c r="H12" s="54"/>
    </row>
    <row r="13" spans="1:10" ht="14.25" customHeight="1" x14ac:dyDescent="0.2">
      <c r="A13" s="62" t="s">
        <v>10</v>
      </c>
      <c r="B13" s="62"/>
      <c r="G13" s="45" t="s">
        <v>11</v>
      </c>
      <c r="I13" s="49"/>
    </row>
    <row r="14" spans="1:10" ht="14.25" customHeight="1" x14ac:dyDescent="0.2">
      <c r="A14" s="62" t="s">
        <v>12</v>
      </c>
      <c r="B14" s="62"/>
      <c r="G14" s="54" t="s">
        <v>13</v>
      </c>
      <c r="H14" s="54"/>
      <c r="J14" s="42"/>
    </row>
    <row r="15" spans="1:10" ht="14.25" customHeight="1" x14ac:dyDescent="0.2">
      <c r="A15" s="60"/>
      <c r="B15" s="60"/>
      <c r="J15" s="42"/>
    </row>
    <row r="16" spans="1:10" ht="14.25" customHeight="1" x14ac:dyDescent="0.2">
      <c r="J16" s="42"/>
    </row>
    <row r="17" spans="1:10" ht="15" x14ac:dyDescent="0.2">
      <c r="A17" s="103" t="s">
        <v>14</v>
      </c>
      <c r="B17" s="60"/>
      <c r="J17" s="42"/>
    </row>
    <row r="18" spans="1:10" ht="15.95" customHeight="1" x14ac:dyDescent="0.2">
      <c r="A18" s="60"/>
      <c r="B18" s="60"/>
      <c r="J18" s="42"/>
    </row>
    <row r="19" spans="1:10" ht="41.45" customHeight="1" x14ac:dyDescent="0.2">
      <c r="G19" s="225" t="s">
        <v>1314</v>
      </c>
      <c r="I19" s="44"/>
      <c r="J19" s="106" t="s">
        <v>15</v>
      </c>
    </row>
    <row r="20" spans="1:10" ht="15.95" customHeight="1" x14ac:dyDescent="0.2">
      <c r="A20" s="45" t="s">
        <v>16</v>
      </c>
      <c r="E20" s="45" t="s">
        <v>17</v>
      </c>
      <c r="F20" s="49"/>
      <c r="I20" s="49"/>
      <c r="J20" s="178" t="s">
        <v>18</v>
      </c>
    </row>
    <row r="21" spans="1:10" ht="15.95" customHeight="1" x14ac:dyDescent="0.2">
      <c r="A21" s="173" t="s">
        <v>19</v>
      </c>
      <c r="B21" s="173"/>
      <c r="C21" s="173"/>
      <c r="D21" s="70"/>
      <c r="E21" s="67" t="s">
        <v>20</v>
      </c>
      <c r="G21" s="71" t="s">
        <v>1315</v>
      </c>
      <c r="H21" s="71"/>
      <c r="I21" s="49"/>
      <c r="J21" s="170"/>
    </row>
    <row r="22" spans="1:10" x14ac:dyDescent="0.2">
      <c r="A22" s="176"/>
      <c r="B22" s="176"/>
      <c r="C22" s="176"/>
      <c r="D22" s="44"/>
      <c r="E22" s="44"/>
      <c r="F22" s="44"/>
      <c r="G22" s="75"/>
      <c r="H22" s="75"/>
      <c r="I22" s="76"/>
      <c r="J22" s="77"/>
    </row>
    <row r="23" spans="1:10" ht="24" customHeight="1" x14ac:dyDescent="0.2">
      <c r="A23" s="173" t="s">
        <v>21</v>
      </c>
      <c r="B23" s="173"/>
      <c r="C23" s="173"/>
      <c r="D23" s="74"/>
      <c r="E23" s="67" t="s">
        <v>22</v>
      </c>
      <c r="G23" s="78" t="s">
        <v>1316</v>
      </c>
      <c r="H23" s="78"/>
      <c r="I23" s="49"/>
      <c r="J23" s="171">
        <f>+J24+J25</f>
        <v>0</v>
      </c>
    </row>
    <row r="24" spans="1:10" ht="14.25" customHeight="1" x14ac:dyDescent="0.2">
      <c r="A24" s="173" t="s">
        <v>23</v>
      </c>
      <c r="B24" s="173" t="s">
        <v>24</v>
      </c>
      <c r="C24" s="173"/>
      <c r="D24" s="74"/>
      <c r="E24" s="67" t="s">
        <v>25</v>
      </c>
      <c r="G24" s="79" t="s">
        <v>1317</v>
      </c>
      <c r="H24" s="79"/>
      <c r="I24" s="49"/>
      <c r="J24" s="170"/>
    </row>
    <row r="25" spans="1:10" ht="14.25" customHeight="1" x14ac:dyDescent="0.2">
      <c r="A25" s="173" t="s">
        <v>26</v>
      </c>
      <c r="B25" s="173" t="s">
        <v>27</v>
      </c>
      <c r="C25" s="173"/>
      <c r="D25" s="74"/>
      <c r="E25" s="67" t="s">
        <v>28</v>
      </c>
      <c r="G25" s="79" t="s">
        <v>1318</v>
      </c>
      <c r="H25" s="79"/>
      <c r="I25" s="49"/>
      <c r="J25" s="170"/>
    </row>
    <row r="26" spans="1:10" x14ac:dyDescent="0.2">
      <c r="A26" s="177"/>
      <c r="B26" s="177"/>
      <c r="C26" s="177"/>
      <c r="G26" s="49"/>
      <c r="H26" s="49"/>
      <c r="I26" s="49"/>
      <c r="J26" s="77"/>
    </row>
    <row r="27" spans="1:10" ht="14.25" customHeight="1" x14ac:dyDescent="0.2">
      <c r="A27" s="173" t="s">
        <v>29</v>
      </c>
      <c r="B27" s="173"/>
      <c r="C27" s="173"/>
      <c r="D27" s="74"/>
      <c r="E27" s="67" t="s">
        <v>30</v>
      </c>
      <c r="G27" s="71" t="s">
        <v>1319</v>
      </c>
      <c r="H27" s="71"/>
      <c r="I27" s="49"/>
      <c r="J27" s="171">
        <f>SUM(J28:J31)</f>
        <v>0</v>
      </c>
    </row>
    <row r="28" spans="1:10" ht="14.25" customHeight="1" x14ac:dyDescent="0.2">
      <c r="A28" s="173" t="s">
        <v>31</v>
      </c>
      <c r="B28" s="173" t="s">
        <v>32</v>
      </c>
      <c r="C28" s="173"/>
      <c r="D28" s="74"/>
      <c r="E28" s="67" t="s">
        <v>33</v>
      </c>
      <c r="G28" s="79" t="s">
        <v>34</v>
      </c>
      <c r="H28" s="79"/>
      <c r="I28" s="49"/>
      <c r="J28" s="170"/>
    </row>
    <row r="29" spans="1:10" ht="14.25" customHeight="1" x14ac:dyDescent="0.2">
      <c r="A29" s="173" t="s">
        <v>35</v>
      </c>
      <c r="B29" s="173" t="s">
        <v>36</v>
      </c>
      <c r="C29" s="173"/>
      <c r="D29" s="74"/>
      <c r="E29" s="67" t="s">
        <v>37</v>
      </c>
      <c r="G29" s="79" t="s">
        <v>38</v>
      </c>
      <c r="H29" s="79"/>
      <c r="I29" s="49"/>
      <c r="J29" s="170"/>
    </row>
    <row r="30" spans="1:10" ht="14.25" customHeight="1" x14ac:dyDescent="0.2">
      <c r="A30" s="173" t="s">
        <v>39</v>
      </c>
      <c r="B30" s="175" t="s">
        <v>40</v>
      </c>
      <c r="C30" s="173"/>
      <c r="D30" s="74"/>
      <c r="E30" s="67" t="s">
        <v>41</v>
      </c>
      <c r="G30" s="79" t="s">
        <v>42</v>
      </c>
      <c r="H30" s="79"/>
      <c r="I30" s="49"/>
      <c r="J30" s="170"/>
    </row>
    <row r="31" spans="1:10" ht="14.25" customHeight="1" x14ac:dyDescent="0.2">
      <c r="A31" s="173" t="s">
        <v>43</v>
      </c>
      <c r="B31" s="173" t="s">
        <v>44</v>
      </c>
      <c r="C31" s="173"/>
      <c r="D31" s="74"/>
      <c r="E31" s="67" t="s">
        <v>45</v>
      </c>
      <c r="G31" s="79" t="s">
        <v>46</v>
      </c>
      <c r="H31" s="79"/>
      <c r="I31" s="49"/>
      <c r="J31" s="170"/>
    </row>
    <row r="32" spans="1:10" x14ac:dyDescent="0.2">
      <c r="A32" s="176"/>
      <c r="B32" s="176"/>
      <c r="C32" s="176"/>
      <c r="D32" s="44"/>
      <c r="E32" s="44"/>
      <c r="F32" s="44"/>
      <c r="G32" s="75"/>
      <c r="H32" s="75"/>
      <c r="I32" s="76"/>
      <c r="J32" s="77"/>
    </row>
    <row r="33" spans="1:10" ht="14.25" customHeight="1" x14ac:dyDescent="0.2">
      <c r="A33" s="173" t="s">
        <v>47</v>
      </c>
      <c r="B33" s="173"/>
      <c r="C33" s="173"/>
      <c r="D33" s="74"/>
      <c r="E33" s="67" t="s">
        <v>48</v>
      </c>
      <c r="G33" s="60" t="s">
        <v>1320</v>
      </c>
      <c r="H33" s="60"/>
      <c r="J33" s="171">
        <f>SUM(J34:J37)</f>
        <v>0</v>
      </c>
    </row>
    <row r="34" spans="1:10" ht="27" customHeight="1" x14ac:dyDescent="0.2">
      <c r="A34" s="173" t="s">
        <v>49</v>
      </c>
      <c r="B34" s="173" t="s">
        <v>50</v>
      </c>
      <c r="C34" s="173"/>
      <c r="D34" s="70"/>
      <c r="E34" s="67" t="s">
        <v>51</v>
      </c>
      <c r="G34" s="202" t="s">
        <v>1321</v>
      </c>
      <c r="H34" s="79"/>
      <c r="I34" s="49"/>
      <c r="J34" s="170"/>
    </row>
    <row r="35" spans="1:10" ht="26.25" customHeight="1" x14ac:dyDescent="0.2">
      <c r="A35" s="173" t="s">
        <v>52</v>
      </c>
      <c r="B35" s="173" t="s">
        <v>53</v>
      </c>
      <c r="C35" s="173"/>
      <c r="D35" s="70"/>
      <c r="E35" s="67" t="s">
        <v>54</v>
      </c>
      <c r="G35" s="202" t="s">
        <v>1322</v>
      </c>
      <c r="H35" s="79"/>
      <c r="I35" s="49"/>
      <c r="J35" s="170"/>
    </row>
    <row r="36" spans="1:10" ht="14.25" customHeight="1" x14ac:dyDescent="0.2">
      <c r="A36" s="173" t="s">
        <v>55</v>
      </c>
      <c r="B36" s="173" t="s">
        <v>56</v>
      </c>
      <c r="C36" s="173"/>
      <c r="D36" s="70"/>
      <c r="E36" s="173"/>
      <c r="G36" s="79" t="s">
        <v>1323</v>
      </c>
      <c r="H36" s="79"/>
      <c r="I36" s="49"/>
      <c r="J36" s="170"/>
    </row>
    <row r="37" spans="1:10" ht="14.25" customHeight="1" x14ac:dyDescent="0.2">
      <c r="A37" s="173" t="s">
        <v>57</v>
      </c>
      <c r="B37" s="173" t="s">
        <v>58</v>
      </c>
      <c r="C37" s="173"/>
      <c r="D37" s="70"/>
      <c r="E37" s="173"/>
      <c r="G37" s="79" t="s">
        <v>1324</v>
      </c>
      <c r="H37" s="79"/>
      <c r="I37" s="49"/>
      <c r="J37" s="170"/>
    </row>
    <row r="38" spans="1:10" x14ac:dyDescent="0.2">
      <c r="A38" s="176"/>
      <c r="B38" s="176"/>
      <c r="C38" s="176"/>
      <c r="D38" s="44"/>
      <c r="E38" s="44"/>
      <c r="F38" s="44"/>
      <c r="G38" s="79"/>
      <c r="H38" s="75"/>
      <c r="I38" s="76"/>
      <c r="J38" s="77"/>
    </row>
    <row r="39" spans="1:10" ht="32.450000000000003" customHeight="1" x14ac:dyDescent="0.2">
      <c r="A39" s="173" t="s">
        <v>59</v>
      </c>
      <c r="B39" s="173"/>
      <c r="C39" s="173"/>
      <c r="D39" s="70"/>
      <c r="E39" s="67" t="s">
        <v>60</v>
      </c>
      <c r="G39" s="80" t="s">
        <v>1325</v>
      </c>
      <c r="H39" s="80"/>
      <c r="J39" s="171">
        <f>SUM(J40:J51)</f>
        <v>0</v>
      </c>
    </row>
    <row r="40" spans="1:10" ht="14.25" customHeight="1" x14ac:dyDescent="0.2">
      <c r="A40" s="173" t="s">
        <v>61</v>
      </c>
      <c r="B40" s="173" t="s">
        <v>62</v>
      </c>
      <c r="C40" s="173"/>
      <c r="D40" s="70"/>
      <c r="E40" s="67" t="s">
        <v>63</v>
      </c>
      <c r="G40" s="79" t="s">
        <v>1326</v>
      </c>
      <c r="H40" s="79"/>
      <c r="I40" s="49"/>
      <c r="J40" s="170"/>
    </row>
    <row r="41" spans="1:10" ht="14.25" customHeight="1" x14ac:dyDescent="0.2">
      <c r="A41" s="173" t="s">
        <v>64</v>
      </c>
      <c r="B41" s="173" t="s">
        <v>65</v>
      </c>
      <c r="C41" s="173"/>
      <c r="D41" s="70"/>
      <c r="E41" s="67" t="s">
        <v>66</v>
      </c>
      <c r="G41" s="79" t="s">
        <v>1327</v>
      </c>
      <c r="H41" s="79"/>
      <c r="I41" s="49"/>
      <c r="J41" s="170"/>
    </row>
    <row r="42" spans="1:10" ht="14.25" customHeight="1" x14ac:dyDescent="0.2">
      <c r="A42" s="173" t="s">
        <v>67</v>
      </c>
      <c r="B42" s="173" t="s">
        <v>68</v>
      </c>
      <c r="C42" s="173"/>
      <c r="D42" s="70"/>
      <c r="E42" s="67"/>
      <c r="G42" s="79" t="s">
        <v>1328</v>
      </c>
      <c r="H42" s="79"/>
      <c r="I42" s="49"/>
      <c r="J42" s="170"/>
    </row>
    <row r="43" spans="1:10" ht="14.25" customHeight="1" x14ac:dyDescent="0.2">
      <c r="A43" s="173" t="s">
        <v>69</v>
      </c>
      <c r="B43" s="173" t="s">
        <v>70</v>
      </c>
      <c r="C43" s="173"/>
      <c r="D43" s="70"/>
      <c r="E43" s="67"/>
      <c r="G43" s="79" t="s">
        <v>1329</v>
      </c>
      <c r="H43" s="79"/>
      <c r="I43" s="49"/>
      <c r="J43" s="170"/>
    </row>
    <row r="44" spans="1:10" ht="14.25" customHeight="1" x14ac:dyDescent="0.2">
      <c r="A44" s="173" t="s">
        <v>71</v>
      </c>
      <c r="B44" s="173" t="s">
        <v>72</v>
      </c>
      <c r="C44" s="173"/>
      <c r="D44" s="70"/>
      <c r="E44" s="67"/>
      <c r="G44" s="79" t="s">
        <v>1330</v>
      </c>
      <c r="H44" s="79"/>
      <c r="I44" s="49"/>
      <c r="J44" s="170"/>
    </row>
    <row r="45" spans="1:10" ht="24.75" customHeight="1" x14ac:dyDescent="0.2">
      <c r="A45" s="173" t="s">
        <v>73</v>
      </c>
      <c r="B45" s="173" t="s">
        <v>74</v>
      </c>
      <c r="C45" s="173"/>
      <c r="D45" s="70"/>
      <c r="E45" s="67"/>
      <c r="G45" s="202" t="s">
        <v>1331</v>
      </c>
      <c r="H45" s="79"/>
      <c r="I45" s="49"/>
      <c r="J45" s="170"/>
    </row>
    <row r="46" spans="1:10" ht="14.25" customHeight="1" x14ac:dyDescent="0.2">
      <c r="A46" s="173" t="s">
        <v>75</v>
      </c>
      <c r="B46" s="173" t="s">
        <v>76</v>
      </c>
      <c r="C46" s="173"/>
      <c r="D46" s="70"/>
      <c r="E46" s="67"/>
      <c r="G46" s="79" t="s">
        <v>1332</v>
      </c>
      <c r="H46" s="79"/>
      <c r="I46" s="49"/>
      <c r="J46" s="170"/>
    </row>
    <row r="47" spans="1:10" ht="14.25" customHeight="1" x14ac:dyDescent="0.2">
      <c r="A47" s="173" t="s">
        <v>77</v>
      </c>
      <c r="B47" s="173" t="s">
        <v>78</v>
      </c>
      <c r="C47" s="173"/>
      <c r="D47" s="70"/>
      <c r="E47" s="67"/>
      <c r="G47" s="79" t="s">
        <v>1333</v>
      </c>
      <c r="H47" s="79"/>
      <c r="I47" s="49"/>
      <c r="J47" s="170"/>
    </row>
    <row r="48" spans="1:10" ht="27" customHeight="1" x14ac:dyDescent="0.2">
      <c r="A48" s="173" t="s">
        <v>79</v>
      </c>
      <c r="B48" s="173" t="s">
        <v>80</v>
      </c>
      <c r="C48" s="173"/>
      <c r="D48" s="70"/>
      <c r="E48" s="67"/>
      <c r="G48" s="202" t="s">
        <v>1334</v>
      </c>
      <c r="H48" s="79"/>
      <c r="I48" s="49"/>
      <c r="J48" s="170"/>
    </row>
    <row r="49" spans="1:10" ht="14.25" customHeight="1" x14ac:dyDescent="0.2">
      <c r="A49" s="173" t="s">
        <v>81</v>
      </c>
      <c r="B49" s="173" t="s">
        <v>82</v>
      </c>
      <c r="C49" s="173"/>
      <c r="D49" s="70"/>
      <c r="E49" s="67"/>
      <c r="G49" s="79" t="s">
        <v>1335</v>
      </c>
      <c r="H49" s="79"/>
      <c r="I49" s="49"/>
      <c r="J49" s="170"/>
    </row>
    <row r="50" spans="1:10" ht="14.25" customHeight="1" x14ac:dyDescent="0.2">
      <c r="A50" s="173" t="s">
        <v>83</v>
      </c>
      <c r="B50" s="173" t="s">
        <v>84</v>
      </c>
      <c r="C50" s="173"/>
      <c r="D50" s="70"/>
      <c r="E50" s="67"/>
      <c r="G50" s="79" t="s">
        <v>1336</v>
      </c>
      <c r="H50" s="79"/>
      <c r="I50" s="49"/>
      <c r="J50" s="170"/>
    </row>
    <row r="51" spans="1:10" ht="14.25" customHeight="1" x14ac:dyDescent="0.2">
      <c r="A51" s="173" t="s">
        <v>85</v>
      </c>
      <c r="B51" s="173" t="s">
        <v>86</v>
      </c>
      <c r="C51" s="173"/>
      <c r="D51" s="70"/>
      <c r="E51" s="67"/>
      <c r="G51" s="224" t="s">
        <v>1337</v>
      </c>
      <c r="H51" s="79"/>
      <c r="I51" s="49"/>
      <c r="J51" s="170"/>
    </row>
    <row r="52" spans="1:10" x14ac:dyDescent="0.2">
      <c r="A52" s="176"/>
      <c r="B52" s="176"/>
      <c r="C52" s="176"/>
      <c r="D52" s="44"/>
      <c r="E52" s="44"/>
      <c r="G52" s="75"/>
      <c r="H52" s="75"/>
      <c r="I52" s="76"/>
      <c r="J52" s="81"/>
    </row>
    <row r="53" spans="1:10" ht="30" customHeight="1" x14ac:dyDescent="0.2">
      <c r="A53" s="173" t="s">
        <v>87</v>
      </c>
      <c r="B53" s="173"/>
      <c r="C53" s="173"/>
      <c r="D53" s="70"/>
      <c r="E53" s="67" t="s">
        <v>88</v>
      </c>
      <c r="G53" s="80" t="s">
        <v>1338</v>
      </c>
      <c r="H53" s="80"/>
      <c r="J53" s="171">
        <f>SUM(J54:J59)</f>
        <v>0</v>
      </c>
    </row>
    <row r="54" spans="1:10" ht="14.25" customHeight="1" x14ac:dyDescent="0.2">
      <c r="A54" s="174" t="s">
        <v>89</v>
      </c>
      <c r="B54" s="174" t="s">
        <v>90</v>
      </c>
      <c r="C54" s="174"/>
      <c r="D54" s="73"/>
      <c r="E54" s="72" t="s">
        <v>91</v>
      </c>
      <c r="G54" s="79" t="s">
        <v>1339</v>
      </c>
      <c r="H54" s="79"/>
      <c r="I54" s="49"/>
      <c r="J54" s="170"/>
    </row>
    <row r="55" spans="1:10" ht="14.25" customHeight="1" x14ac:dyDescent="0.2">
      <c r="A55" s="174" t="s">
        <v>92</v>
      </c>
      <c r="B55" s="174" t="s">
        <v>93</v>
      </c>
      <c r="C55" s="174"/>
      <c r="D55" s="73"/>
      <c r="E55" s="67"/>
      <c r="G55" s="79" t="s">
        <v>1340</v>
      </c>
      <c r="H55" s="79"/>
      <c r="I55" s="49"/>
      <c r="J55" s="170"/>
    </row>
    <row r="56" spans="1:10" ht="14.25" customHeight="1" x14ac:dyDescent="0.2">
      <c r="A56" s="174" t="s">
        <v>94</v>
      </c>
      <c r="B56" s="174" t="s">
        <v>95</v>
      </c>
      <c r="C56" s="174"/>
      <c r="D56" s="73"/>
      <c r="E56" s="67"/>
      <c r="G56" s="79" t="s">
        <v>1341</v>
      </c>
      <c r="H56" s="79"/>
      <c r="I56" s="49"/>
      <c r="J56" s="170"/>
    </row>
    <row r="57" spans="1:10" ht="14.25" customHeight="1" x14ac:dyDescent="0.2">
      <c r="A57" s="174" t="s">
        <v>96</v>
      </c>
      <c r="B57" s="174" t="s">
        <v>97</v>
      </c>
      <c r="C57" s="174"/>
      <c r="D57" s="73"/>
      <c r="E57" s="67"/>
      <c r="G57" s="79" t="s">
        <v>1342</v>
      </c>
      <c r="H57" s="79"/>
      <c r="I57" s="49"/>
      <c r="J57" s="170"/>
    </row>
    <row r="58" spans="1:10" ht="14.25" customHeight="1" x14ac:dyDescent="0.2">
      <c r="A58" s="174" t="s">
        <v>98</v>
      </c>
      <c r="B58" s="174" t="s">
        <v>99</v>
      </c>
      <c r="C58" s="174"/>
      <c r="D58" s="73"/>
      <c r="E58" s="67"/>
      <c r="G58" s="79" t="s">
        <v>1343</v>
      </c>
      <c r="H58" s="79"/>
      <c r="I58" s="49"/>
      <c r="J58" s="170"/>
    </row>
    <row r="59" spans="1:10" ht="14.25" customHeight="1" x14ac:dyDescent="0.2">
      <c r="A59" s="174" t="s">
        <v>100</v>
      </c>
      <c r="B59" s="174" t="s">
        <v>101</v>
      </c>
      <c r="C59" s="174"/>
      <c r="D59" s="73"/>
      <c r="E59" s="67"/>
      <c r="G59" s="79" t="s">
        <v>1337</v>
      </c>
      <c r="H59" s="79"/>
      <c r="I59" s="49"/>
      <c r="J59" s="170"/>
    </row>
    <row r="60" spans="1:10" x14ac:dyDescent="0.2">
      <c r="A60" s="176"/>
      <c r="B60" s="176"/>
      <c r="C60" s="176"/>
      <c r="D60" s="44"/>
      <c r="E60" s="44"/>
      <c r="G60" s="75"/>
      <c r="H60" s="75"/>
      <c r="I60" s="76"/>
      <c r="J60" s="81"/>
    </row>
    <row r="61" spans="1:10" ht="31.35" customHeight="1" x14ac:dyDescent="0.2">
      <c r="A61" s="173" t="s">
        <v>102</v>
      </c>
      <c r="B61" s="173"/>
      <c r="C61" s="173"/>
      <c r="D61" s="70"/>
      <c r="E61" s="67" t="s">
        <v>103</v>
      </c>
      <c r="G61" s="80" t="s">
        <v>1344</v>
      </c>
      <c r="H61" s="80"/>
      <c r="J61" s="171">
        <f>+J62-J63</f>
        <v>0</v>
      </c>
    </row>
    <row r="62" spans="1:10" ht="14.25" customHeight="1" x14ac:dyDescent="0.2">
      <c r="A62" s="173" t="s">
        <v>104</v>
      </c>
      <c r="B62" s="173" t="s">
        <v>105</v>
      </c>
      <c r="C62" s="173"/>
      <c r="D62" s="70"/>
      <c r="E62" s="67" t="s">
        <v>106</v>
      </c>
      <c r="G62" s="79" t="s">
        <v>1345</v>
      </c>
      <c r="H62" s="79"/>
      <c r="I62" s="49"/>
      <c r="J62" s="170"/>
    </row>
    <row r="63" spans="1:10" ht="14.25" customHeight="1" x14ac:dyDescent="0.2">
      <c r="A63" s="173" t="s">
        <v>107</v>
      </c>
      <c r="B63" s="173" t="s">
        <v>108</v>
      </c>
      <c r="C63" s="173"/>
      <c r="D63" s="70"/>
      <c r="E63" s="67" t="s">
        <v>109</v>
      </c>
      <c r="G63" s="79" t="s">
        <v>1346</v>
      </c>
      <c r="H63" s="79"/>
      <c r="I63" s="49"/>
      <c r="J63" s="170"/>
    </row>
    <row r="64" spans="1:10" x14ac:dyDescent="0.2">
      <c r="A64" s="176"/>
      <c r="B64" s="176"/>
      <c r="C64" s="176"/>
      <c r="D64" s="44"/>
      <c r="E64" s="44"/>
      <c r="G64" s="75"/>
      <c r="H64" s="75"/>
      <c r="I64" s="76"/>
      <c r="J64" s="81"/>
    </row>
    <row r="65" spans="1:10" ht="30.75" customHeight="1" x14ac:dyDescent="0.2">
      <c r="A65" s="174" t="s">
        <v>110</v>
      </c>
      <c r="B65" s="174"/>
      <c r="C65" s="174"/>
      <c r="D65" s="73"/>
      <c r="E65" s="72" t="s">
        <v>111</v>
      </c>
      <c r="G65" s="80" t="s">
        <v>1347</v>
      </c>
      <c r="H65" s="80"/>
      <c r="J65" s="171">
        <f>+J66-J67</f>
        <v>0</v>
      </c>
    </row>
    <row r="66" spans="1:10" ht="14.25" customHeight="1" x14ac:dyDescent="0.2">
      <c r="A66" s="174" t="s">
        <v>112</v>
      </c>
      <c r="B66" s="173" t="s">
        <v>113</v>
      </c>
      <c r="C66" s="173"/>
      <c r="D66" s="70"/>
      <c r="E66" s="67" t="s">
        <v>114</v>
      </c>
      <c r="G66" s="79" t="s">
        <v>1348</v>
      </c>
      <c r="H66" s="79"/>
      <c r="I66" s="49"/>
      <c r="J66" s="170"/>
    </row>
    <row r="67" spans="1:10" ht="14.25" customHeight="1" x14ac:dyDescent="0.2">
      <c r="A67" s="174" t="s">
        <v>115</v>
      </c>
      <c r="B67" s="173" t="s">
        <v>116</v>
      </c>
      <c r="C67" s="173"/>
      <c r="D67" s="70"/>
      <c r="E67" s="67" t="s">
        <v>117</v>
      </c>
      <c r="G67" s="79" t="s">
        <v>1349</v>
      </c>
      <c r="H67" s="79"/>
      <c r="I67" s="49"/>
      <c r="J67" s="170"/>
    </row>
    <row r="68" spans="1:10" ht="14.25" customHeight="1" x14ac:dyDescent="0.2">
      <c r="A68" s="176"/>
      <c r="B68" s="176"/>
      <c r="C68" s="176"/>
      <c r="D68" s="44"/>
      <c r="E68" s="44"/>
      <c r="J68" s="81"/>
    </row>
    <row r="69" spans="1:10" ht="72.75" customHeight="1" x14ac:dyDescent="0.2">
      <c r="A69" s="174" t="s">
        <v>118</v>
      </c>
      <c r="B69" s="174"/>
      <c r="C69" s="174"/>
      <c r="D69" s="73"/>
      <c r="E69" s="72" t="s">
        <v>119</v>
      </c>
      <c r="G69" s="201" t="s">
        <v>1350</v>
      </c>
      <c r="H69" s="80"/>
      <c r="J69" s="171">
        <f>+J70-J78</f>
        <v>0</v>
      </c>
    </row>
    <row r="70" spans="1:10" ht="14.25" customHeight="1" x14ac:dyDescent="0.2">
      <c r="A70" s="174" t="s">
        <v>120</v>
      </c>
      <c r="B70" s="173" t="s">
        <v>121</v>
      </c>
      <c r="C70" s="173"/>
      <c r="D70" s="70"/>
      <c r="E70" s="67"/>
      <c r="G70" s="79" t="s">
        <v>1351</v>
      </c>
      <c r="H70" s="79"/>
      <c r="I70" s="49"/>
      <c r="J70" s="171">
        <f>+J71+J72+J73+J74+J75+J76+J77</f>
        <v>0</v>
      </c>
    </row>
    <row r="71" spans="1:10" ht="14.25" customHeight="1" x14ac:dyDescent="0.2">
      <c r="A71" s="174"/>
      <c r="B71" s="173"/>
      <c r="C71" s="173"/>
      <c r="D71" s="70"/>
      <c r="E71" s="67"/>
      <c r="G71" s="200" t="s">
        <v>1352</v>
      </c>
      <c r="H71" s="79"/>
      <c r="I71" s="49"/>
      <c r="J71" s="170"/>
    </row>
    <row r="72" spans="1:10" ht="14.25" customHeight="1" x14ac:dyDescent="0.2">
      <c r="A72" s="174" t="s">
        <v>122</v>
      </c>
      <c r="B72" s="173" t="s">
        <v>123</v>
      </c>
      <c r="C72" s="173" t="s">
        <v>124</v>
      </c>
      <c r="D72" s="70"/>
      <c r="E72" s="67"/>
      <c r="G72" s="200" t="s">
        <v>1353</v>
      </c>
      <c r="H72" s="79"/>
      <c r="I72" s="49"/>
      <c r="J72" s="170"/>
    </row>
    <row r="73" spans="1:10" ht="14.25" customHeight="1" x14ac:dyDescent="0.2">
      <c r="A73" s="174" t="s">
        <v>125</v>
      </c>
      <c r="B73" s="173" t="s">
        <v>126</v>
      </c>
      <c r="C73" s="173" t="s">
        <v>127</v>
      </c>
      <c r="D73" s="70"/>
      <c r="E73" s="67"/>
      <c r="G73" s="200" t="s">
        <v>1354</v>
      </c>
      <c r="H73" s="79"/>
      <c r="I73" s="49"/>
      <c r="J73" s="170"/>
    </row>
    <row r="74" spans="1:10" ht="14.25" customHeight="1" x14ac:dyDescent="0.2">
      <c r="A74" s="174" t="s">
        <v>128</v>
      </c>
      <c r="B74" s="173" t="s">
        <v>129</v>
      </c>
      <c r="C74" s="173" t="s">
        <v>130</v>
      </c>
      <c r="D74" s="70"/>
      <c r="E74" s="67"/>
      <c r="G74" s="200" t="s">
        <v>1355</v>
      </c>
      <c r="H74" s="79"/>
      <c r="I74" s="49"/>
      <c r="J74" s="170"/>
    </row>
    <row r="75" spans="1:10" ht="14.25" customHeight="1" x14ac:dyDescent="0.2">
      <c r="A75" s="174" t="s">
        <v>131</v>
      </c>
      <c r="B75" s="173" t="s">
        <v>132</v>
      </c>
      <c r="C75" s="173" t="s">
        <v>133</v>
      </c>
      <c r="D75" s="70"/>
      <c r="E75" s="67"/>
      <c r="G75" s="200" t="s">
        <v>1356</v>
      </c>
      <c r="H75" s="79"/>
      <c r="I75" s="49"/>
      <c r="J75" s="170"/>
    </row>
    <row r="76" spans="1:10" ht="14.25" customHeight="1" x14ac:dyDescent="0.2">
      <c r="A76" s="174" t="s">
        <v>134</v>
      </c>
      <c r="B76" s="173" t="s">
        <v>135</v>
      </c>
      <c r="C76" s="173" t="s">
        <v>136</v>
      </c>
      <c r="D76" s="70"/>
      <c r="E76" s="67"/>
      <c r="G76" s="200" t="s">
        <v>1357</v>
      </c>
      <c r="H76" s="79"/>
      <c r="I76" s="49"/>
      <c r="J76" s="170"/>
    </row>
    <row r="77" spans="1:10" ht="14.25" customHeight="1" x14ac:dyDescent="0.2">
      <c r="A77" s="174" t="s">
        <v>137</v>
      </c>
      <c r="B77" s="173" t="s">
        <v>138</v>
      </c>
      <c r="C77" s="173" t="s">
        <v>139</v>
      </c>
      <c r="D77" s="70"/>
      <c r="E77" s="67"/>
      <c r="G77" s="200" t="s">
        <v>1358</v>
      </c>
      <c r="H77" s="79"/>
      <c r="I77" s="49"/>
      <c r="J77" s="170"/>
    </row>
    <row r="78" spans="1:10" ht="14.25" customHeight="1" x14ac:dyDescent="0.2">
      <c r="A78" s="174" t="s">
        <v>140</v>
      </c>
      <c r="B78" s="173" t="s">
        <v>141</v>
      </c>
      <c r="C78" s="173"/>
      <c r="D78" s="70"/>
      <c r="E78" s="67"/>
      <c r="G78" s="79" t="s">
        <v>1359</v>
      </c>
      <c r="H78" s="79"/>
      <c r="I78" s="49"/>
      <c r="J78" s="223"/>
    </row>
    <row r="79" spans="1:10" ht="14.25" customHeight="1" x14ac:dyDescent="0.2">
      <c r="A79" s="176"/>
      <c r="B79" s="176"/>
      <c r="C79" s="176"/>
      <c r="D79" s="44"/>
      <c r="E79" s="44"/>
      <c r="G79" s="82"/>
      <c r="H79" s="82"/>
      <c r="I79" s="83"/>
      <c r="J79" s="81"/>
    </row>
    <row r="80" spans="1:10" ht="14.25" customHeight="1" x14ac:dyDescent="0.2">
      <c r="A80" s="173" t="s">
        <v>142</v>
      </c>
      <c r="B80" s="173"/>
      <c r="C80" s="173"/>
      <c r="D80" s="70"/>
      <c r="E80" s="67" t="s">
        <v>143</v>
      </c>
      <c r="G80" s="60" t="s">
        <v>144</v>
      </c>
      <c r="H80" s="60"/>
      <c r="J80" s="171">
        <f>+J21+J23-J27-J33+J39+J53-J61-J65-J69</f>
        <v>0</v>
      </c>
    </row>
    <row r="81" spans="1:13" ht="14.25" customHeight="1" x14ac:dyDescent="0.2">
      <c r="A81" s="176"/>
      <c r="B81" s="176"/>
      <c r="C81" s="176"/>
      <c r="D81" s="44"/>
      <c r="E81" s="44"/>
      <c r="J81" s="81"/>
    </row>
    <row r="82" spans="1:13" ht="14.25" customHeight="1" x14ac:dyDescent="0.2">
      <c r="A82" s="173" t="s">
        <v>145</v>
      </c>
      <c r="B82" s="173"/>
      <c r="C82" s="173"/>
      <c r="D82" s="70"/>
      <c r="E82" s="67" t="s">
        <v>146</v>
      </c>
      <c r="G82" s="60" t="s">
        <v>147</v>
      </c>
      <c r="H82" s="60"/>
      <c r="J82" s="171">
        <f>+J83+J84</f>
        <v>0</v>
      </c>
    </row>
    <row r="83" spans="1:13" ht="14.25" customHeight="1" x14ac:dyDescent="0.2">
      <c r="A83" s="174" t="s">
        <v>148</v>
      </c>
      <c r="B83" s="173" t="s">
        <v>149</v>
      </c>
      <c r="C83" s="173"/>
      <c r="D83" s="70"/>
      <c r="E83" s="67"/>
      <c r="G83" s="79" t="s">
        <v>1360</v>
      </c>
      <c r="H83" s="79"/>
      <c r="I83" s="49"/>
      <c r="J83" s="170"/>
    </row>
    <row r="84" spans="1:13" ht="14.25" customHeight="1" x14ac:dyDescent="0.2">
      <c r="A84" s="174" t="s">
        <v>150</v>
      </c>
      <c r="B84" s="173" t="s">
        <v>151</v>
      </c>
      <c r="C84" s="173"/>
      <c r="D84" s="70"/>
      <c r="E84" s="67"/>
      <c r="G84" s="79" t="s">
        <v>1361</v>
      </c>
      <c r="H84" s="79"/>
      <c r="I84" s="49"/>
      <c r="J84" s="170"/>
    </row>
    <row r="85" spans="1:13" ht="14.25" customHeight="1" x14ac:dyDescent="0.2">
      <c r="A85" s="176"/>
      <c r="B85" s="176"/>
      <c r="C85" s="176"/>
      <c r="D85" s="44"/>
      <c r="E85" s="44"/>
      <c r="G85" s="76"/>
      <c r="H85" s="76"/>
      <c r="I85" s="76"/>
      <c r="J85" s="81"/>
      <c r="K85" s="81"/>
      <c r="L85" s="81"/>
      <c r="M85" s="81"/>
    </row>
    <row r="86" spans="1:13" ht="14.25" customHeight="1" x14ac:dyDescent="0.2">
      <c r="A86" s="173" t="s">
        <v>152</v>
      </c>
      <c r="B86" s="173"/>
      <c r="C86" s="173"/>
      <c r="D86" s="70"/>
      <c r="E86" s="67" t="s">
        <v>153</v>
      </c>
      <c r="G86" s="60" t="s">
        <v>1362</v>
      </c>
      <c r="H86" s="60"/>
      <c r="J86" s="172">
        <f>+J80-J82</f>
        <v>0</v>
      </c>
      <c r="K86" s="84"/>
      <c r="L86" s="84"/>
    </row>
    <row r="87" spans="1:13" ht="14.25" customHeight="1" x14ac:dyDescent="0.2">
      <c r="E87" s="44"/>
      <c r="G87" s="85"/>
      <c r="H87" s="85"/>
      <c r="I87" s="76"/>
      <c r="J87" s="45"/>
      <c r="K87" s="84"/>
      <c r="L87" s="84"/>
      <c r="M87" s="84"/>
    </row>
    <row r="88" spans="1:13" x14ac:dyDescent="0.2">
      <c r="A88" s="173" t="s">
        <v>154</v>
      </c>
      <c r="B88" s="173"/>
      <c r="C88" s="173"/>
      <c r="D88" s="44"/>
      <c r="E88" s="44"/>
      <c r="G88" s="199" t="s">
        <v>1363</v>
      </c>
      <c r="H88" s="76"/>
      <c r="I88" s="76"/>
      <c r="J88" s="172">
        <f>IF(J82=0,0,J80/J82)</f>
        <v>0</v>
      </c>
      <c r="K88" s="84"/>
      <c r="L88" s="84"/>
      <c r="M88" s="84"/>
    </row>
    <row r="89" spans="1:13" x14ac:dyDescent="0.2">
      <c r="A89" s="44"/>
      <c r="B89" s="44"/>
      <c r="C89" s="44"/>
      <c r="D89" s="44"/>
      <c r="E89" s="44"/>
      <c r="G89" s="222" t="s">
        <v>155</v>
      </c>
      <c r="H89" s="79"/>
      <c r="K89" s="45"/>
      <c r="L89" s="45"/>
      <c r="M89" s="84"/>
    </row>
    <row r="90" spans="1:13" x14ac:dyDescent="0.2">
      <c r="A90" s="44"/>
      <c r="B90" s="44"/>
      <c r="C90" s="44"/>
      <c r="D90" s="44"/>
      <c r="E90" s="44"/>
      <c r="G90" s="79"/>
      <c r="H90" s="79"/>
      <c r="J90" s="45"/>
      <c r="K90" s="45"/>
      <c r="L90" s="45"/>
      <c r="M90" s="84"/>
    </row>
    <row r="91" spans="1:13" x14ac:dyDescent="0.2">
      <c r="G91" s="79"/>
      <c r="H91" s="79"/>
      <c r="J91" s="45"/>
      <c r="K91" s="45"/>
      <c r="L91" s="45"/>
      <c r="M91" s="84"/>
    </row>
    <row r="92" spans="1:13" x14ac:dyDescent="0.2">
      <c r="G92" s="79"/>
      <c r="H92" s="79"/>
      <c r="J92" s="45"/>
      <c r="K92" s="45"/>
      <c r="L92" s="45"/>
      <c r="M92" s="84"/>
    </row>
    <row r="93" spans="1:13" x14ac:dyDescent="0.2">
      <c r="G93" s="79"/>
      <c r="H93" s="79"/>
      <c r="J93" s="45"/>
      <c r="K93" s="45"/>
      <c r="L93" s="45"/>
      <c r="M93" s="84"/>
    </row>
    <row r="94" spans="1:13" x14ac:dyDescent="0.2">
      <c r="J94" s="45"/>
      <c r="K94" s="45"/>
      <c r="L94" s="45"/>
      <c r="M94" s="45"/>
    </row>
  </sheetData>
  <mergeCells count="1">
    <mergeCell ref="I9:J11"/>
  </mergeCells>
  <pageMargins left="0.70866141732283472" right="0.51181102362204722" top="0.39370078740157483" bottom="0.11811023622047245" header="0.31496062992125984" footer="0.19685039370078741"/>
  <pageSetup paperSize="9" scale="5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W68"/>
  <sheetViews>
    <sheetView showGridLines="0" topLeftCell="A3" zoomScale="76" zoomScaleNormal="76" zoomScaleSheetLayoutView="55" workbookViewId="0">
      <selection activeCell="F22" sqref="F22"/>
    </sheetView>
  </sheetViews>
  <sheetFormatPr defaultColWidth="9" defaultRowHeight="12" x14ac:dyDescent="0.2"/>
  <cols>
    <col min="1" max="2" width="3.42578125" style="45" customWidth="1"/>
    <col min="3" max="3" width="2.28515625" style="45" customWidth="1"/>
    <col min="4" max="4" width="2" style="45" customWidth="1"/>
    <col min="5" max="5" width="1" style="45" customWidth="1"/>
    <col min="6" max="6" width="15.5703125" style="45" customWidth="1"/>
    <col min="7" max="7" width="7.5703125" style="50" customWidth="1"/>
    <col min="8" max="8" width="12.28515625" style="45" customWidth="1"/>
    <col min="9" max="9" width="40.140625" style="49" customWidth="1"/>
    <col min="10" max="10" width="1.7109375" style="49" customWidth="1"/>
    <col min="11" max="11" width="8.5703125" style="53" customWidth="1"/>
    <col min="12" max="12" width="11" style="49" customWidth="1"/>
    <col min="13" max="13" width="11.42578125" style="49" customWidth="1"/>
    <col min="14" max="14" width="13.28515625" style="49" customWidth="1"/>
    <col min="15" max="15" width="9.85546875" style="49" customWidth="1"/>
    <col min="16" max="16" width="13.5703125" style="49" customWidth="1"/>
    <col min="17" max="18" width="17.85546875" style="49" customWidth="1"/>
    <col min="19" max="19" width="18.140625" style="49" customWidth="1"/>
    <col min="20" max="20" width="14.140625" style="49" customWidth="1"/>
    <col min="21" max="21" width="11.85546875" style="49" customWidth="1"/>
    <col min="22" max="22" width="15.5703125" style="49" customWidth="1"/>
    <col min="23" max="23" width="13.28515625" style="49" customWidth="1"/>
    <col min="24" max="16384" width="9" style="49"/>
  </cols>
  <sheetData>
    <row r="1" spans="1:21" hidden="1" x14ac:dyDescent="0.2">
      <c r="A1" s="45" t="s">
        <v>277</v>
      </c>
      <c r="B1" s="45" t="s">
        <v>278</v>
      </c>
      <c r="C1" s="45" t="s">
        <v>279</v>
      </c>
      <c r="D1" s="45" t="s">
        <v>280</v>
      </c>
      <c r="E1" s="46" t="s">
        <v>281</v>
      </c>
      <c r="F1" s="47" t="s">
        <v>282</v>
      </c>
      <c r="G1" s="48" t="s">
        <v>283</v>
      </c>
      <c r="H1" s="45" t="s">
        <v>284</v>
      </c>
      <c r="I1" s="45" t="s">
        <v>285</v>
      </c>
      <c r="J1" s="45" t="s">
        <v>286</v>
      </c>
      <c r="K1" s="45" t="s">
        <v>287</v>
      </c>
    </row>
    <row r="2" spans="1:21" hidden="1" x14ac:dyDescent="0.2">
      <c r="A2" s="45" t="s">
        <v>288</v>
      </c>
      <c r="B2" s="45">
        <f>Tiedonantajataso</f>
        <v>405</v>
      </c>
      <c r="C2" s="45">
        <f>90</f>
        <v>90</v>
      </c>
      <c r="D2" s="45" t="str">
        <f>T9</f>
        <v>RVA2</v>
      </c>
      <c r="E2" s="197" t="s">
        <v>289</v>
      </c>
      <c r="F2" s="197" t="s">
        <v>290</v>
      </c>
      <c r="G2" s="198" t="s">
        <v>291</v>
      </c>
      <c r="H2" s="197" t="s">
        <v>292</v>
      </c>
      <c r="I2" s="197" t="s">
        <v>293</v>
      </c>
      <c r="J2" s="45" t="s">
        <v>294</v>
      </c>
      <c r="K2" s="197" t="s">
        <v>295</v>
      </c>
    </row>
    <row r="3" spans="1:21" ht="14.25" customHeight="1" x14ac:dyDescent="0.2"/>
    <row r="4" spans="1:21" ht="14.25" x14ac:dyDescent="0.2">
      <c r="A4" s="102" t="s">
        <v>169</v>
      </c>
      <c r="B4" s="51"/>
      <c r="C4" s="52"/>
      <c r="D4" s="51"/>
      <c r="E4" s="51"/>
      <c r="G4" s="49"/>
      <c r="H4" s="49"/>
      <c r="T4" s="54" t="s">
        <v>170</v>
      </c>
      <c r="U4" s="55">
        <v>42345</v>
      </c>
    </row>
    <row r="5" spans="1:21" ht="14.25" customHeight="1" x14ac:dyDescent="0.2">
      <c r="A5" s="56" t="str">
        <f>IF(ISBLANK(Raportoija),"",Yleistiedot!A9&amp;" "&amp;Raportoija)</f>
        <v/>
      </c>
      <c r="B5" s="51"/>
      <c r="C5" s="57"/>
      <c r="D5" s="58"/>
      <c r="E5" s="58"/>
      <c r="G5" s="49"/>
      <c r="H5" s="49"/>
      <c r="T5" s="54" t="s">
        <v>171</v>
      </c>
      <c r="U5" s="59" t="s">
        <v>172</v>
      </c>
    </row>
    <row r="6" spans="1:21" ht="14.25" customHeight="1" x14ac:dyDescent="0.2">
      <c r="A6" s="60"/>
      <c r="G6" s="49"/>
      <c r="H6" s="49"/>
      <c r="T6" s="54" t="s">
        <v>173</v>
      </c>
      <c r="U6" s="55">
        <v>42370</v>
      </c>
    </row>
    <row r="7" spans="1:21" ht="14.25" customHeight="1" x14ac:dyDescent="0.2">
      <c r="A7" s="61"/>
      <c r="G7" s="45"/>
    </row>
    <row r="8" spans="1:21" ht="15.75" x14ac:dyDescent="0.2">
      <c r="A8" s="41" t="s">
        <v>174</v>
      </c>
      <c r="G8" s="45"/>
    </row>
    <row r="9" spans="1:21" ht="14.25" customHeight="1" x14ac:dyDescent="0.2">
      <c r="A9" s="49"/>
      <c r="T9" s="229" t="s">
        <v>1313</v>
      </c>
      <c r="U9" s="235"/>
    </row>
    <row r="10" spans="1:21" ht="15.95" customHeight="1" x14ac:dyDescent="0.2">
      <c r="A10" s="60" t="s">
        <v>1364</v>
      </c>
      <c r="G10" s="228" t="s">
        <v>1312</v>
      </c>
      <c r="K10" s="49"/>
      <c r="T10" s="236"/>
      <c r="U10" s="237"/>
    </row>
    <row r="11" spans="1:21" ht="15.95" customHeight="1" x14ac:dyDescent="0.2">
      <c r="A11" s="62" t="s">
        <v>175</v>
      </c>
      <c r="G11" s="54">
        <v>405</v>
      </c>
      <c r="K11" s="49"/>
      <c r="T11" s="236"/>
      <c r="U11" s="237"/>
    </row>
    <row r="12" spans="1:21" ht="15.95" customHeight="1" x14ac:dyDescent="0.2">
      <c r="A12" s="62" t="s">
        <v>176</v>
      </c>
      <c r="G12" s="54" t="s">
        <v>177</v>
      </c>
      <c r="T12" s="238"/>
      <c r="U12" s="239"/>
    </row>
    <row r="13" spans="1:21" ht="16.5" customHeight="1" x14ac:dyDescent="0.2">
      <c r="A13" s="62" t="s">
        <v>178</v>
      </c>
      <c r="B13" s="49"/>
      <c r="C13" s="49"/>
      <c r="D13" s="49"/>
      <c r="E13" s="49"/>
      <c r="F13" s="49"/>
      <c r="G13" s="45" t="s">
        <v>179</v>
      </c>
      <c r="H13" s="63"/>
    </row>
    <row r="14" spans="1:21" ht="14.25" customHeight="1" x14ac:dyDescent="0.2">
      <c r="A14" s="62" t="s">
        <v>180</v>
      </c>
      <c r="G14" s="54" t="s">
        <v>181</v>
      </c>
      <c r="H14" s="50"/>
    </row>
    <row r="15" spans="1:21" ht="14.25" customHeight="1" x14ac:dyDescent="0.2">
      <c r="A15" s="60"/>
      <c r="H15" s="50"/>
    </row>
    <row r="16" spans="1:21" x14ac:dyDescent="0.2">
      <c r="H16" s="50"/>
    </row>
    <row r="17" spans="1:23" ht="15" x14ac:dyDescent="0.2">
      <c r="A17" s="103" t="s">
        <v>182</v>
      </c>
      <c r="B17" s="104"/>
      <c r="H17" s="50"/>
    </row>
    <row r="18" spans="1:23" x14ac:dyDescent="0.2">
      <c r="A18" s="60"/>
      <c r="H18" s="50"/>
    </row>
    <row r="19" spans="1:23" ht="123" customHeight="1" x14ac:dyDescent="0.2">
      <c r="A19" s="49"/>
      <c r="B19" s="49"/>
      <c r="C19" s="49"/>
      <c r="D19" s="49"/>
      <c r="E19" s="49"/>
      <c r="F19" s="49"/>
      <c r="G19" s="49"/>
      <c r="H19" s="49"/>
      <c r="J19" s="53"/>
      <c r="K19" s="196" t="s">
        <v>1302</v>
      </c>
      <c r="L19" s="196" t="s">
        <v>1365</v>
      </c>
      <c r="M19" s="196" t="s">
        <v>1303</v>
      </c>
      <c r="N19" s="196" t="s">
        <v>1304</v>
      </c>
      <c r="O19" s="196" t="s">
        <v>1305</v>
      </c>
      <c r="P19" s="196" t="s">
        <v>1366</v>
      </c>
      <c r="Q19" s="196" t="s">
        <v>1367</v>
      </c>
      <c r="R19" s="196" t="s">
        <v>1368</v>
      </c>
      <c r="S19" s="196" t="s">
        <v>1306</v>
      </c>
      <c r="T19" s="196" t="s">
        <v>1369</v>
      </c>
      <c r="U19" s="196" t="s">
        <v>1307</v>
      </c>
      <c r="V19" s="196" t="s">
        <v>1370</v>
      </c>
      <c r="W19" s="196" t="s">
        <v>1308</v>
      </c>
    </row>
    <row r="20" spans="1:23" ht="37.35" customHeight="1" x14ac:dyDescent="0.2">
      <c r="A20" s="65" t="s">
        <v>183</v>
      </c>
      <c r="B20" s="65"/>
      <c r="C20" s="65"/>
      <c r="D20" s="66"/>
      <c r="F20" s="203"/>
      <c r="G20" s="204" t="s">
        <v>184</v>
      </c>
      <c r="H20" s="205" t="s">
        <v>185</v>
      </c>
      <c r="I20" s="204" t="s">
        <v>186</v>
      </c>
      <c r="J20" s="53"/>
      <c r="K20" s="181" t="s">
        <v>187</v>
      </c>
      <c r="L20" s="181" t="s">
        <v>188</v>
      </c>
      <c r="M20" s="181" t="s">
        <v>189</v>
      </c>
      <c r="N20" s="181" t="s">
        <v>190</v>
      </c>
      <c r="O20" s="181" t="s">
        <v>191</v>
      </c>
      <c r="P20" s="181" t="s">
        <v>192</v>
      </c>
      <c r="Q20" s="181" t="s">
        <v>193</v>
      </c>
      <c r="R20" s="181" t="s">
        <v>194</v>
      </c>
      <c r="S20" s="181" t="s">
        <v>195</v>
      </c>
      <c r="T20" s="181" t="s">
        <v>196</v>
      </c>
      <c r="U20" s="181" t="s">
        <v>197</v>
      </c>
      <c r="V20" s="181" t="s">
        <v>198</v>
      </c>
      <c r="W20" s="181" t="s">
        <v>199</v>
      </c>
    </row>
    <row r="21" spans="1:23" s="210" customFormat="1" ht="37.15" customHeight="1" x14ac:dyDescent="0.2">
      <c r="A21" s="221" t="s">
        <v>200</v>
      </c>
      <c r="B21" s="175"/>
      <c r="C21" s="68"/>
      <c r="D21" s="68"/>
      <c r="E21" s="209"/>
      <c r="F21" s="64" t="s">
        <v>1309</v>
      </c>
      <c r="G21" s="216"/>
      <c r="H21" s="216"/>
      <c r="I21" s="217"/>
      <c r="J21" s="211"/>
      <c r="K21" s="212"/>
      <c r="L21" s="212"/>
      <c r="M21" s="212"/>
      <c r="N21" s="212"/>
      <c r="O21" s="212"/>
      <c r="P21" s="212"/>
      <c r="Q21" s="212"/>
      <c r="R21" s="212"/>
      <c r="S21" s="212"/>
      <c r="T21" s="212"/>
      <c r="U21" s="212"/>
      <c r="V21" s="212"/>
      <c r="W21" s="226"/>
    </row>
    <row r="22" spans="1:23" ht="33" customHeight="1" x14ac:dyDescent="0.2">
      <c r="A22" s="213" t="s">
        <v>201</v>
      </c>
      <c r="B22" s="175"/>
      <c r="C22" s="68"/>
      <c r="D22" s="68"/>
      <c r="E22" s="209"/>
      <c r="F22" s="207" t="s">
        <v>202</v>
      </c>
      <c r="G22" s="220"/>
      <c r="H22" s="220"/>
      <c r="I22" s="218"/>
      <c r="J22" s="53"/>
      <c r="K22" s="219"/>
      <c r="L22" s="208">
        <f t="shared" ref="L22:Q22" si="0">SUM(L23:L58)</f>
        <v>0</v>
      </c>
      <c r="M22" s="208">
        <f t="shared" si="0"/>
        <v>0</v>
      </c>
      <c r="N22" s="208">
        <f t="shared" si="0"/>
        <v>0</v>
      </c>
      <c r="O22" s="208">
        <f t="shared" si="0"/>
        <v>0</v>
      </c>
      <c r="P22" s="208">
        <f t="shared" si="0"/>
        <v>0</v>
      </c>
      <c r="Q22" s="208">
        <f t="shared" si="0"/>
        <v>0</v>
      </c>
      <c r="R22" s="208">
        <f>IF(SUM(R23:R58)&gt;0,SUM(R23:R58),0)</f>
        <v>0</v>
      </c>
      <c r="S22" s="208">
        <f>IF(SUM(S23:S58)&gt;0,SUM(S23:S58),0)</f>
        <v>0</v>
      </c>
      <c r="T22" s="208">
        <f>P22-Q22-R22-S22</f>
        <v>0</v>
      </c>
      <c r="U22" s="208">
        <f>SUM(U23:U58)</f>
        <v>0</v>
      </c>
      <c r="V22" s="208">
        <f>SUM(V23:V58)</f>
        <v>0</v>
      </c>
      <c r="W22" s="208">
        <f>+T22-V22</f>
        <v>0</v>
      </c>
    </row>
    <row r="23" spans="1:23" ht="33.6" customHeight="1" x14ac:dyDescent="0.2">
      <c r="A23" s="173" t="s">
        <v>203</v>
      </c>
      <c r="B23" s="206" t="s">
        <v>204</v>
      </c>
      <c r="C23" s="50"/>
      <c r="D23" s="68"/>
      <c r="E23" s="68"/>
      <c r="F23" s="207" t="s">
        <v>1371</v>
      </c>
      <c r="G23" s="214"/>
      <c r="H23" s="215"/>
      <c r="I23" s="215"/>
      <c r="J23" s="53"/>
      <c r="K23" s="180"/>
      <c r="L23" s="170"/>
      <c r="M23" s="170"/>
      <c r="N23" s="170"/>
      <c r="O23" s="170"/>
      <c r="P23" s="179">
        <f>IF(L23&gt;U23,K23*L23,L23)-M23-N23-O23</f>
        <v>0</v>
      </c>
      <c r="Q23" s="170"/>
      <c r="R23" s="170"/>
      <c r="S23" s="170"/>
      <c r="T23" s="179">
        <f>P23-Q23-R23-S23</f>
        <v>0</v>
      </c>
      <c r="U23" s="170"/>
      <c r="V23" s="179">
        <f>IF(K23&gt;50%,(IF(L23&lt;U23,U23,K23*U23)),K23*U23)</f>
        <v>0</v>
      </c>
      <c r="W23" s="179">
        <f>+T23-V23</f>
        <v>0</v>
      </c>
    </row>
    <row r="24" spans="1:23" ht="21" customHeight="1" x14ac:dyDescent="0.2">
      <c r="A24" s="173" t="s">
        <v>205</v>
      </c>
      <c r="B24" s="173" t="s">
        <v>206</v>
      </c>
      <c r="C24" s="50"/>
      <c r="D24" s="68"/>
      <c r="E24" s="68"/>
      <c r="F24" s="227" t="s">
        <v>1310</v>
      </c>
      <c r="G24" s="194"/>
      <c r="H24" s="195"/>
      <c r="I24" s="195"/>
      <c r="J24" s="53"/>
      <c r="K24" s="180"/>
      <c r="L24" s="170"/>
      <c r="M24" s="170"/>
      <c r="N24" s="170"/>
      <c r="O24" s="170"/>
      <c r="P24" s="179">
        <f>IF(L24&gt;U24,K24*L24,L24)-M24-N24-O24</f>
        <v>0</v>
      </c>
      <c r="Q24" s="170"/>
      <c r="R24" s="170"/>
      <c r="S24" s="170"/>
      <c r="T24" s="179">
        <f t="shared" ref="T24:T58" si="1">P24-Q24-R24-S24</f>
        <v>0</v>
      </c>
      <c r="U24" s="170"/>
      <c r="V24" s="179">
        <f t="shared" ref="V24:V58" si="2">IF(K24&gt;50%,(IF(L24&lt;U24,U24,K24*U24)),K24*U24)</f>
        <v>0</v>
      </c>
      <c r="W24" s="179">
        <f t="shared" ref="W24:W53" si="3">+T24-V24</f>
        <v>0</v>
      </c>
    </row>
    <row r="25" spans="1:23" ht="14.25" customHeight="1" x14ac:dyDescent="0.2">
      <c r="A25" s="173" t="s">
        <v>207</v>
      </c>
      <c r="B25" s="173" t="s">
        <v>208</v>
      </c>
      <c r="C25" s="50"/>
      <c r="D25" s="68"/>
      <c r="E25" s="68"/>
      <c r="F25" s="207" t="s">
        <v>1372</v>
      </c>
      <c r="G25" s="194"/>
      <c r="H25" s="195"/>
      <c r="I25" s="195"/>
      <c r="J25" s="53"/>
      <c r="K25" s="180"/>
      <c r="L25" s="170"/>
      <c r="M25" s="170"/>
      <c r="N25" s="170"/>
      <c r="O25" s="170"/>
      <c r="P25" s="179">
        <f>IF(K25&gt;50%,IF(L25&gt;U25,K25*L25/100,L25),K25/100*L25)-M25-N25-O25</f>
        <v>0</v>
      </c>
      <c r="Q25" s="170"/>
      <c r="R25" s="170"/>
      <c r="S25" s="170"/>
      <c r="T25" s="179">
        <f t="shared" si="1"/>
        <v>0</v>
      </c>
      <c r="U25" s="170"/>
      <c r="V25" s="179">
        <f t="shared" si="2"/>
        <v>0</v>
      </c>
      <c r="W25" s="179">
        <f t="shared" si="3"/>
        <v>0</v>
      </c>
    </row>
    <row r="26" spans="1:23" ht="14.25" customHeight="1" x14ac:dyDescent="0.2">
      <c r="A26" s="173" t="s">
        <v>209</v>
      </c>
      <c r="B26" s="173" t="s">
        <v>210</v>
      </c>
      <c r="C26" s="50"/>
      <c r="D26" s="68"/>
      <c r="E26" s="68"/>
      <c r="F26" s="207" t="s">
        <v>1373</v>
      </c>
      <c r="G26" s="194"/>
      <c r="H26" s="195"/>
      <c r="I26" s="195"/>
      <c r="J26" s="53"/>
      <c r="K26" s="180"/>
      <c r="L26" s="170"/>
      <c r="M26" s="170"/>
      <c r="N26" s="170"/>
      <c r="O26" s="170"/>
      <c r="P26" s="179">
        <f>IF(K26&gt;50%,IF(L26&gt;U26,K26*L26,L26),K26*L26)-M26-N26-O26</f>
        <v>0</v>
      </c>
      <c r="Q26" s="170"/>
      <c r="R26" s="170"/>
      <c r="S26" s="170"/>
      <c r="T26" s="179">
        <f t="shared" si="1"/>
        <v>0</v>
      </c>
      <c r="U26" s="170"/>
      <c r="V26" s="179">
        <f t="shared" si="2"/>
        <v>0</v>
      </c>
      <c r="W26" s="179">
        <f t="shared" si="3"/>
        <v>0</v>
      </c>
    </row>
    <row r="27" spans="1:23" ht="14.25" customHeight="1" x14ac:dyDescent="0.2">
      <c r="A27" s="173" t="s">
        <v>211</v>
      </c>
      <c r="B27" s="173" t="s">
        <v>212</v>
      </c>
      <c r="C27" s="50"/>
      <c r="D27" s="68"/>
      <c r="E27" s="68"/>
      <c r="F27" s="120"/>
      <c r="G27" s="194"/>
      <c r="H27" s="195"/>
      <c r="I27" s="195"/>
      <c r="J27" s="53"/>
      <c r="K27" s="180"/>
      <c r="L27" s="170"/>
      <c r="M27" s="170"/>
      <c r="N27" s="170"/>
      <c r="O27" s="170"/>
      <c r="P27" s="179">
        <f t="shared" ref="P27:P57" si="4">IF(L27&gt;0,K27*L27/100,L27)-M27-N27-O27</f>
        <v>0</v>
      </c>
      <c r="Q27" s="170"/>
      <c r="R27" s="170"/>
      <c r="S27" s="170"/>
      <c r="T27" s="179">
        <f t="shared" si="1"/>
        <v>0</v>
      </c>
      <c r="U27" s="170"/>
      <c r="V27" s="179">
        <f t="shared" si="2"/>
        <v>0</v>
      </c>
      <c r="W27" s="179">
        <f t="shared" si="3"/>
        <v>0</v>
      </c>
    </row>
    <row r="28" spans="1:23" ht="14.25" customHeight="1" x14ac:dyDescent="0.2">
      <c r="A28" s="173" t="s">
        <v>213</v>
      </c>
      <c r="B28" s="173" t="s">
        <v>214</v>
      </c>
      <c r="C28" s="50"/>
      <c r="D28" s="68"/>
      <c r="E28" s="68"/>
      <c r="F28" s="120"/>
      <c r="G28" s="194"/>
      <c r="H28" s="195"/>
      <c r="I28" s="195"/>
      <c r="J28" s="53"/>
      <c r="K28" s="180"/>
      <c r="L28" s="170"/>
      <c r="M28" s="170"/>
      <c r="N28" s="170"/>
      <c r="O28" s="170"/>
      <c r="P28" s="179">
        <f t="shared" si="4"/>
        <v>0</v>
      </c>
      <c r="Q28" s="170"/>
      <c r="R28" s="170"/>
      <c r="S28" s="170"/>
      <c r="T28" s="179">
        <f t="shared" si="1"/>
        <v>0</v>
      </c>
      <c r="U28" s="170"/>
      <c r="V28" s="179">
        <f t="shared" si="2"/>
        <v>0</v>
      </c>
      <c r="W28" s="179">
        <f t="shared" si="3"/>
        <v>0</v>
      </c>
    </row>
    <row r="29" spans="1:23" ht="14.25" customHeight="1" x14ac:dyDescent="0.2">
      <c r="A29" s="173" t="s">
        <v>215</v>
      </c>
      <c r="B29" s="173" t="s">
        <v>216</v>
      </c>
      <c r="C29" s="50"/>
      <c r="D29" s="68"/>
      <c r="E29" s="68"/>
      <c r="F29" s="120"/>
      <c r="G29" s="194"/>
      <c r="H29" s="195"/>
      <c r="I29" s="195"/>
      <c r="J29" s="53"/>
      <c r="K29" s="180"/>
      <c r="L29" s="170"/>
      <c r="M29" s="170"/>
      <c r="N29" s="170"/>
      <c r="O29" s="170"/>
      <c r="P29" s="179">
        <f t="shared" si="4"/>
        <v>0</v>
      </c>
      <c r="Q29" s="170"/>
      <c r="R29" s="170"/>
      <c r="S29" s="170"/>
      <c r="T29" s="179">
        <f t="shared" si="1"/>
        <v>0</v>
      </c>
      <c r="U29" s="170"/>
      <c r="V29" s="179">
        <f t="shared" si="2"/>
        <v>0</v>
      </c>
      <c r="W29" s="179">
        <f t="shared" si="3"/>
        <v>0</v>
      </c>
    </row>
    <row r="30" spans="1:23" ht="14.25" customHeight="1" x14ac:dyDescent="0.2">
      <c r="A30" s="173" t="s">
        <v>217</v>
      </c>
      <c r="B30" s="173" t="s">
        <v>218</v>
      </c>
      <c r="C30" s="50"/>
      <c r="D30" s="68"/>
      <c r="E30" s="68"/>
      <c r="F30" s="120"/>
      <c r="G30" s="194"/>
      <c r="H30" s="195"/>
      <c r="I30" s="195"/>
      <c r="J30" s="53"/>
      <c r="K30" s="180"/>
      <c r="L30" s="170"/>
      <c r="M30" s="170"/>
      <c r="N30" s="170"/>
      <c r="O30" s="170"/>
      <c r="P30" s="179">
        <f t="shared" si="4"/>
        <v>0</v>
      </c>
      <c r="Q30" s="170"/>
      <c r="R30" s="170"/>
      <c r="S30" s="170"/>
      <c r="T30" s="179">
        <f t="shared" si="1"/>
        <v>0</v>
      </c>
      <c r="U30" s="170"/>
      <c r="V30" s="179">
        <f t="shared" si="2"/>
        <v>0</v>
      </c>
      <c r="W30" s="179">
        <f t="shared" si="3"/>
        <v>0</v>
      </c>
    </row>
    <row r="31" spans="1:23" ht="14.25" customHeight="1" x14ac:dyDescent="0.2">
      <c r="A31" s="173" t="s">
        <v>219</v>
      </c>
      <c r="B31" s="173" t="s">
        <v>220</v>
      </c>
      <c r="C31" s="50"/>
      <c r="D31" s="68"/>
      <c r="E31" s="68"/>
      <c r="F31" s="120"/>
      <c r="G31" s="194"/>
      <c r="H31" s="195"/>
      <c r="I31" s="195"/>
      <c r="J31" s="53"/>
      <c r="K31" s="180"/>
      <c r="L31" s="170"/>
      <c r="M31" s="170"/>
      <c r="N31" s="170"/>
      <c r="O31" s="170"/>
      <c r="P31" s="179">
        <f t="shared" si="4"/>
        <v>0</v>
      </c>
      <c r="Q31" s="170"/>
      <c r="R31" s="170"/>
      <c r="S31" s="170"/>
      <c r="T31" s="179">
        <f t="shared" si="1"/>
        <v>0</v>
      </c>
      <c r="U31" s="170"/>
      <c r="V31" s="179">
        <f t="shared" si="2"/>
        <v>0</v>
      </c>
      <c r="W31" s="179">
        <f t="shared" si="3"/>
        <v>0</v>
      </c>
    </row>
    <row r="32" spans="1:23" ht="14.25" customHeight="1" x14ac:dyDescent="0.2">
      <c r="A32" s="173" t="s">
        <v>221</v>
      </c>
      <c r="B32" s="173" t="s">
        <v>222</v>
      </c>
      <c r="C32" s="50"/>
      <c r="D32" s="68"/>
      <c r="E32" s="68"/>
      <c r="F32" s="120"/>
      <c r="G32" s="194"/>
      <c r="H32" s="195"/>
      <c r="I32" s="195"/>
      <c r="J32" s="53"/>
      <c r="K32" s="180"/>
      <c r="L32" s="170"/>
      <c r="M32" s="170"/>
      <c r="N32" s="170"/>
      <c r="O32" s="170"/>
      <c r="P32" s="179">
        <f t="shared" si="4"/>
        <v>0</v>
      </c>
      <c r="Q32" s="170"/>
      <c r="R32" s="170"/>
      <c r="S32" s="170"/>
      <c r="T32" s="179">
        <f t="shared" si="1"/>
        <v>0</v>
      </c>
      <c r="U32" s="170"/>
      <c r="V32" s="179">
        <f t="shared" si="2"/>
        <v>0</v>
      </c>
      <c r="W32" s="179">
        <f t="shared" si="3"/>
        <v>0</v>
      </c>
    </row>
    <row r="33" spans="1:23" ht="14.25" customHeight="1" x14ac:dyDescent="0.2">
      <c r="A33" s="173" t="s">
        <v>223</v>
      </c>
      <c r="B33" s="173" t="s">
        <v>224</v>
      </c>
      <c r="C33" s="50"/>
      <c r="D33" s="68"/>
      <c r="E33" s="68"/>
      <c r="F33" s="120"/>
      <c r="G33" s="194"/>
      <c r="H33" s="195"/>
      <c r="I33" s="195"/>
      <c r="J33" s="53"/>
      <c r="K33" s="180"/>
      <c r="L33" s="170"/>
      <c r="M33" s="170"/>
      <c r="N33" s="170"/>
      <c r="O33" s="170"/>
      <c r="P33" s="179">
        <f t="shared" si="4"/>
        <v>0</v>
      </c>
      <c r="Q33" s="170"/>
      <c r="R33" s="170"/>
      <c r="S33" s="170"/>
      <c r="T33" s="179">
        <f t="shared" si="1"/>
        <v>0</v>
      </c>
      <c r="U33" s="170"/>
      <c r="V33" s="179">
        <f t="shared" si="2"/>
        <v>0</v>
      </c>
      <c r="W33" s="179">
        <f t="shared" si="3"/>
        <v>0</v>
      </c>
    </row>
    <row r="34" spans="1:23" ht="14.25" customHeight="1" x14ac:dyDescent="0.2">
      <c r="A34" s="173" t="s">
        <v>225</v>
      </c>
      <c r="B34" s="173" t="s">
        <v>226</v>
      </c>
      <c r="C34" s="50"/>
      <c r="D34" s="68"/>
      <c r="E34" s="68"/>
      <c r="F34" s="120"/>
      <c r="G34" s="194"/>
      <c r="H34" s="195"/>
      <c r="I34" s="195"/>
      <c r="J34" s="53"/>
      <c r="K34" s="180"/>
      <c r="L34" s="170"/>
      <c r="M34" s="170"/>
      <c r="N34" s="170"/>
      <c r="O34" s="170"/>
      <c r="P34" s="179">
        <f t="shared" si="4"/>
        <v>0</v>
      </c>
      <c r="Q34" s="170"/>
      <c r="R34" s="170"/>
      <c r="S34" s="170"/>
      <c r="T34" s="179">
        <f t="shared" si="1"/>
        <v>0</v>
      </c>
      <c r="U34" s="170"/>
      <c r="V34" s="179">
        <f t="shared" si="2"/>
        <v>0</v>
      </c>
      <c r="W34" s="179">
        <f t="shared" si="3"/>
        <v>0</v>
      </c>
    </row>
    <row r="35" spans="1:23" ht="14.25" customHeight="1" x14ac:dyDescent="0.2">
      <c r="A35" s="173" t="s">
        <v>227</v>
      </c>
      <c r="B35" s="173" t="s">
        <v>228</v>
      </c>
      <c r="C35" s="50"/>
      <c r="D35" s="68"/>
      <c r="E35" s="68"/>
      <c r="F35" s="120"/>
      <c r="G35" s="194"/>
      <c r="H35" s="195"/>
      <c r="I35" s="195"/>
      <c r="J35" s="53"/>
      <c r="K35" s="180"/>
      <c r="L35" s="170"/>
      <c r="M35" s="170"/>
      <c r="N35" s="170"/>
      <c r="O35" s="170"/>
      <c r="P35" s="179">
        <f t="shared" si="4"/>
        <v>0</v>
      </c>
      <c r="Q35" s="170"/>
      <c r="R35" s="170"/>
      <c r="S35" s="170"/>
      <c r="T35" s="179">
        <f t="shared" si="1"/>
        <v>0</v>
      </c>
      <c r="U35" s="170"/>
      <c r="V35" s="179">
        <f t="shared" si="2"/>
        <v>0</v>
      </c>
      <c r="W35" s="179">
        <f t="shared" si="3"/>
        <v>0</v>
      </c>
    </row>
    <row r="36" spans="1:23" ht="14.25" customHeight="1" x14ac:dyDescent="0.2">
      <c r="A36" s="173" t="s">
        <v>229</v>
      </c>
      <c r="B36" s="173" t="s">
        <v>230</v>
      </c>
      <c r="C36" s="50"/>
      <c r="D36" s="68"/>
      <c r="E36" s="68"/>
      <c r="F36" s="120"/>
      <c r="G36" s="194"/>
      <c r="H36" s="195"/>
      <c r="I36" s="195"/>
      <c r="J36" s="53"/>
      <c r="K36" s="180"/>
      <c r="L36" s="170"/>
      <c r="M36" s="170"/>
      <c r="N36" s="170"/>
      <c r="O36" s="170"/>
      <c r="P36" s="179">
        <f t="shared" si="4"/>
        <v>0</v>
      </c>
      <c r="Q36" s="170"/>
      <c r="R36" s="170"/>
      <c r="S36" s="170"/>
      <c r="T36" s="179">
        <f t="shared" si="1"/>
        <v>0</v>
      </c>
      <c r="U36" s="170"/>
      <c r="V36" s="179">
        <f t="shared" si="2"/>
        <v>0</v>
      </c>
      <c r="W36" s="179">
        <f t="shared" si="3"/>
        <v>0</v>
      </c>
    </row>
    <row r="37" spans="1:23" ht="14.25" customHeight="1" x14ac:dyDescent="0.2">
      <c r="A37" s="173" t="s">
        <v>231</v>
      </c>
      <c r="B37" s="173" t="s">
        <v>232</v>
      </c>
      <c r="C37" s="50"/>
      <c r="D37" s="68"/>
      <c r="E37" s="68"/>
      <c r="F37" s="120"/>
      <c r="G37" s="194"/>
      <c r="H37" s="195"/>
      <c r="I37" s="195"/>
      <c r="J37" s="53"/>
      <c r="K37" s="180"/>
      <c r="L37" s="170"/>
      <c r="M37" s="170"/>
      <c r="N37" s="170"/>
      <c r="O37" s="170"/>
      <c r="P37" s="179">
        <f t="shared" si="4"/>
        <v>0</v>
      </c>
      <c r="Q37" s="170"/>
      <c r="R37" s="170"/>
      <c r="S37" s="170"/>
      <c r="T37" s="179">
        <f t="shared" si="1"/>
        <v>0</v>
      </c>
      <c r="U37" s="170"/>
      <c r="V37" s="179">
        <f t="shared" si="2"/>
        <v>0</v>
      </c>
      <c r="W37" s="179">
        <f t="shared" ref="W37:W47" si="5">+T37-V37</f>
        <v>0</v>
      </c>
    </row>
    <row r="38" spans="1:23" ht="14.25" customHeight="1" x14ac:dyDescent="0.2">
      <c r="A38" s="173" t="s">
        <v>233</v>
      </c>
      <c r="B38" s="173" t="s">
        <v>234</v>
      </c>
      <c r="C38" s="50"/>
      <c r="D38" s="68"/>
      <c r="E38" s="68"/>
      <c r="F38" s="120"/>
      <c r="G38" s="194"/>
      <c r="H38" s="195"/>
      <c r="I38" s="195"/>
      <c r="J38" s="53"/>
      <c r="K38" s="180"/>
      <c r="L38" s="170"/>
      <c r="M38" s="170"/>
      <c r="N38" s="170"/>
      <c r="O38" s="170"/>
      <c r="P38" s="179">
        <f t="shared" si="4"/>
        <v>0</v>
      </c>
      <c r="Q38" s="170"/>
      <c r="R38" s="170"/>
      <c r="S38" s="170"/>
      <c r="T38" s="179">
        <f t="shared" si="1"/>
        <v>0</v>
      </c>
      <c r="U38" s="170"/>
      <c r="V38" s="179">
        <f t="shared" si="2"/>
        <v>0</v>
      </c>
      <c r="W38" s="179">
        <f t="shared" si="5"/>
        <v>0</v>
      </c>
    </row>
    <row r="39" spans="1:23" ht="14.25" customHeight="1" x14ac:dyDescent="0.2">
      <c r="A39" s="173" t="s">
        <v>235</v>
      </c>
      <c r="B39" s="173" t="s">
        <v>236</v>
      </c>
      <c r="C39" s="50"/>
      <c r="D39" s="68"/>
      <c r="E39" s="68"/>
      <c r="F39" s="120"/>
      <c r="G39" s="194"/>
      <c r="H39" s="195"/>
      <c r="I39" s="195"/>
      <c r="J39" s="53"/>
      <c r="K39" s="180"/>
      <c r="L39" s="170"/>
      <c r="M39" s="170"/>
      <c r="N39" s="170"/>
      <c r="O39" s="170"/>
      <c r="P39" s="179">
        <f t="shared" si="4"/>
        <v>0</v>
      </c>
      <c r="Q39" s="170"/>
      <c r="R39" s="170"/>
      <c r="S39" s="170"/>
      <c r="T39" s="179">
        <f t="shared" si="1"/>
        <v>0</v>
      </c>
      <c r="U39" s="170"/>
      <c r="V39" s="179">
        <f t="shared" si="2"/>
        <v>0</v>
      </c>
      <c r="W39" s="179">
        <f t="shared" si="5"/>
        <v>0</v>
      </c>
    </row>
    <row r="40" spans="1:23" ht="14.25" customHeight="1" x14ac:dyDescent="0.2">
      <c r="A40" s="173" t="s">
        <v>237</v>
      </c>
      <c r="B40" s="173" t="s">
        <v>238</v>
      </c>
      <c r="C40" s="50"/>
      <c r="D40" s="68"/>
      <c r="E40" s="68"/>
      <c r="F40" s="120"/>
      <c r="G40" s="194"/>
      <c r="H40" s="195"/>
      <c r="I40" s="195"/>
      <c r="J40" s="53"/>
      <c r="K40" s="180"/>
      <c r="L40" s="170"/>
      <c r="M40" s="170"/>
      <c r="N40" s="170"/>
      <c r="O40" s="170"/>
      <c r="P40" s="179">
        <f t="shared" si="4"/>
        <v>0</v>
      </c>
      <c r="Q40" s="170"/>
      <c r="R40" s="170"/>
      <c r="S40" s="170"/>
      <c r="T40" s="179">
        <f t="shared" si="1"/>
        <v>0</v>
      </c>
      <c r="U40" s="170"/>
      <c r="V40" s="179">
        <f t="shared" si="2"/>
        <v>0</v>
      </c>
      <c r="W40" s="179">
        <f t="shared" si="5"/>
        <v>0</v>
      </c>
    </row>
    <row r="41" spans="1:23" ht="14.25" customHeight="1" x14ac:dyDescent="0.2">
      <c r="A41" s="173" t="s">
        <v>239</v>
      </c>
      <c r="B41" s="173" t="s">
        <v>240</v>
      </c>
      <c r="C41" s="50"/>
      <c r="D41" s="68"/>
      <c r="E41" s="68"/>
      <c r="F41" s="120"/>
      <c r="G41" s="194"/>
      <c r="H41" s="195"/>
      <c r="I41" s="195"/>
      <c r="J41" s="53"/>
      <c r="K41" s="180"/>
      <c r="L41" s="170"/>
      <c r="M41" s="170"/>
      <c r="N41" s="170"/>
      <c r="O41" s="170"/>
      <c r="P41" s="179">
        <f t="shared" si="4"/>
        <v>0</v>
      </c>
      <c r="Q41" s="170"/>
      <c r="R41" s="170"/>
      <c r="S41" s="170"/>
      <c r="T41" s="179">
        <f t="shared" si="1"/>
        <v>0</v>
      </c>
      <c r="U41" s="170"/>
      <c r="V41" s="179">
        <f t="shared" si="2"/>
        <v>0</v>
      </c>
      <c r="W41" s="179">
        <f t="shared" si="5"/>
        <v>0</v>
      </c>
    </row>
    <row r="42" spans="1:23" ht="14.25" customHeight="1" x14ac:dyDescent="0.2">
      <c r="A42" s="173" t="s">
        <v>241</v>
      </c>
      <c r="B42" s="173" t="s">
        <v>242</v>
      </c>
      <c r="C42" s="50"/>
      <c r="D42" s="68"/>
      <c r="E42" s="68"/>
      <c r="F42" s="120"/>
      <c r="G42" s="194"/>
      <c r="H42" s="195"/>
      <c r="I42" s="195"/>
      <c r="J42" s="53"/>
      <c r="K42" s="180"/>
      <c r="L42" s="170"/>
      <c r="M42" s="170"/>
      <c r="N42" s="170"/>
      <c r="O42" s="170"/>
      <c r="P42" s="179">
        <f t="shared" si="4"/>
        <v>0</v>
      </c>
      <c r="Q42" s="170"/>
      <c r="R42" s="170"/>
      <c r="S42" s="170"/>
      <c r="T42" s="179">
        <f t="shared" si="1"/>
        <v>0</v>
      </c>
      <c r="U42" s="170"/>
      <c r="V42" s="179">
        <f t="shared" si="2"/>
        <v>0</v>
      </c>
      <c r="W42" s="179">
        <f t="shared" si="5"/>
        <v>0</v>
      </c>
    </row>
    <row r="43" spans="1:23" ht="14.25" customHeight="1" x14ac:dyDescent="0.2">
      <c r="A43" s="173" t="s">
        <v>243</v>
      </c>
      <c r="B43" s="173" t="s">
        <v>244</v>
      </c>
      <c r="C43" s="50"/>
      <c r="D43" s="68"/>
      <c r="E43" s="68"/>
      <c r="F43" s="120"/>
      <c r="G43" s="194"/>
      <c r="H43" s="195"/>
      <c r="I43" s="195"/>
      <c r="J43" s="53"/>
      <c r="K43" s="180"/>
      <c r="L43" s="170"/>
      <c r="M43" s="170"/>
      <c r="N43" s="170"/>
      <c r="O43" s="170"/>
      <c r="P43" s="179">
        <f t="shared" si="4"/>
        <v>0</v>
      </c>
      <c r="Q43" s="170"/>
      <c r="R43" s="170"/>
      <c r="S43" s="170"/>
      <c r="T43" s="179">
        <f t="shared" si="1"/>
        <v>0</v>
      </c>
      <c r="U43" s="170"/>
      <c r="V43" s="179">
        <f t="shared" si="2"/>
        <v>0</v>
      </c>
      <c r="W43" s="179">
        <f t="shared" si="5"/>
        <v>0</v>
      </c>
    </row>
    <row r="44" spans="1:23" ht="14.25" customHeight="1" x14ac:dyDescent="0.2">
      <c r="A44" s="173" t="s">
        <v>245</v>
      </c>
      <c r="B44" s="173" t="s">
        <v>246</v>
      </c>
      <c r="C44" s="50"/>
      <c r="D44" s="68"/>
      <c r="E44" s="68"/>
      <c r="F44" s="120"/>
      <c r="G44" s="194"/>
      <c r="H44" s="195"/>
      <c r="I44" s="195"/>
      <c r="J44" s="53"/>
      <c r="K44" s="180"/>
      <c r="L44" s="170"/>
      <c r="M44" s="170"/>
      <c r="N44" s="170"/>
      <c r="O44" s="170"/>
      <c r="P44" s="179">
        <f t="shared" si="4"/>
        <v>0</v>
      </c>
      <c r="Q44" s="170"/>
      <c r="R44" s="170"/>
      <c r="S44" s="170"/>
      <c r="T44" s="179">
        <f t="shared" si="1"/>
        <v>0</v>
      </c>
      <c r="U44" s="170"/>
      <c r="V44" s="179">
        <f t="shared" si="2"/>
        <v>0</v>
      </c>
      <c r="W44" s="179">
        <f t="shared" si="5"/>
        <v>0</v>
      </c>
    </row>
    <row r="45" spans="1:23" ht="14.25" customHeight="1" x14ac:dyDescent="0.2">
      <c r="A45" s="173" t="s">
        <v>247</v>
      </c>
      <c r="B45" s="173" t="s">
        <v>248</v>
      </c>
      <c r="C45" s="50"/>
      <c r="D45" s="68"/>
      <c r="E45" s="68"/>
      <c r="F45" s="120"/>
      <c r="G45" s="194"/>
      <c r="H45" s="195"/>
      <c r="I45" s="195"/>
      <c r="J45" s="53"/>
      <c r="K45" s="180"/>
      <c r="L45" s="170"/>
      <c r="M45" s="170"/>
      <c r="N45" s="170"/>
      <c r="O45" s="170"/>
      <c r="P45" s="179">
        <f t="shared" si="4"/>
        <v>0</v>
      </c>
      <c r="Q45" s="170"/>
      <c r="R45" s="170"/>
      <c r="S45" s="170"/>
      <c r="T45" s="179">
        <f t="shared" si="1"/>
        <v>0</v>
      </c>
      <c r="U45" s="170"/>
      <c r="V45" s="179">
        <f t="shared" si="2"/>
        <v>0</v>
      </c>
      <c r="W45" s="179">
        <f t="shared" si="5"/>
        <v>0</v>
      </c>
    </row>
    <row r="46" spans="1:23" ht="14.25" customHeight="1" x14ac:dyDescent="0.2">
      <c r="A46" s="173" t="s">
        <v>249</v>
      </c>
      <c r="B46" s="173" t="s">
        <v>250</v>
      </c>
      <c r="C46" s="50"/>
      <c r="D46" s="68"/>
      <c r="E46" s="68"/>
      <c r="F46" s="120"/>
      <c r="G46" s="194"/>
      <c r="H46" s="195"/>
      <c r="I46" s="195"/>
      <c r="J46" s="53"/>
      <c r="K46" s="180"/>
      <c r="L46" s="170"/>
      <c r="M46" s="170"/>
      <c r="N46" s="170"/>
      <c r="O46" s="170"/>
      <c r="P46" s="179">
        <f t="shared" si="4"/>
        <v>0</v>
      </c>
      <c r="Q46" s="170"/>
      <c r="R46" s="170"/>
      <c r="S46" s="170"/>
      <c r="T46" s="179">
        <f t="shared" si="1"/>
        <v>0</v>
      </c>
      <c r="U46" s="170"/>
      <c r="V46" s="179">
        <f t="shared" si="2"/>
        <v>0</v>
      </c>
      <c r="W46" s="179">
        <f t="shared" si="5"/>
        <v>0</v>
      </c>
    </row>
    <row r="47" spans="1:23" ht="14.25" customHeight="1" x14ac:dyDescent="0.2">
      <c r="A47" s="173" t="s">
        <v>251</v>
      </c>
      <c r="B47" s="173" t="s">
        <v>252</v>
      </c>
      <c r="C47" s="50"/>
      <c r="D47" s="68"/>
      <c r="E47" s="68"/>
      <c r="F47" s="120"/>
      <c r="G47" s="194"/>
      <c r="H47" s="195"/>
      <c r="I47" s="195"/>
      <c r="J47" s="53"/>
      <c r="K47" s="180"/>
      <c r="L47" s="170"/>
      <c r="M47" s="170"/>
      <c r="N47" s="170"/>
      <c r="O47" s="170"/>
      <c r="P47" s="179">
        <f t="shared" si="4"/>
        <v>0</v>
      </c>
      <c r="Q47" s="170"/>
      <c r="R47" s="170"/>
      <c r="S47" s="170"/>
      <c r="T47" s="179">
        <f t="shared" si="1"/>
        <v>0</v>
      </c>
      <c r="U47" s="170"/>
      <c r="V47" s="179">
        <f t="shared" si="2"/>
        <v>0</v>
      </c>
      <c r="W47" s="179">
        <f t="shared" si="5"/>
        <v>0</v>
      </c>
    </row>
    <row r="48" spans="1:23" ht="14.25" customHeight="1" x14ac:dyDescent="0.2">
      <c r="A48" s="173" t="s">
        <v>253</v>
      </c>
      <c r="B48" s="173" t="s">
        <v>254</v>
      </c>
      <c r="C48" s="50"/>
      <c r="D48" s="68"/>
      <c r="E48" s="68"/>
      <c r="F48" s="49"/>
      <c r="G48" s="194"/>
      <c r="H48" s="195"/>
      <c r="I48" s="195"/>
      <c r="J48" s="53"/>
      <c r="K48" s="180"/>
      <c r="L48" s="170"/>
      <c r="M48" s="170"/>
      <c r="N48" s="170"/>
      <c r="O48" s="170"/>
      <c r="P48" s="179">
        <f t="shared" si="4"/>
        <v>0</v>
      </c>
      <c r="Q48" s="170"/>
      <c r="R48" s="170"/>
      <c r="S48" s="170"/>
      <c r="T48" s="179">
        <f t="shared" si="1"/>
        <v>0</v>
      </c>
      <c r="U48" s="170"/>
      <c r="V48" s="179">
        <f t="shared" si="2"/>
        <v>0</v>
      </c>
      <c r="W48" s="179">
        <f t="shared" si="3"/>
        <v>0</v>
      </c>
    </row>
    <row r="49" spans="1:23" ht="14.25" customHeight="1" x14ac:dyDescent="0.2">
      <c r="A49" s="173" t="s">
        <v>255</v>
      </c>
      <c r="B49" s="173" t="s">
        <v>256</v>
      </c>
      <c r="C49" s="50"/>
      <c r="D49" s="68"/>
      <c r="E49" s="68"/>
      <c r="F49" s="49"/>
      <c r="G49" s="194"/>
      <c r="H49" s="195"/>
      <c r="I49" s="195"/>
      <c r="J49" s="53"/>
      <c r="K49" s="180"/>
      <c r="L49" s="170"/>
      <c r="M49" s="170"/>
      <c r="N49" s="170"/>
      <c r="O49" s="170"/>
      <c r="P49" s="179">
        <f t="shared" si="4"/>
        <v>0</v>
      </c>
      <c r="Q49" s="170"/>
      <c r="R49" s="170"/>
      <c r="S49" s="170"/>
      <c r="T49" s="179">
        <f t="shared" si="1"/>
        <v>0</v>
      </c>
      <c r="U49" s="170"/>
      <c r="V49" s="179">
        <f t="shared" si="2"/>
        <v>0</v>
      </c>
      <c r="W49" s="179">
        <f t="shared" si="3"/>
        <v>0</v>
      </c>
    </row>
    <row r="50" spans="1:23" ht="14.25" customHeight="1" x14ac:dyDescent="0.2">
      <c r="A50" s="173" t="s">
        <v>257</v>
      </c>
      <c r="B50" s="173" t="s">
        <v>258</v>
      </c>
      <c r="C50" s="50"/>
      <c r="D50" s="68"/>
      <c r="E50" s="68"/>
      <c r="F50" s="49"/>
      <c r="G50" s="194"/>
      <c r="H50" s="195"/>
      <c r="I50" s="195"/>
      <c r="J50" s="53"/>
      <c r="K50" s="180"/>
      <c r="L50" s="170"/>
      <c r="M50" s="170"/>
      <c r="N50" s="170"/>
      <c r="O50" s="170"/>
      <c r="P50" s="179">
        <f t="shared" si="4"/>
        <v>0</v>
      </c>
      <c r="Q50" s="170"/>
      <c r="R50" s="170"/>
      <c r="S50" s="170"/>
      <c r="T50" s="179">
        <f t="shared" si="1"/>
        <v>0</v>
      </c>
      <c r="U50" s="170"/>
      <c r="V50" s="179">
        <f t="shared" si="2"/>
        <v>0</v>
      </c>
      <c r="W50" s="179">
        <f t="shared" si="3"/>
        <v>0</v>
      </c>
    </row>
    <row r="51" spans="1:23" ht="14.25" customHeight="1" x14ac:dyDescent="0.2">
      <c r="A51" s="173" t="s">
        <v>259</v>
      </c>
      <c r="B51" s="173" t="s">
        <v>260</v>
      </c>
      <c r="C51" s="50"/>
      <c r="D51" s="68"/>
      <c r="E51" s="68"/>
      <c r="F51" s="49"/>
      <c r="G51" s="194"/>
      <c r="H51" s="195"/>
      <c r="I51" s="195"/>
      <c r="J51" s="53"/>
      <c r="K51" s="180"/>
      <c r="L51" s="170"/>
      <c r="M51" s="170"/>
      <c r="N51" s="170"/>
      <c r="O51" s="170"/>
      <c r="P51" s="179">
        <f t="shared" si="4"/>
        <v>0</v>
      </c>
      <c r="Q51" s="170"/>
      <c r="R51" s="170"/>
      <c r="S51" s="170"/>
      <c r="T51" s="179">
        <f t="shared" si="1"/>
        <v>0</v>
      </c>
      <c r="U51" s="170"/>
      <c r="V51" s="179">
        <f t="shared" si="2"/>
        <v>0</v>
      </c>
      <c r="W51" s="179">
        <f t="shared" si="3"/>
        <v>0</v>
      </c>
    </row>
    <row r="52" spans="1:23" ht="14.25" customHeight="1" x14ac:dyDescent="0.2">
      <c r="A52" s="173" t="s">
        <v>261</v>
      </c>
      <c r="B52" s="173" t="s">
        <v>262</v>
      </c>
      <c r="C52" s="50"/>
      <c r="D52" s="68"/>
      <c r="E52" s="68"/>
      <c r="F52" s="49"/>
      <c r="G52" s="194"/>
      <c r="H52" s="195"/>
      <c r="I52" s="195"/>
      <c r="J52" s="53"/>
      <c r="K52" s="180"/>
      <c r="L52" s="170"/>
      <c r="M52" s="170"/>
      <c r="N52" s="170"/>
      <c r="O52" s="170"/>
      <c r="P52" s="179">
        <f t="shared" si="4"/>
        <v>0</v>
      </c>
      <c r="Q52" s="170"/>
      <c r="R52" s="170"/>
      <c r="S52" s="170"/>
      <c r="T52" s="179">
        <f t="shared" si="1"/>
        <v>0</v>
      </c>
      <c r="U52" s="170"/>
      <c r="V52" s="179">
        <f t="shared" si="2"/>
        <v>0</v>
      </c>
      <c r="W52" s="179">
        <f t="shared" si="3"/>
        <v>0</v>
      </c>
    </row>
    <row r="53" spans="1:23" ht="14.25" customHeight="1" x14ac:dyDescent="0.2">
      <c r="A53" s="173" t="s">
        <v>263</v>
      </c>
      <c r="B53" s="173" t="s">
        <v>264</v>
      </c>
      <c r="C53" s="50"/>
      <c r="D53" s="68"/>
      <c r="E53" s="68"/>
      <c r="F53" s="49"/>
      <c r="G53" s="194"/>
      <c r="H53" s="195"/>
      <c r="I53" s="195"/>
      <c r="J53" s="53"/>
      <c r="K53" s="180"/>
      <c r="L53" s="170"/>
      <c r="M53" s="170"/>
      <c r="N53" s="170"/>
      <c r="O53" s="170"/>
      <c r="P53" s="179">
        <f t="shared" si="4"/>
        <v>0</v>
      </c>
      <c r="Q53" s="170"/>
      <c r="R53" s="170"/>
      <c r="S53" s="170"/>
      <c r="T53" s="179">
        <f t="shared" si="1"/>
        <v>0</v>
      </c>
      <c r="U53" s="170"/>
      <c r="V53" s="179">
        <f t="shared" si="2"/>
        <v>0</v>
      </c>
      <c r="W53" s="179">
        <f t="shared" si="3"/>
        <v>0</v>
      </c>
    </row>
    <row r="54" spans="1:23" ht="14.25" customHeight="1" x14ac:dyDescent="0.2">
      <c r="A54" s="173" t="s">
        <v>265</v>
      </c>
      <c r="B54" s="173" t="s">
        <v>266</v>
      </c>
      <c r="C54" s="50"/>
      <c r="D54" s="68"/>
      <c r="E54" s="68"/>
      <c r="F54" s="49"/>
      <c r="G54" s="194"/>
      <c r="H54" s="195"/>
      <c r="I54" s="195"/>
      <c r="J54" s="53"/>
      <c r="K54" s="180"/>
      <c r="L54" s="170"/>
      <c r="M54" s="170"/>
      <c r="N54" s="170"/>
      <c r="O54" s="170"/>
      <c r="P54" s="179">
        <f t="shared" si="4"/>
        <v>0</v>
      </c>
      <c r="Q54" s="170"/>
      <c r="R54" s="170"/>
      <c r="S54" s="170"/>
      <c r="T54" s="179">
        <f t="shared" si="1"/>
        <v>0</v>
      </c>
      <c r="U54" s="170"/>
      <c r="V54" s="179">
        <f t="shared" si="2"/>
        <v>0</v>
      </c>
      <c r="W54" s="179">
        <f>+T54-V54</f>
        <v>0</v>
      </c>
    </row>
    <row r="55" spans="1:23" ht="14.25" customHeight="1" x14ac:dyDescent="0.2">
      <c r="A55" s="173" t="s">
        <v>267</v>
      </c>
      <c r="B55" s="173" t="s">
        <v>268</v>
      </c>
      <c r="C55" s="50"/>
      <c r="D55" s="68"/>
      <c r="E55" s="68"/>
      <c r="F55" s="49"/>
      <c r="G55" s="194"/>
      <c r="H55" s="195"/>
      <c r="I55" s="195"/>
      <c r="J55" s="53"/>
      <c r="K55" s="180"/>
      <c r="L55" s="170"/>
      <c r="M55" s="170"/>
      <c r="N55" s="170"/>
      <c r="O55" s="170"/>
      <c r="P55" s="179">
        <f t="shared" si="4"/>
        <v>0</v>
      </c>
      <c r="Q55" s="170"/>
      <c r="R55" s="170"/>
      <c r="S55" s="170"/>
      <c r="T55" s="179">
        <f t="shared" si="1"/>
        <v>0</v>
      </c>
      <c r="U55" s="170"/>
      <c r="V55" s="179">
        <f t="shared" si="2"/>
        <v>0</v>
      </c>
      <c r="W55" s="179">
        <f>+T55-V55</f>
        <v>0</v>
      </c>
    </row>
    <row r="56" spans="1:23" ht="14.25" customHeight="1" x14ac:dyDescent="0.2">
      <c r="A56" s="173" t="s">
        <v>269</v>
      </c>
      <c r="B56" s="173" t="s">
        <v>270</v>
      </c>
      <c r="C56" s="50"/>
      <c r="D56" s="68"/>
      <c r="E56" s="68"/>
      <c r="F56" s="49"/>
      <c r="G56" s="194"/>
      <c r="H56" s="195"/>
      <c r="I56" s="195"/>
      <c r="J56" s="53"/>
      <c r="K56" s="180"/>
      <c r="L56" s="170"/>
      <c r="M56" s="170"/>
      <c r="N56" s="170"/>
      <c r="O56" s="170"/>
      <c r="P56" s="179">
        <f t="shared" si="4"/>
        <v>0</v>
      </c>
      <c r="Q56" s="170"/>
      <c r="R56" s="170"/>
      <c r="S56" s="170"/>
      <c r="T56" s="179">
        <f t="shared" si="1"/>
        <v>0</v>
      </c>
      <c r="U56" s="170"/>
      <c r="V56" s="179">
        <f t="shared" si="2"/>
        <v>0</v>
      </c>
      <c r="W56" s="179">
        <f>+T56-V56</f>
        <v>0</v>
      </c>
    </row>
    <row r="57" spans="1:23" ht="14.25" customHeight="1" x14ac:dyDescent="0.2">
      <c r="A57" s="173" t="s">
        <v>271</v>
      </c>
      <c r="B57" s="173" t="s">
        <v>272</v>
      </c>
      <c r="C57" s="50"/>
      <c r="D57" s="68"/>
      <c r="E57" s="68"/>
      <c r="F57" s="49"/>
      <c r="G57" s="194"/>
      <c r="H57" s="195"/>
      <c r="I57" s="195"/>
      <c r="J57" s="53"/>
      <c r="K57" s="180"/>
      <c r="L57" s="170"/>
      <c r="M57" s="170"/>
      <c r="N57" s="170"/>
      <c r="O57" s="170"/>
      <c r="P57" s="179">
        <f t="shared" si="4"/>
        <v>0</v>
      </c>
      <c r="Q57" s="170"/>
      <c r="R57" s="170"/>
      <c r="S57" s="170"/>
      <c r="T57" s="179">
        <f t="shared" si="1"/>
        <v>0</v>
      </c>
      <c r="U57" s="170"/>
      <c r="V57" s="179">
        <f t="shared" si="2"/>
        <v>0</v>
      </c>
      <c r="W57" s="179">
        <f>+T57-V57</f>
        <v>0</v>
      </c>
    </row>
    <row r="58" spans="1:23" ht="14.25" customHeight="1" x14ac:dyDescent="0.2">
      <c r="A58" s="173" t="s">
        <v>273</v>
      </c>
      <c r="B58" s="173" t="s">
        <v>274</v>
      </c>
      <c r="C58" s="50"/>
      <c r="D58" s="68"/>
      <c r="E58" s="68"/>
      <c r="F58" s="49"/>
      <c r="G58" s="194"/>
      <c r="H58" s="195"/>
      <c r="I58" s="195"/>
      <c r="J58" s="53"/>
      <c r="K58" s="180"/>
      <c r="L58" s="170"/>
      <c r="M58" s="170"/>
      <c r="N58" s="170"/>
      <c r="O58" s="170"/>
      <c r="P58" s="179">
        <f>IF(L58&gt;0,K58*L58/100,L58)-M58-N58-O58</f>
        <v>0</v>
      </c>
      <c r="Q58" s="170"/>
      <c r="R58" s="170"/>
      <c r="S58" s="170"/>
      <c r="T58" s="179">
        <f t="shared" si="1"/>
        <v>0</v>
      </c>
      <c r="U58" s="170"/>
      <c r="V58" s="179">
        <f t="shared" si="2"/>
        <v>0</v>
      </c>
      <c r="W58" s="179">
        <f>+T58-V58</f>
        <v>0</v>
      </c>
    </row>
    <row r="59" spans="1:23" x14ac:dyDescent="0.2">
      <c r="A59" s="49"/>
      <c r="B59" s="49"/>
      <c r="C59" s="49"/>
      <c r="D59" s="49"/>
      <c r="E59" s="49"/>
      <c r="F59" s="49"/>
      <c r="G59" s="49"/>
      <c r="H59" s="49"/>
    </row>
    <row r="60" spans="1:23" x14ac:dyDescent="0.2">
      <c r="A60" s="49"/>
      <c r="B60" s="49"/>
      <c r="C60" s="49"/>
      <c r="D60" s="49"/>
      <c r="E60" s="49"/>
      <c r="F60" s="49"/>
      <c r="G60" s="69" t="s">
        <v>275</v>
      </c>
      <c r="H60" s="49"/>
    </row>
    <row r="61" spans="1:23" x14ac:dyDescent="0.2">
      <c r="A61" s="49"/>
      <c r="B61" s="49"/>
      <c r="C61" s="49"/>
      <c r="D61" s="49"/>
      <c r="E61" s="49"/>
      <c r="F61" s="49"/>
      <c r="G61" s="69" t="s">
        <v>276</v>
      </c>
      <c r="H61" s="49"/>
    </row>
    <row r="62" spans="1:23" x14ac:dyDescent="0.2">
      <c r="A62" s="49"/>
      <c r="B62" s="49"/>
      <c r="C62" s="49"/>
      <c r="D62" s="49"/>
      <c r="E62" s="49"/>
      <c r="F62" s="49"/>
      <c r="G62" s="49"/>
      <c r="H62" s="49"/>
    </row>
    <row r="63" spans="1:23" x14ac:dyDescent="0.2">
      <c r="A63" s="49"/>
      <c r="B63" s="49"/>
      <c r="C63" s="49"/>
      <c r="D63" s="49"/>
      <c r="E63" s="49"/>
      <c r="F63" s="49"/>
      <c r="G63" s="49"/>
      <c r="H63" s="49"/>
    </row>
    <row r="64" spans="1:23" x14ac:dyDescent="0.2">
      <c r="A64" s="49"/>
      <c r="B64" s="49"/>
      <c r="C64" s="49"/>
      <c r="D64" s="49"/>
      <c r="E64" s="49"/>
      <c r="F64" s="49"/>
      <c r="G64" s="49"/>
      <c r="H64" s="49"/>
    </row>
    <row r="65" spans="1:11" x14ac:dyDescent="0.2">
      <c r="A65" s="49"/>
      <c r="B65" s="49"/>
      <c r="C65" s="49"/>
      <c r="D65" s="49"/>
      <c r="E65" s="49"/>
      <c r="F65" s="49"/>
      <c r="G65" s="49"/>
      <c r="H65" s="49"/>
    </row>
    <row r="66" spans="1:11" x14ac:dyDescent="0.2">
      <c r="A66" s="49"/>
      <c r="B66" s="49"/>
      <c r="C66" s="49"/>
      <c r="D66" s="49"/>
      <c r="E66" s="49"/>
      <c r="F66" s="49"/>
      <c r="G66" s="49"/>
      <c r="H66" s="49"/>
      <c r="K66" s="45"/>
    </row>
    <row r="67" spans="1:11" x14ac:dyDescent="0.2">
      <c r="A67" s="49"/>
      <c r="B67" s="49"/>
      <c r="C67" s="49"/>
      <c r="D67" s="49"/>
      <c r="E67" s="49"/>
      <c r="F67" s="49"/>
      <c r="G67" s="49"/>
      <c r="H67" s="49"/>
    </row>
    <row r="68" spans="1:11" x14ac:dyDescent="0.2">
      <c r="A68" s="49"/>
      <c r="B68" s="49"/>
      <c r="C68" s="49"/>
      <c r="D68" s="49"/>
      <c r="E68" s="49"/>
      <c r="F68" s="49"/>
      <c r="G68" s="49"/>
      <c r="H68" s="49"/>
    </row>
  </sheetData>
  <mergeCells count="1">
    <mergeCell ref="T9:U12"/>
  </mergeCells>
  <dataValidations count="1">
    <dataValidation type="list" operator="equal" allowBlank="1" showInputMessage="1" showErrorMessage="1" sqref="G23:G58">
      <formula1>"1"</formula1>
    </dataValidation>
  </dataValidations>
  <pageMargins left="0.70866141732283472" right="0.51181102362204722" top="0.39370078740157483" bottom="0.11811023622047245" header="0.31496062992125984" footer="0.19685039370078741"/>
  <pageSetup paperSize="9" scale="5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F19"/>
  <sheetViews>
    <sheetView workbookViewId="0">
      <selection activeCell="D7" sqref="D7"/>
    </sheetView>
  </sheetViews>
  <sheetFormatPr defaultRowHeight="12.75" x14ac:dyDescent="0.2"/>
  <cols>
    <col min="1" max="1" width="16.85546875" style="6" bestFit="1" customWidth="1"/>
    <col min="2" max="2" width="15.42578125" style="6" bestFit="1" customWidth="1"/>
    <col min="3" max="3" width="15.42578125" style="6" customWidth="1"/>
    <col min="4" max="4" width="15" style="6" bestFit="1" customWidth="1"/>
    <col min="5" max="5" width="10.5703125" style="6" bestFit="1" customWidth="1"/>
    <col min="6" max="6" width="14" bestFit="1" customWidth="1"/>
  </cols>
  <sheetData>
    <row r="1" spans="1:6" x14ac:dyDescent="0.2">
      <c r="A1" s="5" t="s">
        <v>494</v>
      </c>
      <c r="B1" s="5" t="s">
        <v>495</v>
      </c>
      <c r="C1" s="5" t="s">
        <v>496</v>
      </c>
      <c r="D1" s="5" t="s">
        <v>497</v>
      </c>
      <c r="E1" s="5" t="s">
        <v>498</v>
      </c>
      <c r="F1" s="1"/>
    </row>
    <row r="2" spans="1:6" x14ac:dyDescent="0.2">
      <c r="A2" s="6">
        <v>265</v>
      </c>
      <c r="B2" t="s">
        <v>499</v>
      </c>
      <c r="C2" s="6">
        <v>1</v>
      </c>
      <c r="D2" s="6">
        <v>1</v>
      </c>
      <c r="E2" s="6">
        <v>0</v>
      </c>
    </row>
    <row r="3" spans="1:6" x14ac:dyDescent="0.2">
      <c r="A3" s="6">
        <v>265</v>
      </c>
      <c r="B3" s="19" t="s">
        <v>500</v>
      </c>
      <c r="C3" s="6">
        <v>1</v>
      </c>
      <c r="D3" s="6">
        <v>1</v>
      </c>
      <c r="E3" s="6">
        <v>0</v>
      </c>
    </row>
    <row r="4" spans="1:6" x14ac:dyDescent="0.2">
      <c r="A4" s="6">
        <v>265</v>
      </c>
      <c r="B4" s="19" t="s">
        <v>501</v>
      </c>
      <c r="C4" s="6">
        <v>2</v>
      </c>
      <c r="D4" s="6">
        <v>0</v>
      </c>
      <c r="E4" s="6">
        <v>0</v>
      </c>
    </row>
    <row r="5" spans="1:6" x14ac:dyDescent="0.2">
      <c r="A5" s="6">
        <v>266</v>
      </c>
      <c r="B5" t="s">
        <v>502</v>
      </c>
      <c r="C5" s="6">
        <v>1</v>
      </c>
      <c r="D5" s="6">
        <v>1</v>
      </c>
      <c r="E5" s="6">
        <v>0</v>
      </c>
    </row>
    <row r="6" spans="1:6" x14ac:dyDescent="0.2">
      <c r="A6" s="6">
        <v>266</v>
      </c>
      <c r="B6" s="19" t="s">
        <v>503</v>
      </c>
      <c r="C6" s="6">
        <v>1</v>
      </c>
      <c r="D6" s="6">
        <v>1</v>
      </c>
      <c r="E6" s="6">
        <v>0</v>
      </c>
    </row>
    <row r="7" spans="1:6" x14ac:dyDescent="0.2">
      <c r="A7" s="6">
        <v>266</v>
      </c>
      <c r="B7" s="19" t="s">
        <v>504</v>
      </c>
      <c r="C7" s="6">
        <v>2</v>
      </c>
      <c r="D7" s="6">
        <v>0</v>
      </c>
      <c r="E7" s="6">
        <v>0</v>
      </c>
    </row>
    <row r="8" spans="1:6" x14ac:dyDescent="0.2">
      <c r="A8" s="6">
        <v>405</v>
      </c>
      <c r="B8" t="s">
        <v>505</v>
      </c>
      <c r="C8" s="6">
        <v>1</v>
      </c>
      <c r="D8" s="6">
        <v>1</v>
      </c>
      <c r="E8" s="6">
        <v>0</v>
      </c>
    </row>
    <row r="9" spans="1:6" x14ac:dyDescent="0.2">
      <c r="A9" s="6">
        <v>405</v>
      </c>
      <c r="B9" s="19" t="s">
        <v>506</v>
      </c>
      <c r="C9" s="6">
        <v>1</v>
      </c>
      <c r="D9" s="6">
        <v>0</v>
      </c>
      <c r="E9" s="6">
        <v>0</v>
      </c>
    </row>
    <row r="10" spans="1:6" x14ac:dyDescent="0.2">
      <c r="A10" s="6">
        <v>405</v>
      </c>
      <c r="B10" s="19" t="s">
        <v>507</v>
      </c>
      <c r="C10" s="6">
        <v>2</v>
      </c>
      <c r="D10" s="6">
        <v>1</v>
      </c>
      <c r="E10" s="6">
        <v>0</v>
      </c>
    </row>
    <row r="11" spans="1:6" x14ac:dyDescent="0.2">
      <c r="B11"/>
    </row>
    <row r="12" spans="1:6" x14ac:dyDescent="0.2">
      <c r="B12" s="19"/>
    </row>
    <row r="13" spans="1:6" x14ac:dyDescent="0.2">
      <c r="B13" s="19"/>
    </row>
    <row r="14" spans="1:6" x14ac:dyDescent="0.2">
      <c r="B14" s="19"/>
    </row>
    <row r="15" spans="1:6" x14ac:dyDescent="0.2">
      <c r="B15"/>
    </row>
    <row r="16" spans="1:6" x14ac:dyDescent="0.2">
      <c r="B16" s="19"/>
    </row>
    <row r="17" spans="2:2" x14ac:dyDescent="0.2">
      <c r="B17" s="19"/>
    </row>
    <row r="18" spans="2:2" x14ac:dyDescent="0.2">
      <c r="B18" s="19"/>
    </row>
    <row r="19" spans="2:2" x14ac:dyDescent="0.2">
      <c r="B19"/>
    </row>
  </sheetData>
  <phoneticPr fontId="4" type="noConversion"/>
  <pageMargins left="0.75" right="0.75" top="1" bottom="1" header="0.5" footer="0.5"/>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3598B0571F744FBE4A29E5068E17B7" ma:contentTypeVersion="2" ma:contentTypeDescription="Create a new document." ma:contentTypeScope="" ma:versionID="a44e0b2fd36c7cfe830a2d19d3465f3b">
  <xsd:schema xmlns:xsd="http://www.w3.org/2001/XMLSchema" xmlns:xs="http://www.w3.org/2001/XMLSchema" xmlns:p="http://schemas.microsoft.com/office/2006/metadata/properties" xmlns:ns1="http://schemas.microsoft.com/sharepoint/v3" xmlns:ns2="5081607e-f5e6-499a-b1d6-96d637fba167" targetNamespace="http://schemas.microsoft.com/office/2006/metadata/properties" ma:root="true" ma:fieldsID="d6d767c4ff2a22722fefa17633d2a3a8" ns1:_="" ns2:_="">
    <xsd:import namespace="http://schemas.microsoft.com/sharepoint/v3"/>
    <xsd:import namespace="5081607e-f5e6-499a-b1d6-96d637fba167"/>
    <xsd:element name="properties">
      <xsd:complexType>
        <xsd:sequence>
          <xsd:element name="documentManagement">
            <xsd:complexType>
              <xsd:all>
                <xsd:element ref="ns1:PublishingStartDate" minOccurs="0"/>
                <xsd:element ref="ns1:PublishingExpirationDate" minOccurs="0"/>
                <xsd:element ref="ns2:FivaOriginal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81607e-f5e6-499a-b1d6-96d637fba167" elementFormDefault="qualified">
    <xsd:import namespace="http://schemas.microsoft.com/office/2006/documentManagement/types"/>
    <xsd:import namespace="http://schemas.microsoft.com/office/infopath/2007/PartnerControls"/>
    <xsd:element name="FivaOriginalContentType" ma:index="10" nillable="true" ma:displayName="FivaOriginalContentType" ma:internalName="FivaOriginalContentType5">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ivaOriginalContentType xmlns="5081607e-f5e6-499a-b1d6-96d637fba167" xsi:nil="true"/>
  </documentManagement>
</p:properties>
</file>

<file path=customXml/itemProps1.xml><?xml version="1.0" encoding="utf-8"?>
<ds:datastoreItem xmlns:ds="http://schemas.openxmlformats.org/officeDocument/2006/customXml" ds:itemID="{9259D042-B46B-4821-AF35-BD2FFA12D119}">
  <ds:schemaRefs>
    <ds:schemaRef ds:uri="http://schemas.microsoft.com/sharepoint/v3/contenttype/forms"/>
  </ds:schemaRefs>
</ds:datastoreItem>
</file>

<file path=customXml/itemProps2.xml><?xml version="1.0" encoding="utf-8"?>
<ds:datastoreItem xmlns:ds="http://schemas.openxmlformats.org/officeDocument/2006/customXml" ds:itemID="{698F668E-6450-4C77-A5C2-220E373FC4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081607e-f5e6-499a-b1d6-96d637fba1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86D26F-4D8A-4FD4-ACA6-68D71FBE3FBB}">
  <ds:schemaRef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5081607e-f5e6-499a-b1d6-96d637fba1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33</vt:i4>
      </vt:variant>
    </vt:vector>
  </HeadingPairs>
  <TitlesOfParts>
    <vt:vector size="40" baseType="lpstr">
      <vt:lpstr>Ohje</vt:lpstr>
      <vt:lpstr>Manual_r</vt:lpstr>
      <vt:lpstr>Manual_e</vt:lpstr>
      <vt:lpstr>Yleistiedot</vt:lpstr>
      <vt:lpstr>RVA1</vt:lpstr>
      <vt:lpstr>RVA2</vt:lpstr>
      <vt:lpstr>InputErrors</vt:lpstr>
      <vt:lpstr>Astyypit</vt:lpstr>
      <vt:lpstr>CheckCriteria</vt:lpstr>
      <vt:lpstr>CheckItem</vt:lpstr>
      <vt:lpstr>EiRaportoitavaa</vt:lpstr>
      <vt:lpstr>Header</vt:lpstr>
      <vt:lpstr>Kielet</vt:lpstr>
      <vt:lpstr>Kaannokset!Poimi</vt:lpstr>
      <vt:lpstr>TarkistusAjo!Poimi</vt:lpstr>
      <vt:lpstr>Raportoija</vt:lpstr>
      <vt:lpstr>RaportoijanNimi</vt:lpstr>
      <vt:lpstr>RaportoijanPuhelin</vt:lpstr>
      <vt:lpstr>RaportoijanSPostiOsoite</vt:lpstr>
      <vt:lpstr>Raportointijaksonpituus</vt:lpstr>
      <vt:lpstr>Raportointipvm</vt:lpstr>
      <vt:lpstr>Raportointivaluutta</vt:lpstr>
      <vt:lpstr>RPISTatus</vt:lpstr>
      <vt:lpstr>sp_Filename</vt:lpstr>
      <vt:lpstr>sp_Language</vt:lpstr>
      <vt:lpstr>Systeemitunnus</vt:lpstr>
      <vt:lpstr>TableTitleRow</vt:lpstr>
      <vt:lpstr>Tapahtumakoodi</vt:lpstr>
      <vt:lpstr>Tiedonajankohta</vt:lpstr>
      <vt:lpstr>TiedonajankohtaOld</vt:lpstr>
      <vt:lpstr>Tiedonantajataso</vt:lpstr>
      <vt:lpstr>Tiedonvastaanottaja</vt:lpstr>
      <vt:lpstr>Toimitusosoite</vt:lpstr>
      <vt:lpstr>Manual_e!Tulostusalue</vt:lpstr>
      <vt:lpstr>Manual_r!Tulostusalue</vt:lpstr>
      <vt:lpstr>Ohje!Tulostusalue</vt:lpstr>
      <vt:lpstr>'RVA1'!Tulostusalue</vt:lpstr>
      <vt:lpstr>'RVA2'!Tulostusalue</vt:lpstr>
      <vt:lpstr>YksilointitunnuksenTyyppi</vt:lpstr>
      <vt:lpstr>Yksilointitunnus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RV-tiedonkeruutyökirja</dc:title>
  <dc:subject>RAHOITUS- JA VAKUUTUSRYHMITTYMÄN VAKAVARAISUUS</dc:subject>
  <dc:creator/>
  <cp:keywords/>
  <dc:description>Finanssivalvonta / versio 1.0.5 (17.12.2014)</dc:description>
  <cp:lastModifiedBy/>
  <cp:lastPrinted>2009-11-27T08:44:50Z</cp:lastPrinted>
  <dcterms:created xsi:type="dcterms:W3CDTF">1999-06-17T08:31:06Z</dcterms:created>
  <dcterms:modified xsi:type="dcterms:W3CDTF">2019-01-15T12:58:03Z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0x010100863598B0571F744FBE4A29E5068E17B7</vt:lpwstr>
  </property>
  <property fmtid="{D5CDD505-2E9C-101B-9397-08002B2CF9AE}" pid="3" name="_dlc_DocIdItemGuid">
    <vt:lpwstr>252a14da-1193-4fd5-9731-8a12e51cd752</vt:lpwstr>
  </property>
  <property fmtid="{D5CDD505-2E9C-101B-9397-08002B2CF9AE}" pid="4" name="RestrictionEscbSensitivity">
    <vt:lpwstr/>
  </property>
  <property fmtid="{D5CDD505-2E9C-101B-9397-08002B2CF9AE}" pid="5" name="FivaOriginalContentType">
    <vt:lpwstr/>
  </property>
  <property fmtid="{D5CDD505-2E9C-101B-9397-08002B2CF9AE}" pid="6" name="FivaOriginalContentType2">
    <vt:lpwstr/>
  </property>
  <property fmtid="{D5CDD505-2E9C-101B-9397-08002B2CF9AE}" pid="7" name="Order">
    <vt:r8>55300</vt:r8>
  </property>
  <property fmtid="{D5CDD505-2E9C-101B-9397-08002B2CF9AE}" pid="8" name="FivaTargetGroup2TaxField">
    <vt:lpwstr/>
  </property>
  <property fmtid="{D5CDD505-2E9C-101B-9397-08002B2CF9AE}" pid="9" name="FivaKeywordsTaxFieldTaxHTField0">
    <vt:lpwstr/>
  </property>
  <property fmtid="{D5CDD505-2E9C-101B-9397-08002B2CF9AE}" pid="10" name="Avainsanat">
    <vt:lpwstr/>
  </property>
  <property fmtid="{D5CDD505-2E9C-101B-9397-08002B2CF9AE}" pid="11" name="FivaOrganization">
    <vt:lpwstr/>
  </property>
  <property fmtid="{D5CDD505-2E9C-101B-9397-08002B2CF9AE}" pid="12" name="FivaLanguage">
    <vt:lpwstr/>
  </property>
  <property fmtid="{D5CDD505-2E9C-101B-9397-08002B2CF9AE}" pid="13" name="FivaOriginalContentType0">
    <vt:lpwstr/>
  </property>
  <property fmtid="{D5CDD505-2E9C-101B-9397-08002B2CF9AE}" pid="14" name="xd_Signature">
    <vt:bool>false</vt:bool>
  </property>
  <property fmtid="{D5CDD505-2E9C-101B-9397-08002B2CF9AE}" pid="15" name="xd_ProgID">
    <vt:lpwstr/>
  </property>
  <property fmtid="{D5CDD505-2E9C-101B-9397-08002B2CF9AE}" pid="16" name="Kohderyhma2">
    <vt:lpwstr/>
  </property>
  <property fmtid="{D5CDD505-2E9C-101B-9397-08002B2CF9AE}" pid="17" name="FivaOriginalContentType4">
    <vt:lpwstr/>
  </property>
  <property fmtid="{D5CDD505-2E9C-101B-9397-08002B2CF9AE}" pid="18" name="FivaOriginalContentType3">
    <vt:lpwstr/>
  </property>
  <property fmtid="{D5CDD505-2E9C-101B-9397-08002B2CF9AE}" pid="19" name="Dokumenttityyppi">
    <vt:lpwstr/>
  </property>
  <property fmtid="{D5CDD505-2E9C-101B-9397-08002B2CF9AE}" pid="20" name="FivaDocumentTypeTaxField">
    <vt:lpwstr/>
  </property>
  <property fmtid="{D5CDD505-2E9C-101B-9397-08002B2CF9AE}" pid="21" name="_SourceUrl">
    <vt:lpwstr/>
  </property>
  <property fmtid="{D5CDD505-2E9C-101B-9397-08002B2CF9AE}" pid="22" name="_SharedFileIndex">
    <vt:lpwstr/>
  </property>
  <property fmtid="{D5CDD505-2E9C-101B-9397-08002B2CF9AE}" pid="23" name="FivaIdentityNumber">
    <vt:lpwstr/>
  </property>
  <property fmtid="{D5CDD505-2E9C-101B-9397-08002B2CF9AE}" pid="24" name="Aihepiiri">
    <vt:lpwstr/>
  </property>
  <property fmtid="{D5CDD505-2E9C-101B-9397-08002B2CF9AE}" pid="25" name="FivaDocumentTypeTaxFieldTaxHTField0">
    <vt:lpwstr/>
  </property>
  <property fmtid="{D5CDD505-2E9C-101B-9397-08002B2CF9AE}" pid="26" name="TaxCatchAll">
    <vt:lpwstr/>
  </property>
  <property fmtid="{D5CDD505-2E9C-101B-9397-08002B2CF9AE}" pid="27" name="FivaTargetGroupTaxFieldTaxHTField0">
    <vt:lpwstr/>
  </property>
  <property fmtid="{D5CDD505-2E9C-101B-9397-08002B2CF9AE}" pid="28" name="TemplateUrl">
    <vt:lpwstr/>
  </property>
  <property fmtid="{D5CDD505-2E9C-101B-9397-08002B2CF9AE}" pid="29" name="FivaRecordNumber">
    <vt:lpwstr/>
  </property>
  <property fmtid="{D5CDD505-2E9C-101B-9397-08002B2CF9AE}" pid="30" name="FivaTopicTaxField">
    <vt:lpwstr/>
  </property>
  <property fmtid="{D5CDD505-2E9C-101B-9397-08002B2CF9AE}" pid="31" name="Kohderyhma">
    <vt:lpwstr/>
  </property>
  <property fmtid="{D5CDD505-2E9C-101B-9397-08002B2CF9AE}" pid="32" name="FivaOriginalContentType1">
    <vt:lpwstr/>
  </property>
  <property fmtid="{D5CDD505-2E9C-101B-9397-08002B2CF9AE}" pid="33" name="FivaTargetGroupTaxField">
    <vt:lpwstr/>
  </property>
  <property fmtid="{D5CDD505-2E9C-101B-9397-08002B2CF9AE}" pid="34" name="FivaTargetGroup2TaxFieldTaxHTField0">
    <vt:lpwstr/>
  </property>
  <property fmtid="{D5CDD505-2E9C-101B-9397-08002B2CF9AE}" pid="35" name="FivaInstructionID">
    <vt:lpwstr/>
  </property>
  <property fmtid="{D5CDD505-2E9C-101B-9397-08002B2CF9AE}" pid="36" name="FivaKeywordsTaxField">
    <vt:lpwstr/>
  </property>
  <property fmtid="{D5CDD505-2E9C-101B-9397-08002B2CF9AE}" pid="37" name="FivaTopicTaxFieldTaxHTField0">
    <vt:lpwstr/>
  </property>
</Properties>
</file>