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Meklarit_VQ\2020_meklaritilasto\"/>
    </mc:Choice>
  </mc:AlternateContent>
  <xr:revisionPtr revIDLastSave="0" documentId="13_ncr:1_{71531EA1-9208-4814-AF52-5F378473EEF7}" xr6:coauthVersionLast="45" xr6:coauthVersionMax="45" xr10:uidLastSave="{00000000-0000-0000-0000-000000000000}"/>
  <bookViews>
    <workbookView xWindow="4875" yWindow="150" windowWidth="23040" windowHeight="12165" xr2:uid="{00000000-000D-0000-FFFF-FFFF00000000}"/>
  </bookViews>
  <sheets>
    <sheet name="YHTEENVETO_VQ 2018-2020" sheetId="1" r:id="rId1"/>
    <sheet name="VÄLITETYT VAKUUTUKSET KUVA1" sheetId="2" r:id="rId2"/>
    <sheet name="HENKILÖSTÖ KUVA2" sheetId="3" r:id="rId3"/>
    <sheet name="VAKUUTUSMAKSUT LAJEITTAIN KUVA3" sheetId="4" r:id="rId4"/>
    <sheet name="Kotimaa_Ulkomaa_Kuva4" sheetId="5" r:id="rId5"/>
  </sheets>
  <externalReferences>
    <externalReference r:id="rId6"/>
  </externalReferences>
  <definedNames>
    <definedName name="_xlnm.Print_Area" localSheetId="4">Kotimaa_Ulkomaa_Kuva4!$A$1:$P$39</definedName>
    <definedName name="_xlnm.Print_Area" localSheetId="0">'YHTEENVETO_VQ 2018-2020'!$B$1:$E$54</definedName>
    <definedName name="Slicer_Kuukausi_VQ01">CUBESET("RISKIAS OLAP_Riski","{"&amp;"[050 Ajankohta].[Kuukausi].&amp;[2018M12]"&amp;"}")</definedName>
    <definedName name="Slicer_Kuukausi_VQ03">CUBESET("RISKIAS OLAP_Riski","{"&amp;"[050 Ajankohta].[Kuukausi].&amp;[2013M12]"&amp;"}")</definedName>
    <definedName name="Slicer_Raportoija_VQ01">CUBESET("RISKIAS OLAP_Riski","{"&amp;"[030 Raportoija].[Raportoija].[All]"&amp;"}")</definedName>
    <definedName name="Slicer_Raportoija_VQ03">CUBESET("RISKIAS OLAP_Riski","{"&amp;"[030 Raportoija].[Raportoija].[All]"&amp;"}")</definedName>
    <definedName name="Slicer_Suuruusluokka_VQ01">CUBESET("RISKIAS OLAP_Riski","{"&amp;"[060 Suuruusluokka].[Suuruusluokka].&amp;[0]"&amp;"}")</definedName>
    <definedName name="Slicer_Suuruusluokka_VQ03">CUBESET("RISKIAS OLAP_Riski","{"&amp;"[060 Suuruusluokka].[Suuruusluokka].&amp;[0]"&amp;"}")</definedName>
    <definedName name="Slicer_Tiedonantajataso_VQ01">CUBESET("RISKIAS OLAP_Riski","{"&amp;"[030 Raportoija].[Tiedonantajataso].[All]"&amp;"}")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8" i="5" l="1"/>
  <c r="O13" i="4"/>
  <c r="N9" i="3" l="1"/>
  <c r="K13" i="4" l="1"/>
  <c r="T56" i="5" l="1"/>
  <c r="S56" i="5"/>
  <c r="R56" i="5"/>
  <c r="F56" i="5"/>
  <c r="E5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STENBERGME</author>
  </authors>
  <commentList>
    <comment ref="D53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tiedot löytyvät Markkinaosuus 2012 -välilehdeltä</t>
        </r>
      </text>
    </comment>
    <comment ref="L54" authorId="0" shapeId="0" xr:uid="{00000000-0006-0000-0400-000002000000}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Q54" authorId="0" shapeId="0" xr:uid="{00000000-0006-0000-0400-000003000000}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L55" authorId="0" shapeId="0" xr:uid="{00000000-0006-0000-0400-000004000000}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  <comment ref="Q55" authorId="0" shapeId="0" xr:uid="{00000000-0006-0000-0400-000005000000}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\\Spdata2\stenbergme\Data\My Data Sources\RISKIAS OLAP_Riski RISKI Kuutio.odc" keepAlive="1" name="RISKIAS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2" xr16:uid="{00000000-0015-0000-FFFF-FFFF01000000}" odcFile="\\Spdata2\stenbergme\Data\My Data Sources\RISKIAS OLAP_Riski RISKI Kuutio.odc" keepAlive="1" name="RISKIAS1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3" xr16:uid="{00000000-0015-0000-FFFF-FFFF02000000}" odcFile="\\Spdata2\stenbergme\Data\My Data Sources\RISKIAS OLAP_Riski RISKI Kuutio.odc" keepAlive="1" name="RISKIAS2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4" xr16:uid="{00000000-0015-0000-FFFF-FFFF03000000}" odcFile="\\Spdata2\stenbergme\Data\My Data Sources\RISKIAS OLAP_Riski RISKI Kuutio.odc" keepAlive="1" name="RISKIAS3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">
    <s v="RISKIAS OLAP_Riski"/>
    <s v="{[010 Tieto].[Taulukko].&amp;[99315]}"/>
    <s v="{[050 Ajankohta].[Kuukausi].&amp;[2018M12]}"/>
    <s v="{[030 Raportoija].[Tiedonantajataso].[All]}"/>
    <s v="{[030 Raportoija].[Raportoija].[All]}"/>
    <s v="{[060 Suuruusluokka].[Suuruusluokka].&amp;[0]}"/>
    <s v="[010 Tieto].[Tietokoodi].&amp;[58079]&amp;[VQ01_20,10]"/>
    <s v="[010 Tieto].[Tietokoodi].&amp;[58089]&amp;[VQ01_30,10]"/>
    <s v="{[010 Tieto].[Taulukko].&amp;[99317]}"/>
    <s v="[010 Tieto].[Tietokoodi].&amp;[58065]&amp;[VQ03_05,35]"/>
  </metadataStrings>
  <mdxMetadata count="3">
    <mdx n="0" f="v">
      <t c="6">
        <n x="1" s="1"/>
        <n x="2" s="1"/>
        <n x="3" s="1"/>
        <n x="4" s="1"/>
        <n x="5" s="1"/>
        <n x="6"/>
      </t>
    </mdx>
    <mdx n="0" f="v">
      <t c="6">
        <n x="1" s="1"/>
        <n x="2" s="1"/>
        <n x="3" s="1"/>
        <n x="4" s="1"/>
        <n x="5" s="1"/>
        <n x="7"/>
      </t>
    </mdx>
    <mdx n="0" f="v">
      <t c="6">
        <n x="8" s="1"/>
        <n x="2" s="1"/>
        <n x="3" s="1"/>
        <n x="4" s="1"/>
        <n x="5" s="1"/>
        <n x="9"/>
      </t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<sst xmlns="http://schemas.openxmlformats.org/spreadsheetml/2006/main" count="105" uniqueCount="67">
  <si>
    <t>Vakuutusmeklarit</t>
  </si>
  <si>
    <r>
      <t xml:space="preserve">Vakuutusmeklarit:          </t>
    </r>
    <r>
      <rPr>
        <b/>
        <sz val="11"/>
        <color rgb="FFFF0000"/>
        <rFont val="Arial"/>
        <family val="2"/>
      </rPr>
      <t>KAIKKI YHTEENSÄ</t>
    </r>
  </si>
  <si>
    <t>Vakuutusmeklarin välittämien vakuutusten vakuutusmaksut</t>
  </si>
  <si>
    <t xml:space="preserve">      Vahinkovakuutus</t>
  </si>
  <si>
    <t xml:space="preserve">             Kotimaisiin vakuutuslaitoksiin </t>
  </si>
  <si>
    <t xml:space="preserve">             Ulkomaisiin vakuutuslaitoksiin</t>
  </si>
  <si>
    <t xml:space="preserve">             Lakisääteinen tapaturmavakuutus </t>
  </si>
  <si>
    <t xml:space="preserve">             Yhteensä </t>
  </si>
  <si>
    <t xml:space="preserve">      Henkivakuutus</t>
  </si>
  <si>
    <t xml:space="preserve">             Lakisääteinen eläkevakuutus </t>
  </si>
  <si>
    <t xml:space="preserve">     Vakuutusmaksut yhteensä </t>
  </si>
  <si>
    <t>Rahaliikenne</t>
  </si>
  <si>
    <t xml:space="preserve">      Vakuutusmeklarin välityksellä maksetut vakuutusmaksut</t>
  </si>
  <si>
    <t xml:space="preserve">              Vahinkovakuutus </t>
  </si>
  <si>
    <t xml:space="preserve">              Henkivakuutus </t>
  </si>
  <si>
    <t xml:space="preserve">              Yhteensä </t>
  </si>
  <si>
    <t xml:space="preserve">      Vakuutusmeklarin välityksellä maksetut korvaukset</t>
  </si>
  <si>
    <t xml:space="preserve">              Yhteensä</t>
  </si>
  <si>
    <t>Palkkiot</t>
  </si>
  <si>
    <t xml:space="preserve">            Toimeksiantajilta saadut palkkiot</t>
  </si>
  <si>
    <t>Sopimukset, kpl</t>
  </si>
  <si>
    <t xml:space="preserve">          Vuoden aikana tehdyt uudet toimeksiantosopimukset</t>
  </si>
  <si>
    <t>Vakuutusmeklarin lukuun toimivat henkilöt</t>
  </si>
  <si>
    <t>Liikevaihto</t>
  </si>
  <si>
    <t>Liiketoiminnan kulut</t>
  </si>
  <si>
    <t xml:space="preserve">      Materiaalit ja palvelut</t>
  </si>
  <si>
    <t xml:space="preserve">      Henkilöstökulut yhteensä</t>
  </si>
  <si>
    <t xml:space="preserve">         Palkat ja palkkiot</t>
  </si>
  <si>
    <t xml:space="preserve">         Henkilösivukulut</t>
  </si>
  <si>
    <t xml:space="preserve">    Poistot ja arvonalentumiset</t>
  </si>
  <si>
    <t xml:space="preserve">    Liiketoiminnan muut kulut</t>
  </si>
  <si>
    <t xml:space="preserve">    Liiketoiminnan kulut yhteensä</t>
  </si>
  <si>
    <t>Vakuutusmeklareiden markkinaosuus</t>
  </si>
  <si>
    <t>Meklareiden markkinaosuus  %</t>
  </si>
  <si>
    <t>Vahinkovakuutus</t>
  </si>
  <si>
    <t>Henkivakuutus</t>
  </si>
  <si>
    <t>Lakisääteinen tapaturmavakuutus</t>
  </si>
  <si>
    <t>Lakisääteinen eläkevakuutus</t>
  </si>
  <si>
    <t>Yhteensä</t>
  </si>
  <si>
    <t>Meklareiden markkinaosuus t €</t>
  </si>
  <si>
    <t>Koko ala - maksutulo (käytetty FK:n nettisivuilla olevia lukuja)(www.fkl.fi)</t>
  </si>
  <si>
    <t>Kuva 1.</t>
  </si>
  <si>
    <t>Vakuutusmeklariyritysten henkilöstö</t>
  </si>
  <si>
    <t>Meklareiden lukumäärät</t>
  </si>
  <si>
    <t xml:space="preserve">Rekisteröidyt vakuutusten välittäjät </t>
  </si>
  <si>
    <t>Muu henkilöstö</t>
  </si>
  <si>
    <t>Välitettyjen vakuutusten vakuutusmaksut lajeittain</t>
  </si>
  <si>
    <t>M Eur</t>
  </si>
  <si>
    <t>Kuva 3.</t>
  </si>
  <si>
    <t>Kuva 4.</t>
  </si>
  <si>
    <t>Kotimaiset - Inhemska - Domestic</t>
  </si>
  <si>
    <t>Kotimaa</t>
  </si>
  <si>
    <t>Ulkomaiset - Utländska - Foreign</t>
  </si>
  <si>
    <t>Ulkomaa</t>
  </si>
  <si>
    <t>Yhteensä - Sammanlagt - Total</t>
  </si>
  <si>
    <t xml:space="preserve">Yhteensä </t>
  </si>
  <si>
    <t xml:space="preserve"> </t>
  </si>
  <si>
    <t>Vahinko</t>
  </si>
  <si>
    <t>Henki</t>
  </si>
  <si>
    <t>Milj. €</t>
  </si>
  <si>
    <t>Kotimaahan ja ulkomaille välitettyjen vakuutusten vakuutusmaksut ilman lakisääteisiä vakuutuksia</t>
  </si>
  <si>
    <r>
      <t xml:space="preserve">          Voimassa olevat toimeksiantosopimukset</t>
    </r>
    <r>
      <rPr>
        <vertAlign val="superscript"/>
        <sz val="9"/>
        <rFont val="Arial"/>
        <family val="2"/>
      </rPr>
      <t xml:space="preserve"> 1)</t>
    </r>
  </si>
  <si>
    <r>
      <t xml:space="preserve">        Rekisteröidyt vakuutusmeklarit </t>
    </r>
    <r>
      <rPr>
        <vertAlign val="superscript"/>
        <sz val="9"/>
        <rFont val="Arial"/>
        <family val="2"/>
      </rPr>
      <t>1)</t>
    </r>
  </si>
  <si>
    <r>
      <t xml:space="preserve">        Koko henkilöstö </t>
    </r>
    <r>
      <rPr>
        <vertAlign val="superscript"/>
        <sz val="9"/>
        <rFont val="Arial"/>
        <family val="2"/>
      </rPr>
      <t>2)</t>
    </r>
  </si>
  <si>
    <t>1) raportointivuoden lopun tilanne</t>
  </si>
  <si>
    <t>2) keskimääräinen luku raportointivuoden aikana</t>
  </si>
  <si>
    <t>Kuva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</si>
</sst>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0;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8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17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6" fillId="0" borderId="0" xfId="0" applyFont="1" applyBorder="1"/>
    <xf numFmtId="0" fontId="7" fillId="0" borderId="4" xfId="1" applyFont="1" applyFill="1" applyBorder="1" applyAlignment="1" applyProtection="1">
      <alignment horizontal="left" vertical="center"/>
    </xf>
    <xf numFmtId="0" fontId="9" fillId="0" borderId="4" xfId="2" applyFont="1" applyBorder="1"/>
    <xf numFmtId="164" fontId="10" fillId="0" borderId="0" xfId="0" applyNumberFormat="1" applyFont="1" applyBorder="1"/>
    <xf numFmtId="0" fontId="11" fillId="0" borderId="4" xfId="2" applyFont="1" applyBorder="1"/>
    <xf numFmtId="0" fontId="11" fillId="0" borderId="4" xfId="2" applyFont="1" applyFill="1" applyBorder="1"/>
    <xf numFmtId="0" fontId="12" fillId="0" borderId="4" xfId="2" applyFont="1" applyFill="1" applyBorder="1"/>
    <xf numFmtId="164" fontId="13" fillId="0" borderId="0" xfId="0" applyNumberFormat="1" applyFont="1" applyBorder="1"/>
    <xf numFmtId="164" fontId="0" fillId="0" borderId="0" xfId="0" applyNumberFormat="1" applyBorder="1"/>
    <xf numFmtId="0" fontId="9" fillId="0" borderId="4" xfId="1" applyFont="1" applyFill="1" applyBorder="1" applyAlignment="1" applyProtection="1">
      <alignment horizontal="left" vertical="center"/>
    </xf>
    <xf numFmtId="0" fontId="12" fillId="0" borderId="4" xfId="2" applyFont="1" applyBorder="1"/>
    <xf numFmtId="0" fontId="0" fillId="0" borderId="0" xfId="0" applyFill="1" applyBorder="1"/>
    <xf numFmtId="0" fontId="0" fillId="0" borderId="0" xfId="0" quotePrefix="1"/>
    <xf numFmtId="0" fontId="7" fillId="0" borderId="6" xfId="1" applyFont="1" applyFill="1" applyBorder="1" applyAlignment="1" applyProtection="1">
      <alignment horizontal="left" vertical="center"/>
    </xf>
    <xf numFmtId="164" fontId="13" fillId="0" borderId="1" xfId="0" applyNumberFormat="1" applyFont="1" applyBorder="1"/>
    <xf numFmtId="0" fontId="11" fillId="0" borderId="4" xfId="1" applyFont="1" applyFill="1" applyBorder="1" applyAlignment="1" applyProtection="1">
      <alignment horizontal="left" vertical="center"/>
    </xf>
    <xf numFmtId="0" fontId="11" fillId="0" borderId="6" xfId="2" applyFont="1" applyBorder="1"/>
    <xf numFmtId="164" fontId="10" fillId="0" borderId="1" xfId="0" applyNumberFormat="1" applyFont="1" applyBorder="1"/>
    <xf numFmtId="0" fontId="7" fillId="0" borderId="2" xfId="1" applyFont="1" applyFill="1" applyBorder="1" applyAlignment="1" applyProtection="1">
      <alignment horizontal="left" vertical="center"/>
    </xf>
    <xf numFmtId="0" fontId="0" fillId="0" borderId="6" xfId="0" applyBorder="1"/>
    <xf numFmtId="0" fontId="13" fillId="0" borderId="0" xfId="0" applyFont="1"/>
    <xf numFmtId="165" fontId="10" fillId="0" borderId="0" xfId="0" applyNumberFormat="1" applyFont="1"/>
    <xf numFmtId="0" fontId="10" fillId="0" borderId="0" xfId="0" applyFont="1"/>
    <xf numFmtId="164" fontId="10" fillId="0" borderId="0" xfId="0" applyNumberFormat="1" applyFont="1"/>
    <xf numFmtId="3" fontId="0" fillId="0" borderId="0" xfId="0" applyNumberFormat="1"/>
    <xf numFmtId="164" fontId="10" fillId="0" borderId="0" xfId="0" applyNumberFormat="1" applyFont="1" applyFill="1"/>
    <xf numFmtId="3" fontId="0" fillId="0" borderId="1" xfId="0" applyNumberFormat="1" applyBorder="1"/>
    <xf numFmtId="3" fontId="10" fillId="0" borderId="0" xfId="0" applyNumberFormat="1" applyFont="1"/>
    <xf numFmtId="0" fontId="6" fillId="0" borderId="0" xfId="0" applyFont="1"/>
    <xf numFmtId="164" fontId="10" fillId="0" borderId="0" xfId="0" applyNumberFormat="1" applyFont="1" applyFill="1" applyBorder="1"/>
    <xf numFmtId="164" fontId="10" fillId="0" borderId="1" xfId="0" applyNumberFormat="1" applyFont="1" applyFill="1" applyBorder="1"/>
    <xf numFmtId="164" fontId="0" fillId="0" borderId="0" xfId="0" applyNumberFormat="1"/>
    <xf numFmtId="0" fontId="14" fillId="0" borderId="0" xfId="0" applyFont="1"/>
    <xf numFmtId="0" fontId="15" fillId="0" borderId="7" xfId="2" applyFont="1" applyBorder="1"/>
    <xf numFmtId="0" fontId="2" fillId="0" borderId="8" xfId="0" applyFont="1" applyFill="1" applyBorder="1"/>
    <xf numFmtId="0" fontId="8" fillId="0" borderId="10" xfId="2" applyBorder="1"/>
    <xf numFmtId="0" fontId="8" fillId="0" borderId="12" xfId="2" applyBorder="1"/>
    <xf numFmtId="0" fontId="0" fillId="0" borderId="13" xfId="0" applyBorder="1"/>
    <xf numFmtId="164" fontId="0" fillId="0" borderId="13" xfId="0" applyNumberFormat="1" applyBorder="1"/>
    <xf numFmtId="0" fontId="15" fillId="0" borderId="15" xfId="0" applyFont="1" applyBorder="1"/>
    <xf numFmtId="0" fontId="15" fillId="0" borderId="7" xfId="0" applyFont="1" applyFill="1" applyBorder="1"/>
    <xf numFmtId="0" fontId="15" fillId="0" borderId="15" xfId="0" applyFont="1" applyFill="1" applyBorder="1"/>
    <xf numFmtId="0" fontId="15" fillId="0" borderId="7" xfId="2" applyFont="1" applyFill="1" applyBorder="1"/>
    <xf numFmtId="3" fontId="0" fillId="0" borderId="9" xfId="0" applyNumberFormat="1" applyBorder="1"/>
    <xf numFmtId="3" fontId="0" fillId="0" borderId="10" xfId="0" applyNumberFormat="1" applyFill="1" applyBorder="1"/>
    <xf numFmtId="3" fontId="0" fillId="0" borderId="11" xfId="0" applyNumberFormat="1" applyFill="1" applyBorder="1"/>
    <xf numFmtId="1" fontId="8" fillId="0" borderId="16" xfId="2" applyNumberFormat="1" applyFont="1" applyFill="1" applyBorder="1"/>
    <xf numFmtId="1" fontId="0" fillId="0" borderId="17" xfId="0" applyNumberFormat="1" applyFill="1" applyBorder="1"/>
    <xf numFmtId="1" fontId="0" fillId="0" borderId="10" xfId="0" applyNumberFormat="1" applyFill="1" applyBorder="1"/>
    <xf numFmtId="3" fontId="0" fillId="0" borderId="11" xfId="0" applyNumberFormat="1" applyBorder="1"/>
    <xf numFmtId="1" fontId="8" fillId="0" borderId="18" xfId="2" applyNumberFormat="1" applyFont="1" applyFill="1" applyBorder="1"/>
    <xf numFmtId="3" fontId="8" fillId="0" borderId="10" xfId="2" applyNumberFormat="1" applyFill="1" applyBorder="1"/>
    <xf numFmtId="1" fontId="0" fillId="0" borderId="0" xfId="0" applyNumberFormat="1" applyFont="1" applyFill="1"/>
    <xf numFmtId="3" fontId="0" fillId="0" borderId="14" xfId="0" applyNumberFormat="1" applyBorder="1"/>
    <xf numFmtId="3" fontId="0" fillId="0" borderId="14" xfId="0" applyNumberFormat="1" applyFill="1" applyBorder="1"/>
    <xf numFmtId="3" fontId="8" fillId="0" borderId="12" xfId="2" applyNumberFormat="1" applyFill="1" applyBorder="1"/>
    <xf numFmtId="1" fontId="0" fillId="0" borderId="12" xfId="0" applyNumberFormat="1" applyFill="1" applyBorder="1"/>
    <xf numFmtId="3" fontId="0" fillId="0" borderId="15" xfId="0" applyNumberFormat="1" applyBorder="1"/>
    <xf numFmtId="3" fontId="0" fillId="0" borderId="7" xfId="0" applyNumberFormat="1" applyFill="1" applyBorder="1"/>
    <xf numFmtId="3" fontId="0" fillId="0" borderId="15" xfId="0" applyNumberFormat="1" applyFill="1" applyBorder="1"/>
    <xf numFmtId="3" fontId="0" fillId="0" borderId="7" xfId="0" applyNumberFormat="1" applyFont="1" applyFill="1" applyBorder="1"/>
    <xf numFmtId="3" fontId="8" fillId="0" borderId="7" xfId="2" applyNumberFormat="1" applyFill="1" applyBorder="1"/>
    <xf numFmtId="3" fontId="0" fillId="0" borderId="12" xfId="0" applyNumberFormat="1" applyFill="1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0" fontId="0" fillId="0" borderId="0" xfId="0" applyFill="1"/>
    <xf numFmtId="3" fontId="0" fillId="0" borderId="0" xfId="0" applyNumberFormat="1" applyFill="1" applyBorder="1"/>
    <xf numFmtId="0" fontId="15" fillId="0" borderId="19" xfId="0" applyFont="1" applyBorder="1"/>
    <xf numFmtId="0" fontId="15" fillId="0" borderId="19" xfId="0" applyFont="1" applyFill="1" applyBorder="1"/>
    <xf numFmtId="0" fontId="15" fillId="0" borderId="0" xfId="0" applyFont="1" applyFill="1" applyBorder="1"/>
    <xf numFmtId="0" fontId="0" fillId="0" borderId="18" xfId="0" applyBorder="1"/>
    <xf numFmtId="1" fontId="0" fillId="0" borderId="0" xfId="0" applyNumberFormat="1" applyFill="1"/>
    <xf numFmtId="3" fontId="0" fillId="0" borderId="17" xfId="0" applyNumberFormat="1" applyFill="1" applyBorder="1"/>
    <xf numFmtId="1" fontId="0" fillId="0" borderId="0" xfId="0" applyNumberFormat="1" applyFill="1" applyBorder="1"/>
    <xf numFmtId="0" fontId="0" fillId="0" borderId="20" xfId="0" applyBorder="1"/>
    <xf numFmtId="1" fontId="0" fillId="0" borderId="13" xfId="0" applyNumberFormat="1" applyFill="1" applyBorder="1"/>
    <xf numFmtId="0" fontId="16" fillId="0" borderId="0" xfId="0" applyFont="1"/>
    <xf numFmtId="0" fontId="17" fillId="0" borderId="0" xfId="0" applyFont="1"/>
    <xf numFmtId="0" fontId="6" fillId="0" borderId="0" xfId="0" applyFont="1" applyAlignment="1">
      <alignment horizontal="center"/>
    </xf>
    <xf numFmtId="3" fontId="0" fillId="0" borderId="13" xfId="0" applyNumberFormat="1" applyBorder="1"/>
    <xf numFmtId="1" fontId="0" fillId="0" borderId="0" xfId="0" applyNumberFormat="1"/>
    <xf numFmtId="0" fontId="19" fillId="0" borderId="0" xfId="0" applyFont="1"/>
    <xf numFmtId="1" fontId="8" fillId="0" borderId="17" xfId="2" applyNumberFormat="1" applyFont="1" applyFill="1" applyBorder="1"/>
    <xf numFmtId="1" fontId="8" fillId="0" borderId="10" xfId="2" applyNumberFormat="1" applyFont="1" applyFill="1" applyBorder="1"/>
    <xf numFmtId="1" fontId="8" fillId="0" borderId="12" xfId="2" applyNumberFormat="1" applyFont="1" applyFill="1" applyBorder="1"/>
    <xf numFmtId="0" fontId="2" fillId="0" borderId="3" xfId="0" applyFont="1" applyBorder="1" applyAlignment="1">
      <alignment horizontal="left"/>
    </xf>
    <xf numFmtId="0" fontId="7" fillId="0" borderId="0" xfId="1" applyFont="1" applyFill="1" applyBorder="1" applyAlignment="1" applyProtection="1">
      <alignment horizontal="left" vertical="center"/>
    </xf>
    <xf numFmtId="0" fontId="9" fillId="0" borderId="0" xfId="2" applyFont="1" applyBorder="1"/>
    <xf numFmtId="0" fontId="2" fillId="0" borderId="7" xfId="0" applyFont="1" applyFill="1" applyBorder="1"/>
    <xf numFmtId="3" fontId="17" fillId="0" borderId="0" xfId="0" applyNumberFormat="1" applyFont="1" applyBorder="1"/>
    <xf numFmtId="0" fontId="17" fillId="0" borderId="0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16" xfId="0" applyFont="1" applyFill="1" applyBorder="1"/>
    <xf numFmtId="0" fontId="2" fillId="0" borderId="9" xfId="0" applyFont="1" applyBorder="1"/>
    <xf numFmtId="0" fontId="2" fillId="0" borderId="8" xfId="0" applyFont="1" applyBorder="1"/>
    <xf numFmtId="0" fontId="15" fillId="0" borderId="0" xfId="2" applyFont="1" applyFill="1" applyBorder="1"/>
    <xf numFmtId="0" fontId="11" fillId="0" borderId="0" xfId="2" applyFont="1" applyBorder="1"/>
    <xf numFmtId="0" fontId="9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1" xfId="2" applyFont="1" applyBorder="1"/>
    <xf numFmtId="0" fontId="11" fillId="0" borderId="0" xfId="2" applyNumberFormat="1" applyFont="1" applyBorder="1" applyAlignment="1"/>
    <xf numFmtId="0" fontId="11" fillId="0" borderId="1" xfId="2" applyNumberFormat="1" applyFont="1" applyBorder="1" applyAlignment="1"/>
    <xf numFmtId="0" fontId="0" fillId="0" borderId="11" xfId="0" applyBorder="1"/>
    <xf numFmtId="0" fontId="0" fillId="0" borderId="14" xfId="0" applyBorder="1"/>
    <xf numFmtId="164" fontId="0" fillId="0" borderId="0" xfId="0" applyNumberFormat="1" applyFill="1" applyBorder="1"/>
    <xf numFmtId="1" fontId="8" fillId="0" borderId="21" xfId="2" applyNumberFormat="1" applyFont="1" applyFill="1" applyBorder="1"/>
    <xf numFmtId="1" fontId="0" fillId="0" borderId="7" xfId="0" applyNumberFormat="1" applyBorder="1"/>
    <xf numFmtId="1" fontId="0" fillId="0" borderId="7" xfId="0" applyNumberFormat="1" applyFill="1" applyBorder="1"/>
  </cellXfs>
  <cellStyles count="3">
    <cellStyle name="Normaali 2 2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Välitettyjen vakuutusten osuus Suomen vakuutusmaksutuloista 2016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- 2020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054680175056505"/>
          <c:y val="5.7159498064770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110324983173296"/>
          <c:y val="0.19813834629697658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'VÄLITETYT VAKUUTUKSET KUVA1'!$G$4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KUVA1'!$G$5:$G$9</c:f>
              <c:numCache>
                <c:formatCode>0.0</c:formatCode>
                <c:ptCount val="5"/>
                <c:pt idx="0">
                  <c:v>6.620539834651451</c:v>
                </c:pt>
                <c:pt idx="1">
                  <c:v>2.0469451669239289</c:v>
                </c:pt>
                <c:pt idx="2">
                  <c:v>20.194242082892416</c:v>
                </c:pt>
                <c:pt idx="3">
                  <c:v>8.0161929867050041</c:v>
                </c:pt>
                <c:pt idx="4">
                  <c:v>6.8749125855833677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D-4600-800D-15054CCCCC31}"/>
            </c:ext>
          </c:extLst>
        </c:ser>
        <c:ser>
          <c:idx val="1"/>
          <c:order val="1"/>
          <c:tx>
            <c:strRef>
              <c:f>'VÄLITETYT VAKUUTUKSET KUVA1'!$H$4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KUVA1'!$H$5:$H$9</c:f>
              <c:numCache>
                <c:formatCode>0.0</c:formatCode>
                <c:ptCount val="5"/>
                <c:pt idx="0">
                  <c:v>6.6807442593184678</c:v>
                </c:pt>
                <c:pt idx="1">
                  <c:v>2.0671059128981919</c:v>
                </c:pt>
                <c:pt idx="2">
                  <c:v>22.408035037906135</c:v>
                </c:pt>
                <c:pt idx="3">
                  <c:v>7.9816304333034296</c:v>
                </c:pt>
                <c:pt idx="4">
                  <c:v>6.9481025441232882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3D-4600-800D-15054CCCCC31}"/>
            </c:ext>
          </c:extLst>
        </c:ser>
        <c:ser>
          <c:idx val="2"/>
          <c:order val="2"/>
          <c:tx>
            <c:strRef>
              <c:f>'VÄLITETYT VAKUUTUKSET KUVA1'!$I$4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KUVA1'!$I$5:$I$9</c:f>
              <c:numCache>
                <c:formatCode>0.0</c:formatCode>
                <c:ptCount val="5"/>
                <c:pt idx="0">
                  <c:v>7.18390745376922</c:v>
                </c:pt>
                <c:pt idx="1">
                  <c:v>1.7860228185193834</c:v>
                </c:pt>
                <c:pt idx="2">
                  <c:v>21.185500644642858</c:v>
                </c:pt>
                <c:pt idx="3">
                  <c:v>8.2676032862564366</c:v>
                </c:pt>
                <c:pt idx="4">
                  <c:v>7.2076220530640684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3D-4600-800D-15054CCCCC31}"/>
            </c:ext>
          </c:extLst>
        </c:ser>
        <c:ser>
          <c:idx val="3"/>
          <c:order val="3"/>
          <c:tx>
            <c:strRef>
              <c:f>'VÄLITETYT VAKUUTUKSET KUVA1'!$J$4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KUVA1'!$J$5:$J$9</c:f>
              <c:numCache>
                <c:formatCode>0.0</c:formatCode>
                <c:ptCount val="5"/>
                <c:pt idx="0">
                  <c:v>8.751149945585027</c:v>
                </c:pt>
                <c:pt idx="1">
                  <c:v>0.93769398624853828</c:v>
                </c:pt>
                <c:pt idx="2">
                  <c:v>22.631583212328767</c:v>
                </c:pt>
                <c:pt idx="3">
                  <c:v>8.015263904069208</c:v>
                </c:pt>
                <c:pt idx="4">
                  <c:v>6.8778288637975376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3D-4600-800D-15054CCCCC31}"/>
            </c:ext>
          </c:extLst>
        </c:ser>
        <c:ser>
          <c:idx val="4"/>
          <c:order val="4"/>
          <c:tx>
            <c:strRef>
              <c:f>'VÄLITETYT VAKUUTUKSET KUVA1'!$K$4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KUVA1'!$K$5:$K$9</c:f>
              <c:numCache>
                <c:formatCode>0.0</c:formatCode>
                <c:ptCount val="5"/>
                <c:pt idx="0">
                  <c:v>8.7499532931005675</c:v>
                </c:pt>
                <c:pt idx="1">
                  <c:v>0.89882111497995609</c:v>
                </c:pt>
                <c:pt idx="2">
                  <c:v>26.436345940000006</c:v>
                </c:pt>
                <c:pt idx="3">
                  <c:v>9.100902666892809</c:v>
                </c:pt>
                <c:pt idx="4">
                  <c:v>8.0004721729107526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3D-4600-800D-15054CCCCC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411336448"/>
        <c:axId val="-411314688"/>
        <c:extLst/>
      </c:barChart>
      <c:catAx>
        <c:axId val="-41133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14688"/>
        <c:crosses val="autoZero"/>
        <c:auto val="1"/>
        <c:lblAlgn val="ctr"/>
        <c:lblOffset val="100"/>
        <c:noMultiLvlLbl val="0"/>
      </c:catAx>
      <c:valAx>
        <c:axId val="-41131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3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31839592279408524"/>
          <c:h val="4.9133219402341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Vakuutusmeklariyritysten henkilöstö vuosina 2011 - 2020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1368375558E-2"/>
          <c:y val="0.15696448411357292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'HENKILÖSTÖ KUVA2'!$A$7</c:f>
              <c:strCache>
                <c:ptCount val="1"/>
                <c:pt idx="0">
                  <c:v>Rekisteröidyt vakuutusten välittäjät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KUVA2'!$G$6:$P$6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'HENKILÖSTÖ KUVA2'!$G$7:$P$7</c:f>
              <c:numCache>
                <c:formatCode>General</c:formatCode>
                <c:ptCount val="10"/>
                <c:pt idx="0">
                  <c:v>199</c:v>
                </c:pt>
                <c:pt idx="1">
                  <c:v>203</c:v>
                </c:pt>
                <c:pt idx="2" formatCode="#\ ##0;\-#\ ##0;0;">
                  <c:v>202</c:v>
                </c:pt>
                <c:pt idx="3" formatCode="#\ ##0;\-#\ ##0;0;">
                  <c:v>214</c:v>
                </c:pt>
                <c:pt idx="4" formatCode="#\ ##0;\-#\ ##0;0;">
                  <c:v>224</c:v>
                </c:pt>
                <c:pt idx="5">
                  <c:v>237</c:v>
                </c:pt>
                <c:pt idx="6">
                  <c:v>253</c:v>
                </c:pt>
                <c:pt idx="7" formatCode="#\ ##0;\-#\ ##0;0;">
                  <c:v>254</c:v>
                </c:pt>
                <c:pt idx="8">
                  <c:v>236</c:v>
                </c:pt>
                <c:pt idx="9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8-473C-88A4-76CF8D8BEA6E}"/>
            </c:ext>
          </c:extLst>
        </c:ser>
        <c:ser>
          <c:idx val="1"/>
          <c:order val="1"/>
          <c:tx>
            <c:strRef>
              <c:f>'HENKILÖSTÖ KUVA2'!$A$8</c:f>
              <c:strCache>
                <c:ptCount val="1"/>
                <c:pt idx="0">
                  <c:v>Muu henkilöstö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KUVA2'!$G$6:$P$6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'HENKILÖSTÖ KUVA2'!$G$8:$P$8</c:f>
              <c:numCache>
                <c:formatCode>General</c:formatCode>
                <c:ptCount val="10"/>
                <c:pt idx="0">
                  <c:v>139</c:v>
                </c:pt>
                <c:pt idx="1">
                  <c:v>142</c:v>
                </c:pt>
                <c:pt idx="2" formatCode="#\ ##0;\-#\ ##0;0;">
                  <c:v>136</c:v>
                </c:pt>
                <c:pt idx="3" formatCode="#\ ##0;\-#\ ##0;0;">
                  <c:v>138</c:v>
                </c:pt>
                <c:pt idx="4" formatCode="#\ ##0;\-#\ ##0;0;">
                  <c:v>151</c:v>
                </c:pt>
                <c:pt idx="5">
                  <c:v>150</c:v>
                </c:pt>
                <c:pt idx="6">
                  <c:v>184</c:v>
                </c:pt>
                <c:pt idx="7" formatCode="#\ ##0;\-#\ ##0;0;">
                  <c:v>194</c:v>
                </c:pt>
                <c:pt idx="8">
                  <c:v>193</c:v>
                </c:pt>
                <c:pt idx="9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8-473C-88A4-76CF8D8BE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411335360"/>
        <c:axId val="-411323936"/>
      </c:barChart>
      <c:catAx>
        <c:axId val="-41133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23936"/>
        <c:crosses val="autoZero"/>
        <c:auto val="1"/>
        <c:lblAlgn val="ctr"/>
        <c:lblOffset val="100"/>
        <c:noMultiLvlLbl val="0"/>
      </c:catAx>
      <c:valAx>
        <c:axId val="-41132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3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6912598035609484"/>
          <c:h val="8.7719672482107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Välitettyjen vakuutusten vakuutusmaksut lajeittain 2011 - 2020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803246498315543"/>
          <c:y val="0.19882395470724781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'VAKUUTUSMAKSUT LAJEITTAIN KUVA3'!$A$9</c:f>
              <c:strCache>
                <c:ptCount val="1"/>
                <c:pt idx="0">
                  <c:v>Lakisääteinen eläkevakuutus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KUVA3'!$G$8:$P$8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'VAKUUTUSMAKSUT LAJEITTAIN KUVA3'!$G$9:$P$9</c:f>
              <c:numCache>
                <c:formatCode>0</c:formatCode>
                <c:ptCount val="10"/>
                <c:pt idx="0" formatCode="#,##0">
                  <c:v>1107.3291447300001</c:v>
                </c:pt>
                <c:pt idx="1">
                  <c:v>1062.7048689999999</c:v>
                </c:pt>
                <c:pt idx="2">
                  <c:v>1019.2162239199999</c:v>
                </c:pt>
                <c:pt idx="3">
                  <c:v>1043.5728125959999</c:v>
                </c:pt>
                <c:pt idx="4">
                  <c:v>1067.0617929499999</c:v>
                </c:pt>
                <c:pt idx="5">
                  <c:v>1087</c:v>
                </c:pt>
                <c:pt idx="6">
                  <c:v>1121</c:v>
                </c:pt>
                <c:pt idx="7">
                  <c:v>1220</c:v>
                </c:pt>
                <c:pt idx="8">
                  <c:v>1250</c:v>
                </c:pt>
                <c:pt idx="9">
                  <c:v>1207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F-4F29-AED4-8E75E9905D4D}"/>
            </c:ext>
          </c:extLst>
        </c:ser>
        <c:ser>
          <c:idx val="1"/>
          <c:order val="1"/>
          <c:tx>
            <c:strRef>
              <c:f>'VAKUUTUSMAKSUT LAJEITTAIN KUVA3'!$A$10</c:f>
              <c:strCache>
                <c:ptCount val="1"/>
                <c:pt idx="0">
                  <c:v>Henkivakuutus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KUVA3'!$G$8:$P$8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'VAKUUTUSMAKSUT LAJEITTAIN KUVA3'!$G$10:$P$10</c:f>
              <c:numCache>
                <c:formatCode>0</c:formatCode>
                <c:ptCount val="10"/>
                <c:pt idx="0" formatCode="#,##0">
                  <c:v>83.402846650000001</c:v>
                </c:pt>
                <c:pt idx="1">
                  <c:v>86.597152620000003</c:v>
                </c:pt>
                <c:pt idx="2" formatCode="#,##0">
                  <c:v>69.647957110000007</c:v>
                </c:pt>
                <c:pt idx="3">
                  <c:v>106.61904909000015</c:v>
                </c:pt>
                <c:pt idx="4">
                  <c:v>87.284960999999996</c:v>
                </c:pt>
                <c:pt idx="5">
                  <c:v>93</c:v>
                </c:pt>
                <c:pt idx="6">
                  <c:v>93</c:v>
                </c:pt>
                <c:pt idx="7">
                  <c:v>77</c:v>
                </c:pt>
                <c:pt idx="8">
                  <c:v>56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0F-4F29-AED4-8E75E9905D4D}"/>
            </c:ext>
          </c:extLst>
        </c:ser>
        <c:ser>
          <c:idx val="2"/>
          <c:order val="2"/>
          <c:tx>
            <c:strRef>
              <c:f>'VAKUUTUSMAKSUT LAJEITTAIN KUVA3'!$A$11</c:f>
              <c:strCache>
                <c:ptCount val="1"/>
                <c:pt idx="0">
                  <c:v>Vahinkovakuutus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KUVA3'!$G$8:$P$8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'VAKUUTUSMAKSUT LAJEITTAIN KUVA3'!$G$11:$P$11</c:f>
              <c:numCache>
                <c:formatCode>0</c:formatCode>
                <c:ptCount val="10"/>
                <c:pt idx="0" formatCode="#,##0">
                  <c:v>238.04120215820004</c:v>
                </c:pt>
                <c:pt idx="1">
                  <c:v>276.61968162177004</c:v>
                </c:pt>
                <c:pt idx="2" formatCode="#,##0">
                  <c:v>249.8234637230475</c:v>
                </c:pt>
                <c:pt idx="3">
                  <c:v>259.83547277187319</c:v>
                </c:pt>
                <c:pt idx="4">
                  <c:v>284.942565</c:v>
                </c:pt>
                <c:pt idx="5">
                  <c:v>296</c:v>
                </c:pt>
                <c:pt idx="6">
                  <c:v>294</c:v>
                </c:pt>
                <c:pt idx="7">
                  <c:v>324</c:v>
                </c:pt>
                <c:pt idx="8">
                  <c:v>396</c:v>
                </c:pt>
                <c:pt idx="9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0F-4F29-AED4-8E75E9905D4D}"/>
            </c:ext>
          </c:extLst>
        </c:ser>
        <c:ser>
          <c:idx val="3"/>
          <c:order val="3"/>
          <c:tx>
            <c:strRef>
              <c:f>'VAKUUTUSMAKSUT LAJEITTAIN KUVA3'!$A$12</c:f>
              <c:strCache>
                <c:ptCount val="1"/>
                <c:pt idx="0">
                  <c:v>Lakisääteinen tapaturmavakuutus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KUVA3'!$G$8:$P$8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'VAKUUTUSMAKSUT LAJEITTAIN KUVA3'!$G$12:$P$12</c:f>
              <c:numCache>
                <c:formatCode>0</c:formatCode>
                <c:ptCount val="10"/>
                <c:pt idx="0" formatCode="#,##0">
                  <c:v>136.28943728000004</c:v>
                </c:pt>
                <c:pt idx="1">
                  <c:v>165.70586459</c:v>
                </c:pt>
                <c:pt idx="2" formatCode="#,##0">
                  <c:v>111.51548166604341</c:v>
                </c:pt>
                <c:pt idx="3">
                  <c:v>115.95675863738776</c:v>
                </c:pt>
                <c:pt idx="4">
                  <c:v>118.152614</c:v>
                </c:pt>
                <c:pt idx="5">
                  <c:v>115</c:v>
                </c:pt>
                <c:pt idx="6">
                  <c:v>124</c:v>
                </c:pt>
                <c:pt idx="7">
                  <c:v>119</c:v>
                </c:pt>
                <c:pt idx="8">
                  <c:v>132</c:v>
                </c:pt>
                <c:pt idx="9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0F-4F29-AED4-8E75E9905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411346784"/>
        <c:axId val="-411363104"/>
      </c:barChart>
      <c:catAx>
        <c:axId val="-41134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411363104"/>
        <c:crosses val="autoZero"/>
        <c:auto val="1"/>
        <c:lblAlgn val="ctr"/>
        <c:lblOffset val="100"/>
        <c:noMultiLvlLbl val="0"/>
      </c:catAx>
      <c:valAx>
        <c:axId val="-41136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41134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5739155793932E-2"/>
          <c:y val="0.8749155475082997"/>
          <c:w val="0.72355111016528328"/>
          <c:h val="0.106756848739303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Kotimaahan ja ulkomaille välitettyjen vakuutusten vakuutusmaksut ilman lakisääteisiä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vakuutuksia 2011 - 2020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4.0040889625638898E-2"/>
          <c:y val="0.19090369418310088"/>
          <c:w val="0.94452051388313307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Kotimaa_Ulkomaa_Kuva4!$D$6</c:f>
              <c:strCache>
                <c:ptCount val="1"/>
                <c:pt idx="0">
                  <c:v>Kotimaa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Kotimaa_Ulkomaa_Kuva4!$J$5:$S$5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Kotimaa_Ulkomaa_Kuva4!$J$6:$S$6</c:f>
              <c:numCache>
                <c:formatCode>0</c:formatCode>
                <c:ptCount val="10"/>
                <c:pt idx="0" formatCode="#,##0">
                  <c:v>217.55015211760002</c:v>
                </c:pt>
                <c:pt idx="1">
                  <c:v>289.92204178171096</c:v>
                </c:pt>
                <c:pt idx="2" formatCode="#,##0">
                  <c:v>257</c:v>
                </c:pt>
                <c:pt idx="3" formatCode="#,##0">
                  <c:v>303</c:v>
                </c:pt>
                <c:pt idx="4" formatCode="#,##0">
                  <c:v>304</c:v>
                </c:pt>
                <c:pt idx="5" formatCode="#,##0">
                  <c:v>311</c:v>
                </c:pt>
                <c:pt idx="6" formatCode="#,##0">
                  <c:v>316</c:v>
                </c:pt>
                <c:pt idx="7">
                  <c:v>308</c:v>
                </c:pt>
                <c:pt idx="8" formatCode="#,##0">
                  <c:v>361</c:v>
                </c:pt>
                <c:pt idx="9" formatCode="#,##0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F-497F-B05E-1AC5EE24F66B}"/>
            </c:ext>
          </c:extLst>
        </c:ser>
        <c:ser>
          <c:idx val="1"/>
          <c:order val="1"/>
          <c:tx>
            <c:strRef>
              <c:f>Kotimaa_Ulkomaa_Kuva4!$D$7</c:f>
              <c:strCache>
                <c:ptCount val="1"/>
                <c:pt idx="0">
                  <c:v>Ulkomaa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Kotimaa_Ulkomaa_Kuva4!$J$5:$S$5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Kotimaa_Ulkomaa_Kuva4!$J$7:$S$7</c:f>
              <c:numCache>
                <c:formatCode>0</c:formatCode>
                <c:ptCount val="10"/>
                <c:pt idx="0" formatCode="#,##0">
                  <c:v>103.8938966906</c:v>
                </c:pt>
                <c:pt idx="1">
                  <c:v>73.321415860059204</c:v>
                </c:pt>
                <c:pt idx="2" formatCode="#,##0">
                  <c:v>61</c:v>
                </c:pt>
                <c:pt idx="3" formatCode="#,##0">
                  <c:v>64</c:v>
                </c:pt>
                <c:pt idx="4" formatCode="#,##0">
                  <c:v>69</c:v>
                </c:pt>
                <c:pt idx="5" formatCode="#,##0">
                  <c:v>78</c:v>
                </c:pt>
                <c:pt idx="6" formatCode="#,##0">
                  <c:v>70</c:v>
                </c:pt>
                <c:pt idx="7">
                  <c:v>67</c:v>
                </c:pt>
                <c:pt idx="8" formatCode="#,##0">
                  <c:v>91</c:v>
                </c:pt>
                <c:pt idx="9" formatCode="#,##0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9F-497F-B05E-1AC5EE24F66B}"/>
            </c:ext>
          </c:extLst>
        </c:ser>
        <c:ser>
          <c:idx val="2"/>
          <c:order val="2"/>
          <c:tx>
            <c:strRef>
              <c:f>Kotimaa_Ulkomaa_Kuva4!$D$8</c:f>
              <c:strCache>
                <c:ptCount val="1"/>
                <c:pt idx="0">
                  <c:v>Yhteensä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Kotimaa_Ulkomaa_Kuva4!$J$5:$S$5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Kotimaa_Ulkomaa_Kuva4!$J$8:$S$8</c:f>
              <c:numCache>
                <c:formatCode>0</c:formatCode>
                <c:ptCount val="10"/>
                <c:pt idx="0" formatCode="#,##0">
                  <c:v>321.44404880820002</c:v>
                </c:pt>
                <c:pt idx="1">
                  <c:v>363.24345764177002</c:v>
                </c:pt>
                <c:pt idx="2" formatCode="#,##0">
                  <c:v>317.52325632304746</c:v>
                </c:pt>
                <c:pt idx="3" formatCode="#,##0">
                  <c:v>367</c:v>
                </c:pt>
                <c:pt idx="4" formatCode="#,##0">
                  <c:v>372</c:v>
                </c:pt>
                <c:pt idx="5" formatCode="#,##0">
                  <c:v>388</c:v>
                </c:pt>
                <c:pt idx="6" formatCode="#,##0">
                  <c:v>386</c:v>
                </c:pt>
                <c:pt idx="7">
                  <c:v>401</c:v>
                </c:pt>
                <c:pt idx="8" formatCode="#,##0">
                  <c:v>452</c:v>
                </c:pt>
                <c:pt idx="9" formatCode="#,##0">
                  <c:v>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9F-497F-B05E-1AC5EE24F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-411346240"/>
        <c:axId val="-411368000"/>
      </c:barChart>
      <c:catAx>
        <c:axId val="-41134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68000"/>
        <c:crosses val="autoZero"/>
        <c:auto val="1"/>
        <c:lblAlgn val="ctr"/>
        <c:lblOffset val="100"/>
        <c:noMultiLvlLbl val="0"/>
      </c:catAx>
      <c:valAx>
        <c:axId val="-41136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4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1466849</xdr:colOff>
      <xdr:row>24</xdr:row>
      <xdr:rowOff>19049</xdr:rowOff>
    </xdr:from>
    <xdr:to>
      <xdr:col>6</xdr:col>
      <xdr:colOff>47624</xdr:colOff>
      <xdr:row>48</xdr:row>
      <xdr:rowOff>142874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0.84538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572125" y="3867150"/>
          <a:ext cx="9906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  <cdr:relSizeAnchor xmlns:cdr="http://schemas.openxmlformats.org/drawingml/2006/chartDrawing">
    <cdr:from>
      <cdr:x>0.08237</cdr:x>
      <cdr:y>0.12557</cdr:y>
    </cdr:from>
    <cdr:to>
      <cdr:x>0.14017</cdr:x>
      <cdr:y>0.16895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542925" y="523875"/>
          <a:ext cx="3810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23811</xdr:rowOff>
    </xdr:from>
    <xdr:to>
      <xdr:col>8</xdr:col>
      <xdr:colOff>361950</xdr:colOff>
      <xdr:row>32</xdr:row>
      <xdr:rowOff>104774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0.81664</cdr:x>
      <cdr:y>0.9388</cdr:y>
    </cdr:from>
    <cdr:to>
      <cdr:x>1</cdr:x>
      <cdr:y>0.9951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048249" y="3652839"/>
          <a:ext cx="11334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  <cdr:relSizeAnchor xmlns:cdr="http://schemas.openxmlformats.org/drawingml/2006/chartDrawing">
    <cdr:from>
      <cdr:x>0</cdr:x>
      <cdr:y>0.05508</cdr:y>
    </cdr:from>
    <cdr:to>
      <cdr:x>0.07396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214314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14286</xdr:rowOff>
    </xdr:from>
    <xdr:to>
      <xdr:col>9</xdr:col>
      <xdr:colOff>733425</xdr:colOff>
      <xdr:row>39</xdr:row>
      <xdr:rowOff>133350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0.83634</cdr:x>
      <cdr:y>0.92669</cdr:y>
    </cdr:from>
    <cdr:to>
      <cdr:x>0.9955</cdr:x>
      <cdr:y>0.97938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305425" y="3852864"/>
          <a:ext cx="10096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  <cdr:relSizeAnchor xmlns:cdr="http://schemas.openxmlformats.org/drawingml/2006/chartDrawing">
    <cdr:from>
      <cdr:x>0.07862</cdr:x>
      <cdr:y>0.11066</cdr:y>
    </cdr:from>
    <cdr:to>
      <cdr:x>0.19193</cdr:x>
      <cdr:y>0.16548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538427" y="519112"/>
          <a:ext cx="776023" cy="257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000" b="1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47625</xdr:rowOff>
    </xdr:from>
    <xdr:to>
      <xdr:col>13</xdr:col>
      <xdr:colOff>95250</xdr:colOff>
      <xdr:row>38</xdr:row>
      <xdr:rowOff>80962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15</xdr:row>
      <xdr:rowOff>142875</xdr:rowOff>
    </xdr:from>
    <xdr:to>
      <xdr:col>1</xdr:col>
      <xdr:colOff>628650</xdr:colOff>
      <xdr:row>17</xdr:row>
      <xdr:rowOff>19050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42950" y="3048000"/>
          <a:ext cx="5715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0.83684</cdr:x>
      <cdr:y>0.93744</cdr:y>
    </cdr:from>
    <cdr:to>
      <cdr:x>0.98737</cdr:x>
      <cdr:y>0.97915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7572375" y="4495800"/>
          <a:ext cx="13620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ISKI\2013_Lomakkeet%20kannasta%20SharePointiin\VQ\VQ01%20jaVQ02%20erittely%20ja%20VQ03_kuution&#228;kym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54"/>
  <sheetViews>
    <sheetView tabSelected="1" topLeftCell="B1" zoomScaleNormal="100" workbookViewId="0">
      <selection activeCell="I21" sqref="I21"/>
    </sheetView>
  </sheetViews>
  <sheetFormatPr defaultRowHeight="15" x14ac:dyDescent="0.25"/>
  <cols>
    <col min="1" max="1" width="27.140625" bestFit="1" customWidth="1"/>
    <col min="2" max="2" width="68" customWidth="1"/>
    <col min="3" max="3" width="17.5703125" customWidth="1"/>
    <col min="4" max="5" width="13.85546875" customWidth="1"/>
    <col min="6" max="6" width="2.85546875" customWidth="1"/>
    <col min="7" max="7" width="2.42578125" customWidth="1"/>
    <col min="8" max="8" width="21.42578125" customWidth="1"/>
    <col min="9" max="9" width="19.28515625" customWidth="1"/>
    <col min="10" max="10" width="19.7109375" customWidth="1"/>
    <col min="11" max="11" width="60.28515625" customWidth="1"/>
    <col min="12" max="12" width="26.5703125" customWidth="1"/>
    <col min="13" max="13" width="34.28515625" customWidth="1"/>
    <col min="14" max="16" width="7.42578125" customWidth="1"/>
    <col min="17" max="17" width="39.7109375" customWidth="1"/>
    <col min="18" max="18" width="36.85546875" customWidth="1"/>
    <col min="19" max="20" width="6.42578125" customWidth="1"/>
    <col min="21" max="21" width="7.42578125" customWidth="1"/>
    <col min="22" max="22" width="42.28515625" customWidth="1"/>
    <col min="23" max="23" width="32.85546875" customWidth="1"/>
    <col min="24" max="26" width="8.85546875" customWidth="1"/>
    <col min="27" max="27" width="38.28515625" customWidth="1"/>
    <col min="28" max="28" width="39.140625" customWidth="1"/>
    <col min="29" max="31" width="8.85546875" customWidth="1"/>
    <col min="32" max="32" width="44.5703125" customWidth="1"/>
    <col min="33" max="33" width="42" bestFit="1" customWidth="1"/>
    <col min="34" max="34" width="5.42578125" customWidth="1"/>
    <col min="35" max="35" width="47.42578125" bestFit="1" customWidth="1"/>
    <col min="36" max="36" width="38" customWidth="1"/>
    <col min="37" max="39" width="7.42578125" customWidth="1"/>
    <col min="40" max="40" width="43.42578125" bestFit="1" customWidth="1"/>
    <col min="41" max="41" width="57.28515625" bestFit="1" customWidth="1"/>
    <col min="42" max="42" width="6.42578125" customWidth="1"/>
    <col min="43" max="43" width="62.5703125" bestFit="1" customWidth="1"/>
    <col min="44" max="44" width="48.42578125" bestFit="1" customWidth="1"/>
    <col min="45" max="45" width="6.42578125" customWidth="1"/>
    <col min="46" max="46" width="53.7109375" bestFit="1" customWidth="1"/>
    <col min="47" max="47" width="59.28515625" bestFit="1" customWidth="1"/>
    <col min="48" max="48" width="6.42578125" customWidth="1"/>
    <col min="49" max="49" width="64.7109375" bestFit="1" customWidth="1"/>
    <col min="50" max="50" width="56.42578125" bestFit="1" customWidth="1"/>
    <col min="51" max="51" width="6.42578125" customWidth="1"/>
    <col min="52" max="52" width="61.7109375" bestFit="1" customWidth="1"/>
    <col min="53" max="53" width="46.140625" bestFit="1" customWidth="1"/>
    <col min="54" max="54" width="6.42578125" customWidth="1"/>
    <col min="55" max="55" width="51.5703125" customWidth="1"/>
    <col min="56" max="56" width="58.28515625" bestFit="1" customWidth="1"/>
    <col min="57" max="58" width="6.42578125" customWidth="1"/>
    <col min="59" max="59" width="63.7109375" bestFit="1" customWidth="1"/>
    <col min="60" max="60" width="60.28515625" bestFit="1" customWidth="1"/>
    <col min="61" max="61" width="6.42578125" customWidth="1"/>
    <col min="62" max="62" width="65.7109375" bestFit="1" customWidth="1"/>
    <col min="63" max="63" width="43.28515625" customWidth="1"/>
    <col min="64" max="66" width="8.85546875" customWidth="1"/>
    <col min="67" max="67" width="48.7109375" customWidth="1"/>
    <col min="68" max="68" width="55.140625" bestFit="1" customWidth="1"/>
    <col min="69" max="69" width="6.42578125" customWidth="1"/>
    <col min="70" max="70" width="60.5703125" bestFit="1" customWidth="1"/>
    <col min="71" max="71" width="48.7109375" bestFit="1" customWidth="1"/>
    <col min="72" max="72" width="6.42578125" customWidth="1"/>
    <col min="73" max="73" width="54" bestFit="1" customWidth="1"/>
    <col min="74" max="74" width="54.85546875" bestFit="1" customWidth="1"/>
    <col min="75" max="75" width="6.42578125" customWidth="1"/>
    <col min="76" max="76" width="60.28515625" bestFit="1" customWidth="1"/>
    <col min="77" max="77" width="50.42578125" bestFit="1" customWidth="1"/>
    <col min="78" max="78" width="6.42578125" customWidth="1"/>
    <col min="79" max="79" width="55.85546875" bestFit="1" customWidth="1"/>
    <col min="80" max="80" width="53.42578125" bestFit="1" customWidth="1"/>
    <col min="81" max="81" width="6.42578125" customWidth="1"/>
    <col min="82" max="82" width="58.85546875" bestFit="1" customWidth="1"/>
    <col min="83" max="83" width="53.28515625" bestFit="1" customWidth="1"/>
    <col min="84" max="84" width="7.42578125" customWidth="1"/>
    <col min="85" max="85" width="58.7109375" bestFit="1" customWidth="1"/>
    <col min="86" max="86" width="52.85546875" bestFit="1" customWidth="1"/>
    <col min="87" max="87" width="6.42578125" customWidth="1"/>
    <col min="88" max="88" width="58.140625" bestFit="1" customWidth="1"/>
    <col min="89" max="89" width="48.140625" bestFit="1" customWidth="1"/>
    <col min="90" max="90" width="6.42578125" customWidth="1"/>
    <col min="91" max="91" width="53.42578125" customWidth="1"/>
    <col min="92" max="92" width="55" bestFit="1" customWidth="1"/>
    <col min="93" max="93" width="6.42578125" customWidth="1"/>
    <col min="94" max="94" width="60.42578125" bestFit="1" customWidth="1"/>
    <col min="95" max="95" width="51.7109375" bestFit="1" customWidth="1"/>
    <col min="96" max="96" width="6.42578125" customWidth="1"/>
    <col min="97" max="97" width="57.140625" bestFit="1" customWidth="1"/>
    <col min="98" max="98" width="58.5703125" bestFit="1" customWidth="1"/>
    <col min="99" max="99" width="6.42578125" customWidth="1"/>
    <col min="100" max="100" width="64" bestFit="1" customWidth="1"/>
    <col min="101" max="101" width="51.42578125" bestFit="1" customWidth="1"/>
    <col min="102" max="102" width="6.42578125" customWidth="1"/>
    <col min="103" max="103" width="56.85546875" bestFit="1" customWidth="1"/>
    <col min="104" max="104" width="36.5703125" customWidth="1"/>
    <col min="105" max="105" width="7.42578125" customWidth="1"/>
    <col min="106" max="106" width="41.85546875" customWidth="1"/>
    <col min="107" max="107" width="47" customWidth="1"/>
    <col min="108" max="110" width="7.42578125" customWidth="1"/>
    <col min="111" max="111" width="52.42578125" bestFit="1" customWidth="1"/>
    <col min="112" max="112" width="43.5703125" customWidth="1"/>
    <col min="113" max="115" width="7.42578125" customWidth="1"/>
    <col min="116" max="116" width="49" bestFit="1" customWidth="1"/>
    <col min="117" max="117" width="26.42578125" customWidth="1"/>
    <col min="118" max="120" width="8.85546875" customWidth="1"/>
    <col min="121" max="121" width="31.85546875" bestFit="1" customWidth="1"/>
    <col min="122" max="122" width="42.85546875" bestFit="1" customWidth="1"/>
    <col min="123" max="125" width="7.42578125" customWidth="1"/>
    <col min="126" max="126" width="48.28515625" bestFit="1" customWidth="1"/>
    <col min="127" max="127" width="25.7109375" customWidth="1"/>
    <col min="128" max="129" width="5.42578125" customWidth="1"/>
    <col min="130" max="130" width="31.140625" customWidth="1"/>
    <col min="131" max="131" width="52.7109375" bestFit="1" customWidth="1"/>
    <col min="132" max="133" width="6.42578125" customWidth="1"/>
    <col min="134" max="134" width="58" bestFit="1" customWidth="1"/>
    <col min="135" max="135" width="34.28515625" customWidth="1"/>
    <col min="136" max="137" width="6.42578125" customWidth="1"/>
    <col min="138" max="138" width="39.7109375" customWidth="1"/>
    <col min="139" max="139" width="46.140625" customWidth="1"/>
    <col min="140" max="142" width="6.42578125" customWidth="1"/>
    <col min="143" max="143" width="51.5703125" customWidth="1"/>
    <col min="144" max="144" width="41.140625" customWidth="1"/>
    <col min="145" max="147" width="6.42578125" customWidth="1"/>
    <col min="148" max="148" width="46.5703125" bestFit="1" customWidth="1"/>
    <col min="149" max="149" width="34.42578125" bestFit="1" customWidth="1"/>
    <col min="150" max="152" width="7.42578125" customWidth="1"/>
    <col min="153" max="153" width="39.85546875" bestFit="1" customWidth="1"/>
    <col min="154" max="154" width="35.140625" customWidth="1"/>
    <col min="155" max="155" width="5.42578125" customWidth="1"/>
    <col min="156" max="156" width="40.5703125" bestFit="1" customWidth="1"/>
    <col min="157" max="157" width="38.85546875" bestFit="1" customWidth="1"/>
    <col min="158" max="160" width="6.42578125" customWidth="1"/>
    <col min="161" max="161" width="44.28515625" bestFit="1" customWidth="1"/>
    <col min="162" max="162" width="40.7109375" bestFit="1" customWidth="1"/>
    <col min="163" max="165" width="7.42578125" customWidth="1"/>
    <col min="166" max="166" width="46" bestFit="1" customWidth="1"/>
    <col min="167" max="167" width="55.42578125" bestFit="1" customWidth="1"/>
    <col min="168" max="168" width="46.5703125" bestFit="1" customWidth="1"/>
    <col min="169" max="169" width="57.42578125" bestFit="1" customWidth="1"/>
    <col min="170" max="170" width="54.5703125" bestFit="1" customWidth="1"/>
    <col min="171" max="171" width="44.28515625" bestFit="1" customWidth="1"/>
    <col min="172" max="172" width="56.42578125" bestFit="1" customWidth="1"/>
    <col min="173" max="173" width="58.42578125" bestFit="1" customWidth="1"/>
    <col min="174" max="174" width="41.42578125" bestFit="1" customWidth="1"/>
    <col min="175" max="175" width="53.28515625" bestFit="1" customWidth="1"/>
    <col min="176" max="176" width="46.85546875" bestFit="1" customWidth="1"/>
    <col min="177" max="177" width="53" bestFit="1" customWidth="1"/>
    <col min="178" max="178" width="48.5703125" bestFit="1" customWidth="1"/>
    <col min="179" max="179" width="51.5703125" bestFit="1" customWidth="1"/>
    <col min="180" max="180" width="51.42578125" bestFit="1" customWidth="1"/>
    <col min="181" max="181" width="51" bestFit="1" customWidth="1"/>
    <col min="182" max="182" width="46.28515625" bestFit="1" customWidth="1"/>
    <col min="183" max="183" width="53.140625" bestFit="1" customWidth="1"/>
    <col min="184" max="184" width="49.85546875" bestFit="1" customWidth="1"/>
    <col min="185" max="185" width="56.7109375" bestFit="1" customWidth="1"/>
    <col min="186" max="186" width="49.5703125" bestFit="1" customWidth="1"/>
    <col min="187" max="187" width="45.140625" bestFit="1" customWidth="1"/>
    <col min="188" max="188" width="41.7109375" bestFit="1" customWidth="1"/>
    <col min="189" max="189" width="24.5703125" bestFit="1" customWidth="1"/>
    <col min="190" max="190" width="41" bestFit="1" customWidth="1"/>
    <col min="191" max="191" width="23.85546875" bestFit="1" customWidth="1"/>
    <col min="192" max="192" width="50.85546875" bestFit="1" customWidth="1"/>
    <col min="193" max="193" width="32.42578125" bestFit="1" customWidth="1"/>
    <col min="194" max="194" width="44.28515625" bestFit="1" customWidth="1"/>
    <col min="195" max="195" width="39.28515625" bestFit="1" customWidth="1"/>
    <col min="196" max="196" width="32.5703125" bestFit="1" customWidth="1"/>
    <col min="197" max="197" width="37" bestFit="1" customWidth="1"/>
    <col min="198" max="198" width="38.85546875" bestFit="1" customWidth="1"/>
    <col min="199" max="199" width="14.5703125" bestFit="1" customWidth="1"/>
    <col min="200" max="200" width="22.42578125" bestFit="1" customWidth="1"/>
    <col min="201" max="201" width="19.28515625" bestFit="1" customWidth="1"/>
    <col min="202" max="202" width="32.42578125" bestFit="1" customWidth="1"/>
    <col min="203" max="203" width="35" bestFit="1" customWidth="1"/>
    <col min="204" max="204" width="31" bestFit="1" customWidth="1"/>
    <col min="205" max="205" width="37.28515625" bestFit="1" customWidth="1"/>
    <col min="206" max="206" width="36.140625" bestFit="1" customWidth="1"/>
    <col min="207" max="207" width="55.42578125" bestFit="1" customWidth="1"/>
    <col min="208" max="208" width="46.5703125" bestFit="1" customWidth="1"/>
    <col min="209" max="209" width="57.42578125" bestFit="1" customWidth="1"/>
    <col min="210" max="210" width="54.5703125" bestFit="1" customWidth="1"/>
    <col min="211" max="211" width="44.28515625" bestFit="1" customWidth="1"/>
    <col min="212" max="212" width="56.42578125" bestFit="1" customWidth="1"/>
    <col min="213" max="213" width="58.42578125" bestFit="1" customWidth="1"/>
    <col min="214" max="214" width="41.42578125" bestFit="1" customWidth="1"/>
    <col min="215" max="215" width="53.28515625" bestFit="1" customWidth="1"/>
    <col min="216" max="216" width="46.85546875" bestFit="1" customWidth="1"/>
    <col min="217" max="217" width="53" bestFit="1" customWidth="1"/>
    <col min="218" max="218" width="48.5703125" bestFit="1" customWidth="1"/>
    <col min="219" max="219" width="51.5703125" bestFit="1" customWidth="1"/>
    <col min="220" max="220" width="51.42578125" bestFit="1" customWidth="1"/>
    <col min="221" max="221" width="51" bestFit="1" customWidth="1"/>
    <col min="222" max="222" width="46.28515625" bestFit="1" customWidth="1"/>
    <col min="223" max="223" width="53.140625" bestFit="1" customWidth="1"/>
    <col min="224" max="224" width="49.85546875" bestFit="1" customWidth="1"/>
    <col min="225" max="225" width="56.7109375" bestFit="1" customWidth="1"/>
    <col min="226" max="226" width="49.5703125" bestFit="1" customWidth="1"/>
    <col min="227" max="227" width="45.140625" bestFit="1" customWidth="1"/>
    <col min="228" max="228" width="41.7109375" bestFit="1" customWidth="1"/>
    <col min="229" max="229" width="24.5703125" bestFit="1" customWidth="1"/>
    <col min="230" max="230" width="41" bestFit="1" customWidth="1"/>
    <col min="231" max="231" width="23.85546875" bestFit="1" customWidth="1"/>
    <col min="232" max="232" width="50.85546875" bestFit="1" customWidth="1"/>
    <col min="233" max="233" width="32.42578125" bestFit="1" customWidth="1"/>
    <col min="234" max="234" width="44.28515625" bestFit="1" customWidth="1"/>
    <col min="235" max="235" width="39.28515625" bestFit="1" customWidth="1"/>
    <col min="236" max="236" width="32.5703125" bestFit="1" customWidth="1"/>
    <col min="237" max="237" width="37" bestFit="1" customWidth="1"/>
    <col min="238" max="238" width="38.85546875" bestFit="1" customWidth="1"/>
    <col min="239" max="239" width="14.5703125" bestFit="1" customWidth="1"/>
    <col min="240" max="240" width="22.42578125" bestFit="1" customWidth="1"/>
    <col min="241" max="241" width="19.28515625" bestFit="1" customWidth="1"/>
    <col min="242" max="242" width="32.42578125" bestFit="1" customWidth="1"/>
    <col min="243" max="243" width="35" bestFit="1" customWidth="1"/>
    <col min="244" max="244" width="31" bestFit="1" customWidth="1"/>
    <col min="245" max="245" width="37.28515625" bestFit="1" customWidth="1"/>
    <col min="246" max="246" width="40.140625" bestFit="1" customWidth="1"/>
    <col min="247" max="247" width="36.140625" bestFit="1" customWidth="1"/>
    <col min="248" max="248" width="56.42578125" bestFit="1" customWidth="1"/>
    <col min="249" max="249" width="41.42578125" bestFit="1" customWidth="1"/>
    <col min="250" max="250" width="34.7109375" bestFit="1" customWidth="1"/>
    <col min="251" max="251" width="45.140625" bestFit="1" customWidth="1"/>
    <col min="252" max="252" width="41.7109375" bestFit="1" customWidth="1"/>
    <col min="253" max="253" width="24.5703125" bestFit="1" customWidth="1"/>
    <col min="254" max="254" width="41" bestFit="1" customWidth="1"/>
    <col min="255" max="255" width="23.85546875" bestFit="1" customWidth="1"/>
    <col min="256" max="256" width="50.85546875" bestFit="1" customWidth="1"/>
    <col min="257" max="257" width="32.42578125" bestFit="1" customWidth="1"/>
    <col min="258" max="258" width="44.28515625" bestFit="1" customWidth="1"/>
    <col min="259" max="259" width="39.28515625" bestFit="1" customWidth="1"/>
    <col min="260" max="260" width="32.5703125" bestFit="1" customWidth="1"/>
    <col min="261" max="261" width="37" bestFit="1" customWidth="1"/>
    <col min="262" max="262" width="38.85546875" bestFit="1" customWidth="1"/>
    <col min="263" max="263" width="14.5703125" bestFit="1" customWidth="1"/>
    <col min="264" max="264" width="22.42578125" bestFit="1" customWidth="1"/>
    <col min="265" max="265" width="19.28515625" bestFit="1" customWidth="1"/>
    <col min="266" max="266" width="32.42578125" bestFit="1" customWidth="1"/>
    <col min="267" max="267" width="35" bestFit="1" customWidth="1"/>
    <col min="268" max="268" width="31" bestFit="1" customWidth="1"/>
    <col min="269" max="269" width="37.28515625" bestFit="1" customWidth="1"/>
    <col min="270" max="270" width="40.140625" bestFit="1" customWidth="1"/>
    <col min="271" max="271" width="36.140625" bestFit="1" customWidth="1"/>
    <col min="272" max="272" width="56.42578125" bestFit="1" customWidth="1"/>
    <col min="273" max="273" width="41.42578125" bestFit="1" customWidth="1"/>
    <col min="274" max="274" width="34.7109375" bestFit="1" customWidth="1"/>
    <col min="275" max="275" width="45.140625" bestFit="1" customWidth="1"/>
    <col min="276" max="276" width="41.7109375" bestFit="1" customWidth="1"/>
    <col min="277" max="277" width="24.5703125" bestFit="1" customWidth="1"/>
    <col min="278" max="278" width="41" bestFit="1" customWidth="1"/>
    <col min="279" max="279" width="23.85546875" bestFit="1" customWidth="1"/>
    <col min="280" max="280" width="50.85546875" bestFit="1" customWidth="1"/>
    <col min="281" max="281" width="32.42578125" bestFit="1" customWidth="1"/>
    <col min="282" max="282" width="44.28515625" bestFit="1" customWidth="1"/>
    <col min="283" max="283" width="39.28515625" bestFit="1" customWidth="1"/>
    <col min="284" max="284" width="32.5703125" bestFit="1" customWidth="1"/>
    <col min="285" max="285" width="33.28515625" bestFit="1" customWidth="1"/>
    <col min="286" max="286" width="37" bestFit="1" customWidth="1"/>
    <col min="287" max="287" width="38.85546875" bestFit="1" customWidth="1"/>
    <col min="288" max="288" width="14.5703125" bestFit="1" customWidth="1"/>
    <col min="289" max="289" width="22.42578125" bestFit="1" customWidth="1"/>
    <col min="290" max="290" width="19.28515625" bestFit="1" customWidth="1"/>
    <col min="291" max="291" width="32.42578125" bestFit="1" customWidth="1"/>
    <col min="292" max="292" width="35" bestFit="1" customWidth="1"/>
    <col min="293" max="293" width="31" bestFit="1" customWidth="1"/>
    <col min="294" max="294" width="37.28515625" bestFit="1" customWidth="1"/>
    <col min="295" max="295" width="40.140625" bestFit="1" customWidth="1"/>
    <col min="296" max="296" width="36.140625" bestFit="1" customWidth="1"/>
    <col min="297" max="297" width="56.42578125" bestFit="1" customWidth="1"/>
    <col min="298" max="298" width="41.42578125" bestFit="1" customWidth="1"/>
    <col min="299" max="299" width="34.7109375" bestFit="1" customWidth="1"/>
    <col min="300" max="300" width="45.140625" bestFit="1" customWidth="1"/>
    <col min="301" max="301" width="41.7109375" bestFit="1" customWidth="1"/>
    <col min="302" max="302" width="24.5703125" bestFit="1" customWidth="1"/>
    <col min="303" max="303" width="41" bestFit="1" customWidth="1"/>
    <col min="304" max="304" width="23.85546875" bestFit="1" customWidth="1"/>
    <col min="305" max="305" width="50.85546875" bestFit="1" customWidth="1"/>
    <col min="306" max="306" width="32.42578125" bestFit="1" customWidth="1"/>
    <col min="307" max="307" width="44.28515625" bestFit="1" customWidth="1"/>
    <col min="308" max="308" width="39.28515625" bestFit="1" customWidth="1"/>
    <col min="309" max="309" width="32.5703125" bestFit="1" customWidth="1"/>
    <col min="310" max="310" width="33.28515625" bestFit="1" customWidth="1"/>
    <col min="311" max="311" width="37" bestFit="1" customWidth="1"/>
    <col min="312" max="312" width="38.85546875" bestFit="1" customWidth="1"/>
    <col min="313" max="313" width="14.5703125" bestFit="1" customWidth="1"/>
    <col min="314" max="314" width="22.42578125" bestFit="1" customWidth="1"/>
    <col min="315" max="315" width="19.28515625" bestFit="1" customWidth="1"/>
    <col min="316" max="316" width="32.42578125" bestFit="1" customWidth="1"/>
    <col min="317" max="317" width="35" bestFit="1" customWidth="1"/>
    <col min="318" max="318" width="31" bestFit="1" customWidth="1"/>
    <col min="319" max="319" width="37.28515625" bestFit="1" customWidth="1"/>
    <col min="320" max="320" width="40.140625" bestFit="1" customWidth="1"/>
    <col min="321" max="321" width="36.140625" bestFit="1" customWidth="1"/>
    <col min="322" max="322" width="56.42578125" bestFit="1" customWidth="1"/>
    <col min="323" max="323" width="41.42578125" bestFit="1" customWidth="1"/>
    <col min="324" max="324" width="34.7109375" bestFit="1" customWidth="1"/>
    <col min="325" max="325" width="45.140625" bestFit="1" customWidth="1"/>
    <col min="326" max="326" width="41.7109375" bestFit="1" customWidth="1"/>
    <col min="327" max="327" width="24.5703125" bestFit="1" customWidth="1"/>
    <col min="328" max="328" width="41" bestFit="1" customWidth="1"/>
    <col min="329" max="329" width="23.85546875" bestFit="1" customWidth="1"/>
    <col min="330" max="330" width="50.85546875" bestFit="1" customWidth="1"/>
    <col min="331" max="331" width="32.42578125" bestFit="1" customWidth="1"/>
    <col min="332" max="332" width="44.28515625" bestFit="1" customWidth="1"/>
    <col min="333" max="333" width="39.28515625" bestFit="1" customWidth="1"/>
    <col min="334" max="334" width="32.5703125" bestFit="1" customWidth="1"/>
    <col min="335" max="335" width="33.28515625" bestFit="1" customWidth="1"/>
    <col min="336" max="336" width="37" bestFit="1" customWidth="1"/>
    <col min="337" max="337" width="38.85546875" bestFit="1" customWidth="1"/>
    <col min="338" max="338" width="14.5703125" bestFit="1" customWidth="1"/>
    <col min="339" max="339" width="22.42578125" bestFit="1" customWidth="1"/>
    <col min="340" max="340" width="19.28515625" bestFit="1" customWidth="1"/>
    <col min="341" max="341" width="32.42578125" bestFit="1" customWidth="1"/>
    <col min="342" max="342" width="35" bestFit="1" customWidth="1"/>
    <col min="343" max="343" width="31" bestFit="1" customWidth="1"/>
    <col min="344" max="344" width="37.28515625" bestFit="1" customWidth="1"/>
    <col min="345" max="345" width="40.140625" bestFit="1" customWidth="1"/>
    <col min="346" max="346" width="36.140625" bestFit="1" customWidth="1"/>
    <col min="347" max="347" width="41.42578125" bestFit="1" customWidth="1"/>
    <col min="348" max="348" width="34.7109375" bestFit="1" customWidth="1"/>
    <col min="349" max="349" width="45.140625" bestFit="1" customWidth="1"/>
    <col min="350" max="350" width="41.7109375" bestFit="1" customWidth="1"/>
    <col min="351" max="351" width="24.5703125" bestFit="1" customWidth="1"/>
    <col min="352" max="352" width="41" bestFit="1" customWidth="1"/>
    <col min="353" max="353" width="23.85546875" bestFit="1" customWidth="1"/>
    <col min="354" max="354" width="44.28515625" bestFit="1" customWidth="1"/>
    <col min="355" max="355" width="39.28515625" bestFit="1" customWidth="1"/>
    <col min="356" max="356" width="32.5703125" bestFit="1" customWidth="1"/>
    <col min="357" max="357" width="33.28515625" bestFit="1" customWidth="1"/>
    <col min="358" max="358" width="37" bestFit="1" customWidth="1"/>
    <col min="359" max="359" width="38.85546875" bestFit="1" customWidth="1"/>
    <col min="360" max="360" width="14.5703125" bestFit="1" customWidth="1"/>
    <col min="361" max="361" width="22.42578125" bestFit="1" customWidth="1"/>
    <col min="362" max="362" width="19.28515625" bestFit="1" customWidth="1"/>
    <col min="363" max="363" width="32.42578125" bestFit="1" customWidth="1"/>
    <col min="364" max="364" width="35" bestFit="1" customWidth="1"/>
    <col min="365" max="365" width="31" bestFit="1" customWidth="1"/>
    <col min="366" max="366" width="37.28515625" bestFit="1" customWidth="1"/>
    <col min="367" max="367" width="40.140625" bestFit="1" customWidth="1"/>
    <col min="368" max="368" width="36.140625" bestFit="1" customWidth="1"/>
    <col min="369" max="369" width="41.42578125" bestFit="1" customWidth="1"/>
    <col min="370" max="370" width="34.7109375" bestFit="1" customWidth="1"/>
    <col min="371" max="371" width="45.140625" bestFit="1" customWidth="1"/>
    <col min="372" max="372" width="41.7109375" bestFit="1" customWidth="1"/>
    <col min="373" max="373" width="24.5703125" bestFit="1" customWidth="1"/>
    <col min="374" max="374" width="41" bestFit="1" customWidth="1"/>
    <col min="375" max="375" width="23.85546875" bestFit="1" customWidth="1"/>
    <col min="376" max="376" width="44.28515625" bestFit="1" customWidth="1"/>
    <col min="377" max="377" width="39.28515625" bestFit="1" customWidth="1"/>
    <col min="378" max="378" width="32.5703125" bestFit="1" customWidth="1"/>
    <col min="379" max="379" width="33.28515625" bestFit="1" customWidth="1"/>
    <col min="380" max="380" width="37" bestFit="1" customWidth="1"/>
    <col min="381" max="381" width="38.85546875" bestFit="1" customWidth="1"/>
    <col min="382" max="382" width="14.5703125" bestFit="1" customWidth="1"/>
    <col min="383" max="383" width="22.42578125" bestFit="1" customWidth="1"/>
    <col min="384" max="384" width="19.28515625" bestFit="1" customWidth="1"/>
    <col min="385" max="385" width="32.42578125" bestFit="1" customWidth="1"/>
    <col min="386" max="386" width="35" bestFit="1" customWidth="1"/>
    <col min="387" max="387" width="31" bestFit="1" customWidth="1"/>
    <col min="388" max="388" width="37.28515625" bestFit="1" customWidth="1"/>
    <col min="389" max="389" width="40.140625" bestFit="1" customWidth="1"/>
    <col min="390" max="390" width="36.140625" bestFit="1" customWidth="1"/>
    <col min="391" max="391" width="41.42578125" bestFit="1" customWidth="1"/>
    <col min="392" max="392" width="34.7109375" bestFit="1" customWidth="1"/>
    <col min="393" max="393" width="45.140625" bestFit="1" customWidth="1"/>
    <col min="394" max="394" width="41.7109375" bestFit="1" customWidth="1"/>
    <col min="395" max="395" width="24.5703125" bestFit="1" customWidth="1"/>
    <col min="396" max="396" width="41" bestFit="1" customWidth="1"/>
    <col min="397" max="397" width="23.85546875" bestFit="1" customWidth="1"/>
    <col min="398" max="398" width="44.28515625" bestFit="1" customWidth="1"/>
    <col min="399" max="399" width="39.28515625" bestFit="1" customWidth="1"/>
    <col min="400" max="400" width="32.5703125" bestFit="1" customWidth="1"/>
    <col min="401" max="401" width="33.28515625" bestFit="1" customWidth="1"/>
    <col min="402" max="402" width="37" bestFit="1" customWidth="1"/>
    <col min="403" max="403" width="38.85546875" bestFit="1" customWidth="1"/>
    <col min="404" max="404" width="14.5703125" bestFit="1" customWidth="1"/>
  </cols>
  <sheetData>
    <row r="1" spans="2:10" ht="15.75" x14ac:dyDescent="0.25">
      <c r="B1" s="99" t="s">
        <v>0</v>
      </c>
      <c r="C1" s="100"/>
      <c r="D1" s="100"/>
      <c r="E1" s="100"/>
    </row>
    <row r="2" spans="2:10" x14ac:dyDescent="0.25">
      <c r="B2" s="5"/>
      <c r="C2" s="6"/>
      <c r="D2" s="6"/>
      <c r="E2" s="6"/>
    </row>
    <row r="3" spans="2:10" x14ac:dyDescent="0.25">
      <c r="B3" s="5"/>
      <c r="C3" s="6"/>
      <c r="D3" s="6"/>
      <c r="E3" s="6"/>
    </row>
    <row r="4" spans="2:10" x14ac:dyDescent="0.25">
      <c r="B4" s="4" t="s">
        <v>1</v>
      </c>
      <c r="C4" s="93"/>
      <c r="D4" s="93"/>
      <c r="E4" s="93"/>
    </row>
    <row r="5" spans="2:10" x14ac:dyDescent="0.25">
      <c r="B5" s="5"/>
      <c r="C5" s="6"/>
      <c r="D5" s="6"/>
      <c r="E5" s="6"/>
    </row>
    <row r="6" spans="2:10" x14ac:dyDescent="0.25">
      <c r="B6" s="5"/>
      <c r="C6" s="8">
        <v>2020</v>
      </c>
      <c r="D6" s="8">
        <v>2019</v>
      </c>
      <c r="E6" s="8">
        <v>2018</v>
      </c>
    </row>
    <row r="7" spans="2:10" x14ac:dyDescent="0.25">
      <c r="B7" s="9" t="s">
        <v>2</v>
      </c>
      <c r="C7" s="94"/>
      <c r="D7" s="94"/>
      <c r="E7" s="94"/>
    </row>
    <row r="8" spans="2:10" x14ac:dyDescent="0.25">
      <c r="B8" s="10" t="s">
        <v>3</v>
      </c>
      <c r="C8" s="95"/>
      <c r="D8" s="95"/>
      <c r="E8" s="95"/>
      <c r="H8" s="6"/>
      <c r="I8" s="6"/>
      <c r="J8" s="6"/>
    </row>
    <row r="9" spans="2:10" x14ac:dyDescent="0.25">
      <c r="B9" s="12" t="s">
        <v>4</v>
      </c>
      <c r="C9" s="37">
        <v>235006452.34451646</v>
      </c>
      <c r="D9" s="37">
        <v>327595827.40935481</v>
      </c>
      <c r="E9" s="37">
        <v>249075594.43118554</v>
      </c>
      <c r="H9" s="16"/>
      <c r="I9" s="16"/>
      <c r="J9" s="11"/>
    </row>
    <row r="10" spans="2:10" x14ac:dyDescent="0.25">
      <c r="B10" s="12" t="s">
        <v>5</v>
      </c>
      <c r="C10" s="37">
        <v>186653796.85000002</v>
      </c>
      <c r="D10" s="37">
        <v>68131173.129999995</v>
      </c>
      <c r="E10" s="37">
        <v>48347032.149032257</v>
      </c>
      <c r="H10" s="16"/>
      <c r="I10" s="11"/>
      <c r="J10" s="11"/>
    </row>
    <row r="11" spans="2:10" x14ac:dyDescent="0.25">
      <c r="B11" s="13" t="s">
        <v>6</v>
      </c>
      <c r="C11" s="11">
        <v>145399902.67000002</v>
      </c>
      <c r="D11" s="11">
        <v>132168445.96000001</v>
      </c>
      <c r="E11" s="11">
        <v>118638803.61</v>
      </c>
      <c r="H11" s="6"/>
      <c r="I11" s="11"/>
      <c r="J11" s="11"/>
    </row>
    <row r="12" spans="2:10" x14ac:dyDescent="0.25">
      <c r="B12" s="14" t="s">
        <v>7</v>
      </c>
      <c r="C12" s="15">
        <v>567060151.86451638</v>
      </c>
      <c r="D12" s="15">
        <v>527895446.49935484</v>
      </c>
      <c r="E12" s="15">
        <v>442848546.99860489</v>
      </c>
      <c r="H12" s="16"/>
      <c r="I12" s="16"/>
      <c r="J12" s="6"/>
    </row>
    <row r="13" spans="2:10" x14ac:dyDescent="0.25">
      <c r="B13" s="17" t="s">
        <v>8</v>
      </c>
      <c r="C13" s="106"/>
      <c r="D13" s="106"/>
      <c r="E13" s="106"/>
      <c r="H13" s="6"/>
      <c r="I13" s="16"/>
      <c r="J13" s="6"/>
    </row>
    <row r="14" spans="2:10" x14ac:dyDescent="0.25">
      <c r="B14" s="12" t="s">
        <v>4</v>
      </c>
      <c r="C14" s="37">
        <v>31398349.699999999</v>
      </c>
      <c r="D14" s="37">
        <v>33100902.239999998</v>
      </c>
      <c r="E14" s="37">
        <v>58604594.050000012</v>
      </c>
      <c r="H14" s="16"/>
      <c r="I14" s="16"/>
      <c r="J14" s="6"/>
    </row>
    <row r="15" spans="2:10" x14ac:dyDescent="0.25">
      <c r="B15" s="12" t="s">
        <v>5</v>
      </c>
      <c r="C15" s="37">
        <v>4482589.21</v>
      </c>
      <c r="D15" s="37">
        <v>22813790.16</v>
      </c>
      <c r="E15" s="37">
        <v>18355129.199999999</v>
      </c>
      <c r="H15" s="16"/>
      <c r="I15" s="16"/>
      <c r="J15" s="6"/>
    </row>
    <row r="16" spans="2:10" x14ac:dyDescent="0.25">
      <c r="B16" s="12" t="s">
        <v>9</v>
      </c>
      <c r="C16" s="11">
        <v>1207325747.79</v>
      </c>
      <c r="D16" s="11">
        <v>1250781932.23</v>
      </c>
      <c r="E16" s="11" vm="3">
        <v>1219967540.9199998</v>
      </c>
      <c r="H16" s="6"/>
      <c r="I16" s="16"/>
      <c r="J16" s="6"/>
    </row>
    <row r="17" spans="1:10" x14ac:dyDescent="0.25">
      <c r="B17" s="18" t="s">
        <v>7</v>
      </c>
      <c r="C17" s="15">
        <v>1243206686.7</v>
      </c>
      <c r="D17" s="15">
        <v>1306696624.6299999</v>
      </c>
      <c r="E17" s="15">
        <v>1296931154.1700001</v>
      </c>
      <c r="H17" s="19"/>
      <c r="I17" s="16"/>
      <c r="J17" s="6"/>
    </row>
    <row r="18" spans="1:10" x14ac:dyDescent="0.25">
      <c r="A18" s="20"/>
      <c r="B18" s="21" t="s">
        <v>10</v>
      </c>
      <c r="C18" s="22">
        <v>1810266838.5645165</v>
      </c>
      <c r="D18" s="22">
        <v>1834592071.1293547</v>
      </c>
      <c r="E18" s="22">
        <v>1739779701.1686049</v>
      </c>
      <c r="H18" s="6"/>
      <c r="I18" s="16"/>
      <c r="J18" s="6"/>
    </row>
    <row r="19" spans="1:10" x14ac:dyDescent="0.25">
      <c r="B19" s="23"/>
      <c r="C19" s="107"/>
      <c r="D19" s="107"/>
      <c r="E19" s="107"/>
      <c r="H19" s="6"/>
      <c r="I19" s="6"/>
      <c r="J19" s="6"/>
    </row>
    <row r="20" spans="1:10" x14ac:dyDescent="0.25">
      <c r="B20" s="9" t="s">
        <v>11</v>
      </c>
      <c r="C20" s="94"/>
      <c r="D20" s="94"/>
      <c r="E20" s="94"/>
      <c r="H20" s="6"/>
      <c r="I20" s="6"/>
      <c r="J20" s="6"/>
    </row>
    <row r="21" spans="1:10" x14ac:dyDescent="0.25">
      <c r="B21" s="10" t="s">
        <v>12</v>
      </c>
      <c r="C21" s="95"/>
      <c r="D21" s="95"/>
      <c r="E21" s="95"/>
      <c r="H21" s="6"/>
      <c r="I21" s="6"/>
      <c r="J21" s="6"/>
    </row>
    <row r="22" spans="1:10" x14ac:dyDescent="0.25">
      <c r="B22" s="12" t="s">
        <v>13</v>
      </c>
      <c r="C22" s="11">
        <v>122491495.78</v>
      </c>
      <c r="D22" s="11">
        <v>111562029.11999999</v>
      </c>
      <c r="E22" s="11">
        <v>115770464.8096773</v>
      </c>
      <c r="H22" s="6"/>
      <c r="I22" s="16"/>
      <c r="J22" s="6"/>
    </row>
    <row r="23" spans="1:10" x14ac:dyDescent="0.25">
      <c r="B23" s="12" t="s">
        <v>14</v>
      </c>
      <c r="C23" s="11">
        <v>0</v>
      </c>
      <c r="D23" s="11">
        <v>0</v>
      </c>
      <c r="E23" s="11">
        <v>0</v>
      </c>
      <c r="H23" s="6"/>
      <c r="I23" s="6"/>
      <c r="J23" s="6"/>
    </row>
    <row r="24" spans="1:10" x14ac:dyDescent="0.25">
      <c r="A24" s="20"/>
      <c r="B24" s="12" t="s">
        <v>15</v>
      </c>
      <c r="C24" s="15">
        <v>122491495.78</v>
      </c>
      <c r="D24" s="15">
        <v>111562029.11999999</v>
      </c>
      <c r="E24" s="15">
        <v>115770464.8096773</v>
      </c>
      <c r="H24" s="6"/>
      <c r="I24" s="16"/>
      <c r="J24" s="6"/>
    </row>
    <row r="25" spans="1:10" x14ac:dyDescent="0.25">
      <c r="B25" s="10" t="s">
        <v>16</v>
      </c>
      <c r="C25" s="95"/>
      <c r="D25" s="95"/>
      <c r="E25" s="95"/>
    </row>
    <row r="26" spans="1:10" x14ac:dyDescent="0.25">
      <c r="B26" s="12" t="s">
        <v>13</v>
      </c>
      <c r="C26" s="11">
        <v>2654287</v>
      </c>
      <c r="D26" s="11">
        <v>294967</v>
      </c>
      <c r="E26" s="11">
        <v>684376.66999999993</v>
      </c>
    </row>
    <row r="27" spans="1:10" x14ac:dyDescent="0.25">
      <c r="B27" s="12" t="s">
        <v>14</v>
      </c>
      <c r="C27" s="11">
        <v>0</v>
      </c>
      <c r="D27" s="11">
        <v>0</v>
      </c>
      <c r="E27" s="11">
        <v>0</v>
      </c>
    </row>
    <row r="28" spans="1:10" x14ac:dyDescent="0.25">
      <c r="A28" s="20"/>
      <c r="B28" s="24" t="s">
        <v>17</v>
      </c>
      <c r="C28" s="22">
        <v>2654287</v>
      </c>
      <c r="D28" s="22">
        <v>294967</v>
      </c>
      <c r="E28" s="22">
        <v>684376.66999999993</v>
      </c>
    </row>
    <row r="29" spans="1:10" x14ac:dyDescent="0.25">
      <c r="A29" s="20"/>
      <c r="B29" s="12"/>
      <c r="C29" s="105"/>
      <c r="D29" s="105"/>
      <c r="E29" s="105"/>
    </row>
    <row r="30" spans="1:10" x14ac:dyDescent="0.25">
      <c r="B30" s="9" t="s">
        <v>18</v>
      </c>
      <c r="C30" s="94"/>
      <c r="D30" s="94"/>
      <c r="E30" s="94"/>
    </row>
    <row r="31" spans="1:10" x14ac:dyDescent="0.25">
      <c r="A31" s="7"/>
      <c r="B31" s="24" t="s">
        <v>19</v>
      </c>
      <c r="C31" s="25">
        <v>48478774.640000001</v>
      </c>
      <c r="D31" s="25">
        <v>49159507.200000003</v>
      </c>
      <c r="E31" s="25">
        <v>49550684.351000011</v>
      </c>
    </row>
    <row r="32" spans="1:10" x14ac:dyDescent="0.25">
      <c r="B32" s="5"/>
      <c r="C32" s="6"/>
      <c r="D32" s="6"/>
      <c r="E32" s="6"/>
    </row>
    <row r="33" spans="2:5" x14ac:dyDescent="0.25">
      <c r="B33" s="9" t="s">
        <v>20</v>
      </c>
      <c r="C33" s="94"/>
      <c r="D33" s="94"/>
      <c r="E33" s="94"/>
    </row>
    <row r="34" spans="2:5" x14ac:dyDescent="0.25">
      <c r="B34" s="12" t="s">
        <v>21</v>
      </c>
      <c r="C34" s="11">
        <v>3701</v>
      </c>
      <c r="D34" s="11">
        <v>4069</v>
      </c>
      <c r="E34" s="11">
        <v>4341</v>
      </c>
    </row>
    <row r="35" spans="2:5" x14ac:dyDescent="0.25">
      <c r="B35" s="24" t="s">
        <v>61</v>
      </c>
      <c r="C35" s="25">
        <v>26493</v>
      </c>
      <c r="D35" s="25">
        <v>24932</v>
      </c>
      <c r="E35" s="25">
        <v>25142</v>
      </c>
    </row>
    <row r="36" spans="2:5" x14ac:dyDescent="0.25">
      <c r="B36" s="12"/>
      <c r="C36" s="105"/>
      <c r="D36" s="105"/>
      <c r="E36" s="105"/>
    </row>
    <row r="37" spans="2:5" x14ac:dyDescent="0.25">
      <c r="B37" s="9" t="s">
        <v>22</v>
      </c>
      <c r="C37" s="94"/>
      <c r="D37" s="94"/>
      <c r="E37" s="94"/>
    </row>
    <row r="38" spans="2:5" x14ac:dyDescent="0.25">
      <c r="B38" s="12" t="s">
        <v>62</v>
      </c>
      <c r="C38" s="109">
        <v>252</v>
      </c>
      <c r="D38" s="109">
        <v>236</v>
      </c>
      <c r="E38" s="105">
        <v>255</v>
      </c>
    </row>
    <row r="39" spans="2:5" x14ac:dyDescent="0.25">
      <c r="B39" s="24" t="s">
        <v>63</v>
      </c>
      <c r="C39" s="110">
        <v>165</v>
      </c>
      <c r="D39" s="110">
        <v>193</v>
      </c>
      <c r="E39" s="108">
        <v>195</v>
      </c>
    </row>
    <row r="40" spans="2:5" x14ac:dyDescent="0.25">
      <c r="B40" s="12"/>
      <c r="C40" s="105"/>
      <c r="D40" s="105"/>
      <c r="E40" s="105"/>
    </row>
    <row r="41" spans="2:5" x14ac:dyDescent="0.25">
      <c r="B41" s="21" t="s">
        <v>23</v>
      </c>
      <c r="C41" s="25">
        <v>70445455.060000002</v>
      </c>
      <c r="D41" s="25">
        <v>69437565.510000005</v>
      </c>
      <c r="E41" s="25">
        <v>68283264.719999999</v>
      </c>
    </row>
    <row r="42" spans="2:5" x14ac:dyDescent="0.25">
      <c r="B42" s="26"/>
      <c r="C42" s="94"/>
      <c r="D42" s="94"/>
      <c r="E42" s="94"/>
    </row>
    <row r="43" spans="2:5" x14ac:dyDescent="0.25">
      <c r="B43" s="9" t="s">
        <v>24</v>
      </c>
      <c r="C43" s="94"/>
      <c r="D43" s="94"/>
      <c r="E43" s="94"/>
    </row>
    <row r="44" spans="2:5" x14ac:dyDescent="0.25">
      <c r="B44" s="12" t="s">
        <v>25</v>
      </c>
      <c r="C44" s="11">
        <v>3392495.48</v>
      </c>
      <c r="D44" s="11">
        <v>6655932.9500000002</v>
      </c>
      <c r="E44" s="11">
        <v>9029797.1699999999</v>
      </c>
    </row>
    <row r="45" spans="2:5" x14ac:dyDescent="0.25">
      <c r="B45" s="12" t="s">
        <v>26</v>
      </c>
      <c r="C45" s="15">
        <v>25070652.649999999</v>
      </c>
      <c r="D45" s="15">
        <v>30339170.940000001</v>
      </c>
      <c r="E45" s="15">
        <v>31156621.920000002</v>
      </c>
    </row>
    <row r="46" spans="2:5" x14ac:dyDescent="0.25">
      <c r="B46" s="12" t="s">
        <v>27</v>
      </c>
      <c r="C46" s="11">
        <v>21026756.310000002</v>
      </c>
      <c r="D46" s="11">
        <v>25147168.350000005</v>
      </c>
      <c r="E46" s="11">
        <v>25538658.669999998</v>
      </c>
    </row>
    <row r="47" spans="2:5" x14ac:dyDescent="0.25">
      <c r="B47" s="12" t="s">
        <v>28</v>
      </c>
      <c r="C47" s="11">
        <v>4043896.34</v>
      </c>
      <c r="D47" s="11">
        <v>5192002.59</v>
      </c>
      <c r="E47" s="11">
        <v>5617963.25</v>
      </c>
    </row>
    <row r="48" spans="2:5" x14ac:dyDescent="0.25">
      <c r="B48" s="12" t="s">
        <v>29</v>
      </c>
      <c r="C48" s="11">
        <v>554245.77</v>
      </c>
      <c r="D48" s="11">
        <v>568608.73</v>
      </c>
      <c r="E48" s="11">
        <v>716025.41</v>
      </c>
    </row>
    <row r="49" spans="2:5" x14ac:dyDescent="0.25">
      <c r="B49" s="12" t="s">
        <v>30</v>
      </c>
      <c r="C49" s="11">
        <v>10692385.309999999</v>
      </c>
      <c r="D49" s="11">
        <v>15915160.780000001</v>
      </c>
      <c r="E49" s="11">
        <v>16742636.919999998</v>
      </c>
    </row>
    <row r="50" spans="2:5" x14ac:dyDescent="0.25">
      <c r="B50" s="12" t="s">
        <v>31</v>
      </c>
      <c r="C50" s="15">
        <v>39709779.209999993</v>
      </c>
      <c r="D50" s="15">
        <v>53478873.399999999</v>
      </c>
      <c r="E50" s="15">
        <v>57645081.420000002</v>
      </c>
    </row>
    <row r="51" spans="2:5" x14ac:dyDescent="0.25">
      <c r="B51" s="27"/>
      <c r="C51" s="3"/>
      <c r="D51" s="3"/>
      <c r="E51" s="3"/>
    </row>
    <row r="53" spans="2:5" x14ac:dyDescent="0.25">
      <c r="B53" s="97" t="s">
        <v>64</v>
      </c>
      <c r="C53" s="97"/>
      <c r="D53" s="97"/>
      <c r="E53" s="97"/>
    </row>
    <row r="54" spans="2:5" x14ac:dyDescent="0.25">
      <c r="B54" s="98" t="s">
        <v>65</v>
      </c>
      <c r="C54" s="98"/>
      <c r="D54" s="98"/>
      <c r="E54" s="98"/>
    </row>
  </sheetData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K25"/>
  <sheetViews>
    <sheetView topLeftCell="B1" workbookViewId="0">
      <selection activeCell="K4" sqref="K4:K9"/>
    </sheetView>
  </sheetViews>
  <sheetFormatPr defaultColWidth="32" defaultRowHeight="15" x14ac:dyDescent="0.25"/>
  <cols>
    <col min="1" max="1" width="80.7109375" customWidth="1"/>
    <col min="2" max="2" width="14.42578125" customWidth="1"/>
    <col min="3" max="13" width="13.42578125" customWidth="1"/>
  </cols>
  <sheetData>
    <row r="1" spans="1:11" ht="15.75" x14ac:dyDescent="0.25">
      <c r="A1" s="1" t="s">
        <v>32</v>
      </c>
    </row>
    <row r="4" spans="1:11" x14ac:dyDescent="0.25">
      <c r="A4" s="2" t="s">
        <v>33</v>
      </c>
      <c r="B4" s="28">
        <v>2011</v>
      </c>
      <c r="C4" s="28">
        <v>2012</v>
      </c>
      <c r="D4" s="28">
        <v>2013</v>
      </c>
      <c r="E4" s="28">
        <v>2014</v>
      </c>
      <c r="F4" s="28">
        <v>2015</v>
      </c>
      <c r="G4" s="28">
        <v>2016</v>
      </c>
      <c r="H4">
        <v>2017</v>
      </c>
      <c r="I4">
        <v>2018</v>
      </c>
      <c r="J4">
        <v>2019</v>
      </c>
      <c r="K4">
        <v>2020</v>
      </c>
    </row>
    <row r="5" spans="1:11" x14ac:dyDescent="0.25">
      <c r="A5" t="s">
        <v>34</v>
      </c>
      <c r="B5" s="29">
        <v>6.1682000409984745</v>
      </c>
      <c r="C5" s="29">
        <v>7.3752680517667244</v>
      </c>
      <c r="D5" s="29">
        <v>5.8821954940647228</v>
      </c>
      <c r="E5" s="29">
        <v>5.7371488799265427</v>
      </c>
      <c r="F5" s="29">
        <v>6.3560688071345153</v>
      </c>
      <c r="G5" s="29">
        <v>6.620539834651451</v>
      </c>
      <c r="H5" s="29">
        <v>6.6807442593184678</v>
      </c>
      <c r="I5" s="29">
        <v>7.18390745376922</v>
      </c>
      <c r="J5" s="29">
        <v>8.751149945585027</v>
      </c>
      <c r="K5" s="29">
        <v>8.7499532931005675</v>
      </c>
    </row>
    <row r="6" spans="1:11" x14ac:dyDescent="0.25">
      <c r="A6" t="s">
        <v>35</v>
      </c>
      <c r="B6" s="29">
        <v>2.5601522118162032</v>
      </c>
      <c r="C6" s="29">
        <v>2.2457767795643164</v>
      </c>
      <c r="D6" s="29">
        <v>2.0970349918352205</v>
      </c>
      <c r="E6" s="29">
        <v>1.7913146673387097</v>
      </c>
      <c r="F6" s="29">
        <v>1.390330690028672</v>
      </c>
      <c r="G6" s="29">
        <v>2.0469451669239289</v>
      </c>
      <c r="H6" s="29">
        <v>2.0671059128981919</v>
      </c>
      <c r="I6" s="29">
        <v>1.7860228185193834</v>
      </c>
      <c r="J6" s="29">
        <v>0.93769398624853828</v>
      </c>
      <c r="K6" s="29">
        <v>0.89882111497995609</v>
      </c>
    </row>
    <row r="7" spans="1:11" x14ac:dyDescent="0.25">
      <c r="A7" t="s">
        <v>36</v>
      </c>
      <c r="B7" s="29">
        <v>23.3240527236322</v>
      </c>
      <c r="C7" s="29">
        <v>26.94404302276423</v>
      </c>
      <c r="D7" s="29">
        <v>17.979642186084149</v>
      </c>
      <c r="E7" s="29">
        <v>19.653687904641991</v>
      </c>
      <c r="F7" s="29">
        <v>19.692102267563534</v>
      </c>
      <c r="G7" s="29">
        <v>20.194242082892416</v>
      </c>
      <c r="H7" s="29">
        <v>22.408035037906135</v>
      </c>
      <c r="I7" s="29">
        <v>21.185500644642858</v>
      </c>
      <c r="J7" s="29">
        <v>22.631583212328767</v>
      </c>
      <c r="K7" s="29">
        <v>26.436345940000006</v>
      </c>
    </row>
    <row r="8" spans="1:11" x14ac:dyDescent="0.25">
      <c r="A8" t="s">
        <v>37</v>
      </c>
      <c r="B8" s="29">
        <v>9.6609967109154784</v>
      </c>
      <c r="C8" s="29">
        <v>8.6370681805104024</v>
      </c>
      <c r="D8" s="29">
        <v>8.2036077263361253</v>
      </c>
      <c r="E8" s="29">
        <v>8.202899014274486</v>
      </c>
      <c r="F8" s="29">
        <v>8.0746257506621255</v>
      </c>
      <c r="G8" s="29">
        <v>8.0161929867050041</v>
      </c>
      <c r="H8" s="29">
        <v>7.9816304333034296</v>
      </c>
      <c r="I8" s="29">
        <v>8.2676032862564366</v>
      </c>
      <c r="J8" s="29">
        <v>8.015263904069208</v>
      </c>
      <c r="K8" s="29">
        <v>9.100902666892809</v>
      </c>
    </row>
    <row r="9" spans="1:11" x14ac:dyDescent="0.25">
      <c r="A9" s="2" t="s">
        <v>38</v>
      </c>
      <c r="B9" s="29">
        <v>8.1670724686125613</v>
      </c>
      <c r="C9" s="29">
        <v>7.7543320216397245</v>
      </c>
      <c r="D9" s="29">
        <v>6.5842248503397762</v>
      </c>
      <c r="E9" s="29">
        <v>6.4357057540253875</v>
      </c>
      <c r="F9" s="29">
        <v>6.33724744425139</v>
      </c>
      <c r="G9" s="29">
        <v>6.8749125855833677</v>
      </c>
      <c r="H9" s="29">
        <v>6.9481025441232882</v>
      </c>
      <c r="I9" s="29">
        <v>7.2076220530640684</v>
      </c>
      <c r="J9" s="29">
        <v>6.8778288637975376</v>
      </c>
      <c r="K9" s="29">
        <v>8.0004721729107526</v>
      </c>
    </row>
    <row r="10" spans="1:11" x14ac:dyDescent="0.25">
      <c r="A10" s="2"/>
      <c r="B10" s="29"/>
      <c r="C10" s="29"/>
      <c r="D10" s="30"/>
      <c r="E10" s="30"/>
    </row>
    <row r="11" spans="1:11" hidden="1" x14ac:dyDescent="0.25">
      <c r="A11" s="2" t="s">
        <v>39</v>
      </c>
      <c r="B11" s="29"/>
      <c r="C11" s="29"/>
      <c r="D11" s="30"/>
      <c r="E11" s="30"/>
    </row>
    <row r="12" spans="1:11" hidden="1" x14ac:dyDescent="0.25">
      <c r="A12" t="s">
        <v>34</v>
      </c>
      <c r="B12" s="31">
        <v>238041202.15820003</v>
      </c>
      <c r="C12" s="31">
        <v>276646304.62176985</v>
      </c>
      <c r="D12" s="32">
        <v>249699198.72304749</v>
      </c>
      <c r="E12" s="31">
        <v>259835472.77187312</v>
      </c>
      <c r="F12" s="31"/>
      <c r="G12" s="16"/>
    </row>
    <row r="13" spans="1:11" hidden="1" x14ac:dyDescent="0.25">
      <c r="A13" t="s">
        <v>35</v>
      </c>
      <c r="B13" s="31">
        <v>83402846.650000006</v>
      </c>
      <c r="C13" s="31">
        <v>86597152.620000049</v>
      </c>
      <c r="D13" s="32">
        <v>113009215.71000004</v>
      </c>
      <c r="E13" s="33">
        <v>111882426.04999995</v>
      </c>
      <c r="F13" s="33"/>
      <c r="G13" s="31"/>
    </row>
    <row r="14" spans="1:11" hidden="1" x14ac:dyDescent="0.25">
      <c r="A14" t="s">
        <v>36</v>
      </c>
      <c r="B14" s="31">
        <v>136289437.28000003</v>
      </c>
      <c r="C14" s="31">
        <v>165705864.59</v>
      </c>
      <c r="D14" s="32">
        <v>111114188.71000004</v>
      </c>
      <c r="E14" s="31">
        <v>115956758.63738775</v>
      </c>
      <c r="F14" s="33"/>
      <c r="G14" s="31"/>
    </row>
    <row r="15" spans="1:11" hidden="1" x14ac:dyDescent="0.25">
      <c r="A15" s="3" t="s">
        <v>37</v>
      </c>
      <c r="B15" s="25">
        <v>1107329144.73</v>
      </c>
      <c r="C15" s="25">
        <v>1062704868.9299999</v>
      </c>
      <c r="D15" s="34">
        <v>1019216223.9200001</v>
      </c>
      <c r="E15" s="25">
        <v>1043572812.596</v>
      </c>
      <c r="F15" s="25"/>
    </row>
    <row r="16" spans="1:11" hidden="1" x14ac:dyDescent="0.25">
      <c r="A16" s="2" t="s">
        <v>38</v>
      </c>
      <c r="B16" s="31">
        <v>1565062630.8182001</v>
      </c>
      <c r="C16" s="31">
        <v>1591654190.7617698</v>
      </c>
      <c r="D16" s="35">
        <v>1493038827.0630476</v>
      </c>
      <c r="E16" s="31">
        <v>1531247470.0552607</v>
      </c>
      <c r="F16" s="31"/>
    </row>
    <row r="17" spans="1:6" hidden="1" x14ac:dyDescent="0.25">
      <c r="A17" s="2"/>
      <c r="B17" s="29"/>
      <c r="C17" s="29"/>
      <c r="D17" s="30"/>
      <c r="E17" s="30"/>
    </row>
    <row r="18" spans="1:6" hidden="1" x14ac:dyDescent="0.25">
      <c r="A18" s="36" t="s">
        <v>40</v>
      </c>
    </row>
    <row r="19" spans="1:6" hidden="1" x14ac:dyDescent="0.25">
      <c r="A19" t="s">
        <v>34</v>
      </c>
      <c r="B19" s="31">
        <v>3859168000</v>
      </c>
      <c r="C19" s="31">
        <v>3751000000</v>
      </c>
      <c r="D19" s="31">
        <v>4245000000</v>
      </c>
      <c r="E19" s="31">
        <v>4529000000</v>
      </c>
      <c r="F19" s="31"/>
    </row>
    <row r="20" spans="1:6" hidden="1" x14ac:dyDescent="0.25">
      <c r="A20" t="s">
        <v>35</v>
      </c>
      <c r="B20" s="31">
        <v>3257730000</v>
      </c>
      <c r="C20" s="31">
        <v>3856000000</v>
      </c>
      <c r="D20" s="31">
        <v>5389000000</v>
      </c>
      <c r="E20" s="31">
        <v>5952000000</v>
      </c>
      <c r="F20" s="31"/>
    </row>
    <row r="21" spans="1:6" hidden="1" x14ac:dyDescent="0.25">
      <c r="A21" s="6" t="s">
        <v>36</v>
      </c>
      <c r="B21" s="11">
        <v>584330000</v>
      </c>
      <c r="C21" s="11">
        <v>615000000</v>
      </c>
      <c r="D21" s="11">
        <v>618000000</v>
      </c>
      <c r="E21" s="11">
        <v>590000000</v>
      </c>
      <c r="F21" s="37"/>
    </row>
    <row r="22" spans="1:6" hidden="1" x14ac:dyDescent="0.25">
      <c r="A22" s="3" t="s">
        <v>37</v>
      </c>
      <c r="B22" s="25">
        <v>11461852000</v>
      </c>
      <c r="C22" s="25">
        <v>12304000000</v>
      </c>
      <c r="D22" s="25">
        <v>12424000000</v>
      </c>
      <c r="E22" s="25">
        <v>12722000000</v>
      </c>
      <c r="F22" s="38"/>
    </row>
    <row r="23" spans="1:6" hidden="1" x14ac:dyDescent="0.25">
      <c r="A23" s="2" t="s">
        <v>38</v>
      </c>
      <c r="B23" s="31">
        <v>19163080000</v>
      </c>
      <c r="C23" s="31">
        <v>20526000000</v>
      </c>
      <c r="D23" s="39">
        <v>22676000000</v>
      </c>
      <c r="E23" s="39">
        <v>23793000000</v>
      </c>
      <c r="F23" s="39"/>
    </row>
    <row r="25" spans="1:6" x14ac:dyDescent="0.25">
      <c r="A25" s="40" t="s">
        <v>41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P12"/>
  <sheetViews>
    <sheetView workbookViewId="0">
      <selection activeCell="P6" sqref="P6:P9"/>
    </sheetView>
  </sheetViews>
  <sheetFormatPr defaultRowHeight="15" x14ac:dyDescent="0.25"/>
  <cols>
    <col min="1" max="1" width="33" customWidth="1"/>
    <col min="2" max="10" width="10.7109375" customWidth="1"/>
    <col min="11" max="11" width="8" customWidth="1"/>
    <col min="12" max="12" width="7.85546875" customWidth="1"/>
    <col min="13" max="13" width="8" customWidth="1"/>
    <col min="14" max="14" width="9" customWidth="1"/>
  </cols>
  <sheetData>
    <row r="1" spans="1:16" ht="18" x14ac:dyDescent="0.25">
      <c r="A1" s="89" t="s">
        <v>42</v>
      </c>
    </row>
    <row r="5" spans="1:16" ht="15.75" thickBot="1" x14ac:dyDescent="0.3"/>
    <row r="6" spans="1:16" ht="15.75" thickBot="1" x14ac:dyDescent="0.3">
      <c r="A6" s="41" t="s">
        <v>43</v>
      </c>
      <c r="B6" s="101">
        <v>2006</v>
      </c>
      <c r="C6" s="42">
        <v>2007</v>
      </c>
      <c r="D6" s="42">
        <v>2008</v>
      </c>
      <c r="E6" s="42">
        <v>2009</v>
      </c>
      <c r="F6" s="42">
        <v>2010</v>
      </c>
      <c r="G6" s="42">
        <v>2011</v>
      </c>
      <c r="H6" s="42">
        <v>2012</v>
      </c>
      <c r="I6" s="42">
        <v>2013</v>
      </c>
      <c r="J6" s="42">
        <v>2014</v>
      </c>
      <c r="K6" s="42">
        <v>2015</v>
      </c>
      <c r="L6" s="103">
        <v>2016</v>
      </c>
      <c r="M6" s="103">
        <v>2017</v>
      </c>
      <c r="N6" s="103">
        <v>2018</v>
      </c>
      <c r="O6" s="102">
        <v>2019</v>
      </c>
      <c r="P6" s="102">
        <v>2020</v>
      </c>
    </row>
    <row r="7" spans="1:16" x14ac:dyDescent="0.25">
      <c r="A7" s="43" t="s">
        <v>44</v>
      </c>
      <c r="B7" s="78">
        <v>217</v>
      </c>
      <c r="C7" s="6">
        <v>210</v>
      </c>
      <c r="D7" s="6">
        <v>199</v>
      </c>
      <c r="E7" s="6">
        <v>211</v>
      </c>
      <c r="F7" s="6">
        <v>199</v>
      </c>
      <c r="G7" s="6">
        <v>199</v>
      </c>
      <c r="H7" s="6">
        <v>203</v>
      </c>
      <c r="I7" s="16">
        <v>202</v>
      </c>
      <c r="J7" s="16">
        <v>214</v>
      </c>
      <c r="K7" s="16">
        <v>224</v>
      </c>
      <c r="L7" s="6">
        <v>237</v>
      </c>
      <c r="M7" s="6">
        <v>253</v>
      </c>
      <c r="N7" s="113" vm="1">
        <v>254</v>
      </c>
      <c r="O7" s="111">
        <v>236</v>
      </c>
      <c r="P7" s="111">
        <v>252</v>
      </c>
    </row>
    <row r="8" spans="1:16" x14ac:dyDescent="0.25">
      <c r="A8" s="43" t="s">
        <v>45</v>
      </c>
      <c r="B8" s="78">
        <v>124</v>
      </c>
      <c r="C8" s="6">
        <v>168</v>
      </c>
      <c r="D8" s="6">
        <v>131</v>
      </c>
      <c r="E8" s="6">
        <v>120</v>
      </c>
      <c r="F8" s="6">
        <v>124</v>
      </c>
      <c r="G8" s="6">
        <v>139</v>
      </c>
      <c r="H8" s="6">
        <v>142</v>
      </c>
      <c r="I8" s="16">
        <v>136</v>
      </c>
      <c r="J8" s="16">
        <v>138</v>
      </c>
      <c r="K8" s="16">
        <v>151</v>
      </c>
      <c r="L8" s="6">
        <v>150</v>
      </c>
      <c r="M8" s="6">
        <v>184</v>
      </c>
      <c r="N8" s="16" vm="2">
        <v>194</v>
      </c>
      <c r="O8" s="111">
        <v>193</v>
      </c>
      <c r="P8" s="111">
        <v>165</v>
      </c>
    </row>
    <row r="9" spans="1:16" ht="15.75" thickBot="1" x14ac:dyDescent="0.3">
      <c r="A9" s="44" t="s">
        <v>38</v>
      </c>
      <c r="B9" s="82">
        <v>340</v>
      </c>
      <c r="C9" s="45">
        <v>378</v>
      </c>
      <c r="D9" s="45">
        <v>330</v>
      </c>
      <c r="E9" s="45">
        <v>331</v>
      </c>
      <c r="F9" s="45">
        <v>323</v>
      </c>
      <c r="G9" s="45">
        <v>338</v>
      </c>
      <c r="H9" s="45">
        <v>345</v>
      </c>
      <c r="I9" s="46">
        <v>338</v>
      </c>
      <c r="J9" s="46">
        <v>352</v>
      </c>
      <c r="K9" s="46">
        <v>375</v>
      </c>
      <c r="L9" s="45">
        <v>387</v>
      </c>
      <c r="M9" s="45">
        <v>437</v>
      </c>
      <c r="N9" s="46">
        <f>N7+N8</f>
        <v>448</v>
      </c>
      <c r="O9" s="112">
        <v>429</v>
      </c>
      <c r="P9" s="112">
        <v>417</v>
      </c>
    </row>
    <row r="12" spans="1:16" x14ac:dyDescent="0.25">
      <c r="A12" s="104" t="s">
        <v>66</v>
      </c>
    </row>
  </sheetData>
  <pageMargins left="0.70866141732283472" right="0.70866141732283472" top="0.74803149606299213" bottom="0.74803149606299213" header="0.31496062992125984" footer="0.31496062992125984"/>
  <pageSetup paperSize="9" scale="76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P22"/>
  <sheetViews>
    <sheetView workbookViewId="0">
      <selection activeCell="P8" sqref="P8:P13"/>
    </sheetView>
  </sheetViews>
  <sheetFormatPr defaultRowHeight="15" x14ac:dyDescent="0.25"/>
  <cols>
    <col min="1" max="1" width="27.140625" customWidth="1"/>
    <col min="2" max="2" width="15.42578125" customWidth="1"/>
    <col min="3" max="3" width="12.28515625" customWidth="1"/>
    <col min="4" max="13" width="10.7109375" customWidth="1"/>
  </cols>
  <sheetData>
    <row r="1" spans="1:16" ht="15.75" x14ac:dyDescent="0.25">
      <c r="A1" s="1" t="s">
        <v>46</v>
      </c>
    </row>
    <row r="7" spans="1:16" ht="15.75" thickBot="1" x14ac:dyDescent="0.3">
      <c r="B7" t="s">
        <v>47</v>
      </c>
    </row>
    <row r="8" spans="1:16" ht="15.75" thickBot="1" x14ac:dyDescent="0.3">
      <c r="B8" s="47">
        <v>2006</v>
      </c>
      <c r="C8" s="47">
        <v>2007</v>
      </c>
      <c r="D8" s="47">
        <v>2008</v>
      </c>
      <c r="E8" s="48">
        <v>2009</v>
      </c>
      <c r="F8" s="49">
        <v>2010</v>
      </c>
      <c r="G8" s="49">
        <v>2011</v>
      </c>
      <c r="H8" s="48">
        <v>2012</v>
      </c>
      <c r="I8" s="50">
        <v>2013</v>
      </c>
      <c r="J8" s="50">
        <v>2014</v>
      </c>
      <c r="K8" s="50">
        <v>2015</v>
      </c>
      <c r="L8" s="50">
        <v>2016</v>
      </c>
      <c r="M8" s="50">
        <v>2017</v>
      </c>
      <c r="N8" s="50">
        <v>2018</v>
      </c>
      <c r="O8" s="50">
        <v>2019</v>
      </c>
      <c r="P8" s="50">
        <v>2020</v>
      </c>
    </row>
    <row r="9" spans="1:16" x14ac:dyDescent="0.25">
      <c r="A9" t="s">
        <v>37</v>
      </c>
      <c r="B9" s="51">
        <v>1129.4898992299998</v>
      </c>
      <c r="C9" s="51">
        <v>1129</v>
      </c>
      <c r="D9" s="51">
        <v>1232.4492301800001</v>
      </c>
      <c r="E9" s="52">
        <v>1021.456863</v>
      </c>
      <c r="F9" s="53">
        <v>977.32084499999996</v>
      </c>
      <c r="G9" s="53">
        <v>1107.3291447300001</v>
      </c>
      <c r="H9" s="54">
        <v>1062.7048689999999</v>
      </c>
      <c r="I9" s="54">
        <v>1019.2162239199999</v>
      </c>
      <c r="J9" s="90">
        <v>1043.5728125959999</v>
      </c>
      <c r="K9" s="90">
        <v>1067.0617929499999</v>
      </c>
      <c r="L9" s="90">
        <v>1087</v>
      </c>
      <c r="M9" s="90">
        <v>1121</v>
      </c>
      <c r="N9" s="90">
        <v>1220</v>
      </c>
      <c r="O9" s="91">
        <v>1250</v>
      </c>
      <c r="P9" s="91">
        <v>1207</v>
      </c>
    </row>
    <row r="10" spans="1:16" x14ac:dyDescent="0.25">
      <c r="A10" t="s">
        <v>35</v>
      </c>
      <c r="B10" s="57">
        <v>232.47034773000001</v>
      </c>
      <c r="C10" s="57">
        <v>228</v>
      </c>
      <c r="D10" s="57">
        <v>151.99636128792446</v>
      </c>
      <c r="E10" s="52">
        <v>54.106785000000002</v>
      </c>
      <c r="F10" s="53">
        <v>65.950034000000002</v>
      </c>
      <c r="G10" s="53">
        <v>83.402846650000001</v>
      </c>
      <c r="H10" s="58">
        <v>86.597152620000003</v>
      </c>
      <c r="I10" s="59">
        <v>69.647957110000007</v>
      </c>
      <c r="J10" s="91">
        <v>106.61904909000015</v>
      </c>
      <c r="K10" s="91">
        <v>87.284960999999996</v>
      </c>
      <c r="L10" s="91">
        <v>93</v>
      </c>
      <c r="M10" s="91">
        <v>93</v>
      </c>
      <c r="N10" s="91">
        <v>77</v>
      </c>
      <c r="O10" s="91">
        <v>56</v>
      </c>
      <c r="P10" s="91">
        <v>36</v>
      </c>
    </row>
    <row r="11" spans="1:16" x14ac:dyDescent="0.25">
      <c r="A11" t="s">
        <v>34</v>
      </c>
      <c r="B11" s="57">
        <v>201.05612880104601</v>
      </c>
      <c r="C11" s="57">
        <v>205</v>
      </c>
      <c r="D11" s="57">
        <v>203.4245473881</v>
      </c>
      <c r="E11" s="52">
        <v>200.559618</v>
      </c>
      <c r="F11" s="53">
        <v>207.34098499999999</v>
      </c>
      <c r="G11" s="53">
        <v>238.04120215820004</v>
      </c>
      <c r="H11" s="60">
        <v>276.61968162177004</v>
      </c>
      <c r="I11" s="59">
        <v>249.8234637230475</v>
      </c>
      <c r="J11" s="91">
        <v>259.83547277187319</v>
      </c>
      <c r="K11" s="91">
        <v>284.942565</v>
      </c>
      <c r="L11" s="91">
        <v>296</v>
      </c>
      <c r="M11" s="91">
        <v>294</v>
      </c>
      <c r="N11" s="91">
        <v>324</v>
      </c>
      <c r="O11" s="91">
        <v>396</v>
      </c>
      <c r="P11" s="91">
        <v>421</v>
      </c>
    </row>
    <row r="12" spans="1:16" ht="15.75" thickBot="1" x14ac:dyDescent="0.3">
      <c r="A12" t="s">
        <v>36</v>
      </c>
      <c r="B12" s="61">
        <v>68.612110998290007</v>
      </c>
      <c r="C12" s="61">
        <v>72</v>
      </c>
      <c r="D12" s="61">
        <v>95.961651779999997</v>
      </c>
      <c r="E12" s="52">
        <v>88.041357000000005</v>
      </c>
      <c r="F12" s="53">
        <v>103.55821299999999</v>
      </c>
      <c r="G12" s="62">
        <v>136.28943728000004</v>
      </c>
      <c r="H12" s="60">
        <v>165.70586459</v>
      </c>
      <c r="I12" s="63">
        <v>111.51548166604341</v>
      </c>
      <c r="J12" s="92">
        <v>115.95675863738776</v>
      </c>
      <c r="K12" s="92">
        <v>118.152614</v>
      </c>
      <c r="L12" s="92">
        <v>115</v>
      </c>
      <c r="M12" s="92">
        <v>124</v>
      </c>
      <c r="N12" s="92">
        <v>119</v>
      </c>
      <c r="O12" s="114">
        <v>132</v>
      </c>
      <c r="P12" s="114">
        <v>145</v>
      </c>
    </row>
    <row r="13" spans="1:16" ht="15.75" thickBot="1" x14ac:dyDescent="0.3">
      <c r="A13" t="s">
        <v>38</v>
      </c>
      <c r="B13" s="65">
        <v>1631.6284867593358</v>
      </c>
      <c r="C13" s="65">
        <v>1634</v>
      </c>
      <c r="D13" s="65">
        <v>1683.8317906360244</v>
      </c>
      <c r="E13" s="66">
        <v>1364.1646230000001</v>
      </c>
      <c r="F13" s="67">
        <v>1354.170077</v>
      </c>
      <c r="G13" s="67">
        <v>1565.0626308182002</v>
      </c>
      <c r="H13" s="68">
        <v>1591.62756783177</v>
      </c>
      <c r="I13" s="69">
        <v>1450.2031264190909</v>
      </c>
      <c r="J13" s="69">
        <v>1525.984093095261</v>
      </c>
      <c r="K13" s="69">
        <f>K9+K10+K11+K12</f>
        <v>1557.4419329500001</v>
      </c>
      <c r="L13" s="69">
        <v>1591</v>
      </c>
      <c r="M13" s="69">
        <v>1632</v>
      </c>
      <c r="N13" s="69">
        <v>1740</v>
      </c>
      <c r="O13" s="115">
        <f>SUM(O9:O12)</f>
        <v>1834</v>
      </c>
      <c r="P13" s="115">
        <v>1809</v>
      </c>
    </row>
    <row r="16" spans="1:16" x14ac:dyDescent="0.25">
      <c r="A16" s="40" t="s">
        <v>48</v>
      </c>
    </row>
    <row r="18" spans="1:2" s="73" customFormat="1" x14ac:dyDescent="0.25">
      <c r="A18" s="71"/>
      <c r="B18" s="72"/>
    </row>
    <row r="19" spans="1:2" s="73" customFormat="1" x14ac:dyDescent="0.25">
      <c r="A19" s="71"/>
      <c r="B19" s="72"/>
    </row>
    <row r="20" spans="1:2" s="73" customFormat="1" x14ac:dyDescent="0.25">
      <c r="A20" s="71"/>
      <c r="B20" s="72"/>
    </row>
    <row r="21" spans="1:2" s="73" customFormat="1" x14ac:dyDescent="0.25">
      <c r="A21" s="71"/>
      <c r="B21" s="72"/>
    </row>
    <row r="22" spans="1:2" s="73" customFormat="1" x14ac:dyDescent="0.25"/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T64"/>
  <sheetViews>
    <sheetView topLeftCell="A3" workbookViewId="0">
      <selection activeCell="S5" sqref="S5:S8"/>
    </sheetView>
  </sheetViews>
  <sheetFormatPr defaultRowHeight="15" x14ac:dyDescent="0.25"/>
  <cols>
    <col min="5" max="15" width="8.7109375" customWidth="1"/>
    <col min="18" max="18" width="10.85546875" customWidth="1"/>
    <col min="19" max="19" width="11.140625" customWidth="1"/>
    <col min="20" max="20" width="10.7109375" customWidth="1"/>
  </cols>
  <sheetData>
    <row r="1" spans="1:19" ht="15.75" x14ac:dyDescent="0.25">
      <c r="A1" s="1" t="s">
        <v>60</v>
      </c>
    </row>
    <row r="4" spans="1:19" ht="15.75" thickBot="1" x14ac:dyDescent="0.3"/>
    <row r="5" spans="1:19" ht="15.75" thickBot="1" x14ac:dyDescent="0.3">
      <c r="C5" s="75"/>
      <c r="D5" s="75"/>
      <c r="E5" s="49">
        <v>2006</v>
      </c>
      <c r="F5" s="76">
        <v>2007</v>
      </c>
      <c r="G5" s="48">
        <v>2008</v>
      </c>
      <c r="H5" s="48">
        <v>2009</v>
      </c>
      <c r="I5" s="96">
        <v>2010</v>
      </c>
      <c r="J5" s="48">
        <v>2011</v>
      </c>
      <c r="K5" s="48">
        <v>2012</v>
      </c>
      <c r="L5" s="49">
        <v>2013</v>
      </c>
      <c r="M5" s="48">
        <v>2014</v>
      </c>
      <c r="N5" s="48">
        <v>2015</v>
      </c>
      <c r="O5" s="48">
        <v>2016</v>
      </c>
      <c r="P5" s="48">
        <v>2017</v>
      </c>
      <c r="Q5" s="48">
        <v>2018</v>
      </c>
      <c r="R5" s="48">
        <v>2019</v>
      </c>
      <c r="S5" s="48">
        <v>2020</v>
      </c>
    </row>
    <row r="6" spans="1:19" x14ac:dyDescent="0.25">
      <c r="C6" s="78" t="s">
        <v>50</v>
      </c>
      <c r="D6" s="78" t="s">
        <v>51</v>
      </c>
      <c r="E6" s="53">
        <v>262.47086760359497</v>
      </c>
      <c r="F6" s="79">
        <v>251</v>
      </c>
      <c r="G6" s="56">
        <v>241</v>
      </c>
      <c r="H6" s="55">
        <v>189.24944199999999</v>
      </c>
      <c r="I6" s="55">
        <v>182.561939</v>
      </c>
      <c r="J6" s="80">
        <v>217.55015211760002</v>
      </c>
      <c r="K6" s="55">
        <v>289.92204178171096</v>
      </c>
      <c r="L6" s="53">
        <v>257</v>
      </c>
      <c r="M6" s="52">
        <v>303</v>
      </c>
      <c r="N6" s="52">
        <v>304</v>
      </c>
      <c r="O6" s="52">
        <v>311</v>
      </c>
      <c r="P6" s="52">
        <v>316</v>
      </c>
      <c r="Q6" s="55">
        <v>308</v>
      </c>
      <c r="R6" s="80">
        <v>361</v>
      </c>
      <c r="S6" s="80">
        <v>266</v>
      </c>
    </row>
    <row r="7" spans="1:19" ht="15.75" thickBot="1" x14ac:dyDescent="0.3">
      <c r="C7" s="82" t="s">
        <v>52</v>
      </c>
      <c r="D7" s="82" t="s">
        <v>53</v>
      </c>
      <c r="E7" s="62">
        <v>171.05560892745106</v>
      </c>
      <c r="F7" s="83">
        <v>182</v>
      </c>
      <c r="G7" s="64">
        <v>114</v>
      </c>
      <c r="H7" s="64">
        <v>65.416961000000001</v>
      </c>
      <c r="I7" s="64">
        <v>90.729079999999996</v>
      </c>
      <c r="J7" s="70">
        <v>103.8938966906</v>
      </c>
      <c r="K7" s="64">
        <v>73.321415860059204</v>
      </c>
      <c r="L7" s="62">
        <v>61</v>
      </c>
      <c r="M7" s="70">
        <v>64</v>
      </c>
      <c r="N7" s="70">
        <v>69</v>
      </c>
      <c r="O7" s="70">
        <v>78</v>
      </c>
      <c r="P7" s="70">
        <v>70</v>
      </c>
      <c r="Q7" s="56">
        <v>67</v>
      </c>
      <c r="R7" s="70">
        <v>91</v>
      </c>
      <c r="S7" s="70">
        <v>191</v>
      </c>
    </row>
    <row r="8" spans="1:19" ht="15.75" thickBot="1" x14ac:dyDescent="0.3">
      <c r="C8" s="82" t="s">
        <v>54</v>
      </c>
      <c r="D8" s="82" t="s">
        <v>55</v>
      </c>
      <c r="E8" s="62">
        <v>433.526476531046</v>
      </c>
      <c r="F8" s="64">
        <v>433</v>
      </c>
      <c r="G8" s="64">
        <v>355</v>
      </c>
      <c r="H8" s="64">
        <v>254.666403</v>
      </c>
      <c r="I8" s="64">
        <v>273.29101900000001</v>
      </c>
      <c r="J8" s="70">
        <v>321.44404880820002</v>
      </c>
      <c r="K8" s="64">
        <v>363.24345764177002</v>
      </c>
      <c r="L8" s="62">
        <v>317.52325632304746</v>
      </c>
      <c r="M8" s="70">
        <v>367</v>
      </c>
      <c r="N8" s="70">
        <v>372</v>
      </c>
      <c r="O8" s="70">
        <v>388</v>
      </c>
      <c r="P8" s="70">
        <v>386</v>
      </c>
      <c r="Q8" s="116">
        <v>401</v>
      </c>
      <c r="R8" s="70">
        <f>R6+R7</f>
        <v>452</v>
      </c>
      <c r="S8" s="70">
        <v>457</v>
      </c>
    </row>
    <row r="13" spans="1:19" x14ac:dyDescent="0.25">
      <c r="B13" s="40" t="s">
        <v>49</v>
      </c>
    </row>
    <row r="43" spans="6:18" x14ac:dyDescent="0.25">
      <c r="N43" s="19"/>
      <c r="O43" s="77"/>
      <c r="P43" s="77"/>
      <c r="Q43" s="77"/>
      <c r="R43" s="77"/>
    </row>
    <row r="44" spans="6:18" x14ac:dyDescent="0.25">
      <c r="N44" s="81"/>
      <c r="O44" s="74"/>
      <c r="P44" s="81"/>
      <c r="Q44" s="74"/>
      <c r="R44" s="74"/>
    </row>
    <row r="45" spans="6:18" x14ac:dyDescent="0.25">
      <c r="N45" s="81"/>
      <c r="O45" s="74"/>
      <c r="P45" s="81"/>
      <c r="Q45" s="74"/>
      <c r="R45" s="74"/>
    </row>
    <row r="46" spans="6:18" x14ac:dyDescent="0.25">
      <c r="N46" s="81"/>
      <c r="O46" s="74"/>
      <c r="P46" s="81"/>
      <c r="Q46" s="74"/>
      <c r="R46" s="74"/>
    </row>
    <row r="47" spans="6:18" x14ac:dyDescent="0.25">
      <c r="H47" s="84"/>
      <c r="O47" s="19"/>
    </row>
    <row r="48" spans="6:18" x14ac:dyDescent="0.25">
      <c r="F48" t="s">
        <v>56</v>
      </c>
      <c r="H48" s="85"/>
      <c r="O48" s="19"/>
    </row>
    <row r="53" spans="4:20" x14ac:dyDescent="0.25">
      <c r="D53" s="36">
        <v>2012</v>
      </c>
      <c r="E53" s="86" t="s">
        <v>51</v>
      </c>
      <c r="F53" s="86" t="s">
        <v>53</v>
      </c>
      <c r="L53" s="86">
        <v>2013</v>
      </c>
      <c r="M53" s="2" t="s">
        <v>38</v>
      </c>
      <c r="N53" s="86" t="s">
        <v>51</v>
      </c>
      <c r="O53" s="86" t="s">
        <v>53</v>
      </c>
      <c r="Q53" s="86">
        <v>2014</v>
      </c>
      <c r="R53" s="2" t="s">
        <v>38</v>
      </c>
      <c r="S53" s="86" t="s">
        <v>51</v>
      </c>
      <c r="T53" s="86" t="s">
        <v>53</v>
      </c>
    </row>
    <row r="54" spans="4:20" x14ac:dyDescent="0.25">
      <c r="D54" t="s">
        <v>57</v>
      </c>
      <c r="E54" s="32">
        <v>224116611.78171065</v>
      </c>
      <c r="F54" s="32">
        <v>52529692.840059198</v>
      </c>
      <c r="L54" t="s">
        <v>58</v>
      </c>
      <c r="M54" s="32">
        <v>67824057.600000009</v>
      </c>
      <c r="N54" s="32">
        <v>54937769.839999989</v>
      </c>
      <c r="O54" s="32">
        <v>12886287.76</v>
      </c>
      <c r="Q54" t="s">
        <v>58</v>
      </c>
      <c r="R54" s="32">
        <v>106619049.08999991</v>
      </c>
      <c r="S54" s="32">
        <v>87214394.089999989</v>
      </c>
      <c r="T54" s="32">
        <v>19404655</v>
      </c>
    </row>
    <row r="55" spans="4:20" ht="15.75" thickBot="1" x14ac:dyDescent="0.3">
      <c r="D55" s="45" t="s">
        <v>58</v>
      </c>
      <c r="E55" s="87">
        <v>65805430</v>
      </c>
      <c r="F55" s="87">
        <v>20791723.02</v>
      </c>
      <c r="L55" s="45" t="s">
        <v>57</v>
      </c>
      <c r="M55" s="87">
        <v>249699198.72304747</v>
      </c>
      <c r="N55" s="87">
        <v>202021488.50304747</v>
      </c>
      <c r="O55" s="87">
        <v>47677710.219999991</v>
      </c>
      <c r="Q55" s="45" t="s">
        <v>57</v>
      </c>
      <c r="R55" s="87">
        <v>259835472.77187318</v>
      </c>
      <c r="S55" s="87">
        <v>215484945.03187308</v>
      </c>
      <c r="T55" s="87">
        <v>44350702.740000002</v>
      </c>
    </row>
    <row r="56" spans="4:20" x14ac:dyDescent="0.25">
      <c r="E56" s="32">
        <f>E54+E55</f>
        <v>289922041.78171062</v>
      </c>
      <c r="F56" s="32">
        <f>F54+F55</f>
        <v>73321415.860059202</v>
      </c>
      <c r="M56" s="32">
        <v>317523256.32304746</v>
      </c>
      <c r="N56" s="32">
        <v>256959258.34304744</v>
      </c>
      <c r="O56" s="32">
        <v>60563997.979999989</v>
      </c>
      <c r="R56" s="32">
        <f>R54+R55</f>
        <v>366454521.86187309</v>
      </c>
      <c r="S56" s="32">
        <f t="shared" ref="S56:T56" si="0">S54+S55</f>
        <v>302699339.12187308</v>
      </c>
      <c r="T56" s="32">
        <f t="shared" si="0"/>
        <v>63755357.740000002</v>
      </c>
    </row>
    <row r="58" spans="4:20" x14ac:dyDescent="0.25">
      <c r="L58" t="s">
        <v>59</v>
      </c>
      <c r="M58" s="88">
        <v>318</v>
      </c>
      <c r="N58" s="32">
        <v>257</v>
      </c>
      <c r="O58" s="88">
        <v>61</v>
      </c>
    </row>
    <row r="61" spans="4:20" x14ac:dyDescent="0.25">
      <c r="L61">
        <v>2013</v>
      </c>
      <c r="M61" t="s">
        <v>38</v>
      </c>
      <c r="N61" t="s">
        <v>51</v>
      </c>
      <c r="O61" t="s">
        <v>53</v>
      </c>
    </row>
    <row r="62" spans="4:20" x14ac:dyDescent="0.25">
      <c r="L62" t="s">
        <v>58</v>
      </c>
      <c r="M62" s="32">
        <v>67824057.600000009</v>
      </c>
      <c r="N62" s="32">
        <v>57356167.219999999</v>
      </c>
      <c r="O62" s="32">
        <v>10467890.379999997</v>
      </c>
    </row>
    <row r="63" spans="4:20" x14ac:dyDescent="0.25">
      <c r="L63" t="s">
        <v>57</v>
      </c>
      <c r="M63" s="32">
        <v>249699198.72304747</v>
      </c>
      <c r="N63" s="32">
        <v>182669010.46304747</v>
      </c>
      <c r="O63" s="32">
        <v>67030188.259999998</v>
      </c>
    </row>
    <row r="64" spans="4:20" x14ac:dyDescent="0.25">
      <c r="M64" s="32">
        <v>317523256.32304746</v>
      </c>
      <c r="N64" s="32">
        <v>240025177.68304747</v>
      </c>
      <c r="O64" s="32">
        <v>77498078.640000001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YHTEENVETO_VQ 2018-2020</vt:lpstr>
      <vt:lpstr>VÄLITETYT VAKUUTUKSET KUVA1</vt:lpstr>
      <vt:lpstr>HENKILÖSTÖ KUVA2</vt:lpstr>
      <vt:lpstr>VAKUUTUSMAKSUT LAJEITTAIN KUVA3</vt:lpstr>
      <vt:lpstr>Kotimaa_Ulkomaa_Kuva4</vt:lpstr>
      <vt:lpstr>Kotimaa_Ulkomaa_Kuva4!Print_Area</vt:lpstr>
      <vt:lpstr>'YHTEENVETO_VQ 2018-2020'!Print_Area</vt:lpstr>
    </vt:vector>
  </TitlesOfParts>
  <Company>Suomen Pankki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STENBERGME</dc:creator>
  <cp:lastModifiedBy>Stenberg, Merja</cp:lastModifiedBy>
  <cp:lastPrinted>2021-06-15T09:34:59Z</cp:lastPrinted>
  <dcterms:created xsi:type="dcterms:W3CDTF">2016-05-12T07:12:58Z</dcterms:created>
  <dcterms:modified xsi:type="dcterms:W3CDTF">2021-06-16T07:17:30Z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{06513CEF-1D50-4A1F-9EE7-DD7B3A831168}</vt:lpwstr>
  </property>
</Properties>
</file>