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bookViews>
    <workbookView xWindow="0" yWindow="0" windowWidth="19170" windowHeight="6960" tabRatio="929"/>
  </bookViews>
  <sheets>
    <sheet name=" Vahinkovakuutus 2019" sheetId="1" r:id="rId1"/>
    <sheet name="Henkivakuutus 2019" sheetId="2" r:id="rId2"/>
    <sheet name="Komposiittiyhtiöt 2019" sheetId="3" r:id="rId3"/>
    <sheet name="Jälleenvakuutusyhtiöt 2019" sheetId="6" r:id="rId4"/>
  </sheets>
  <definedNames>
    <definedName name="_xlnm.Print_Area" localSheetId="1">'Henkivakuutus 2019'!#REF!</definedName>
    <definedName name="_xlnm.Print_Area" localSheetId="2">'Komposiittiyhtiöt 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3" i="6"/>
  <c r="F43" i="3" l="1"/>
  <c r="C43" i="1"/>
  <c r="B15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<sst xmlns="http://schemas.openxmlformats.org/spreadsheetml/2006/main" count="195" uniqueCount="54">
  <si>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</si>
  <si>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</si>
  <si>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</si>
  <si>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</si>
  <si>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</si>
  <si>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</si>
  <si>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</si>
  <si>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</si>
  <si>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</si>
  <si>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</si>
  <si>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</si>
  <si>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</si>
  <si>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</si>
  <si>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</si>
  <si>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</si>
  <si>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</si>
  <si>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</si>
  <si>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</si>
  <si>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</si>
  <si>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Ulkomaisten ETA-jälleenvakuutusyhtiöiden toiminta Suomessa vuonna 2019</t>
  </si>
  <si>
    <t>Ulkomaisten sekä henki- että vahinkovakuutustoimintaa harjoittavien ETA-vakuutusyhtiöiden toiminta Suomessa vuonna 2019</t>
  </si>
  <si>
    <t>Ulkomaisten ETA-henkivakuutusyhtiöiden toiminta Suomessa vuonna 2019</t>
  </si>
  <si>
    <t>Ulkomaisten ETA-vahinkovakuutusyhtiöiden toiminta Suomessa vuonna 2019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</si>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</sst>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3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5"/>
      <name val="Arial"/>
      <family val="2"/>
    </font>
    <font>
      <sz val="9"/>
      <color theme="5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rgb="FFFF0000"/>
      <name val="Arial"/>
      <family val="2"/>
    </font>
    <font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4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8" fillId="0" borderId="0" xfId="1" applyFont="1"/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0" fontId="19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/>
    <xf numFmtId="3" fontId="23" fillId="0" borderId="8" xfId="0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13" xfId="1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vertical="center"/>
    </xf>
    <xf numFmtId="0" fontId="14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43" fontId="0" fillId="0" borderId="0" xfId="0" applyNumberFormat="1"/>
    <xf numFmtId="3" fontId="14" fillId="0" borderId="0" xfId="1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2" borderId="23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9" fillId="0" borderId="0" xfId="1" applyBorder="1"/>
    <xf numFmtId="0" fontId="26" fillId="0" borderId="0" xfId="0" applyFont="1" applyFill="1" applyBorder="1" applyAlignment="1"/>
    <xf numFmtId="0" fontId="0" fillId="0" borderId="0" xfId="0" applyFill="1" applyBorder="1"/>
    <xf numFmtId="3" fontId="9" fillId="0" borderId="0" xfId="0" applyNumberFormat="1" applyFont="1" applyAlignment="1">
      <alignment wrapText="1"/>
    </xf>
    <xf numFmtId="3" fontId="27" fillId="0" borderId="8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8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30" fillId="0" borderId="0" xfId="0" applyNumberFormat="1" applyFont="1" applyFill="1" applyBorder="1"/>
    <xf numFmtId="3" fontId="14" fillId="0" borderId="0" xfId="0" applyNumberFormat="1" applyFont="1" applyAlignment="1">
      <alignment wrapText="1"/>
    </xf>
    <xf numFmtId="3" fontId="14" fillId="0" borderId="1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43" fontId="11" fillId="0" borderId="0" xfId="0" applyNumberFormat="1" applyFont="1"/>
    <xf numFmtId="3" fontId="14" fillId="0" borderId="7" xfId="0" applyNumberFormat="1" applyFont="1" applyFill="1" applyBorder="1" applyAlignment="1">
      <alignment horizontal="right"/>
    </xf>
    <xf numFmtId="3" fontId="23" fillId="0" borderId="13" xfId="1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right" vertical="center"/>
    </xf>
    <xf numFmtId="3" fontId="23" fillId="0" borderId="3" xfId="1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wrapText="1"/>
    </xf>
    <xf numFmtId="3" fontId="14" fillId="0" borderId="6" xfId="1" applyNumberFormat="1" applyFont="1" applyFill="1" applyBorder="1" applyAlignment="1">
      <alignment horizontal="right" vertical="center"/>
    </xf>
    <xf numFmtId="3" fontId="14" fillId="0" borderId="25" xfId="1" applyNumberFormat="1" applyFont="1" applyFill="1" applyBorder="1" applyAlignment="1">
      <alignment horizontal="right" vertical="center"/>
    </xf>
    <xf numFmtId="3" fontId="14" fillId="0" borderId="26" xfId="1" applyNumberFormat="1" applyFont="1" applyFill="1" applyBorder="1" applyAlignment="1">
      <alignment horizontal="right" vertical="center"/>
    </xf>
    <xf numFmtId="3" fontId="29" fillId="0" borderId="13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wrapText="1"/>
    </xf>
    <xf numFmtId="3" fontId="23" fillId="0" borderId="8" xfId="0" applyNumberFormat="1" applyFont="1" applyFill="1" applyBorder="1" applyAlignment="1">
      <alignment vertical="center"/>
    </xf>
    <xf numFmtId="3" fontId="32" fillId="0" borderId="8" xfId="0" applyNumberFormat="1" applyFont="1" applyFill="1" applyBorder="1" applyAlignment="1">
      <alignment wrapText="1"/>
    </xf>
    <xf numFmtId="0" fontId="31" fillId="0" borderId="0" xfId="0" applyFont="1" applyFill="1" applyBorder="1"/>
    <xf numFmtId="4" fontId="26" fillId="0" borderId="0" xfId="0" applyNumberFormat="1" applyFont="1" applyFill="1" applyBorder="1" applyAlignment="1">
      <alignment horizontal="right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0" fillId="3" borderId="17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0"/>
  <sheetViews>
    <sheetView showGridLines="0" tabSelected="1" topLeftCell="A2" zoomScale="95" zoomScaleNormal="95" zoomScaleSheetLayoutView="100" workbookViewId="0">
      <selection activeCell="B25" sqref="B25"/>
    </sheetView>
  </sheetViews>
  <sheetFormatPr defaultRowHeight="12.75" x14ac:dyDescent="0.2"/>
  <cols>
    <col min="1" max="1" width="68.42578125" customWidth="1"/>
    <col min="2" max="2" width="16.28515625" customWidth="1"/>
    <col min="3" max="8" width="13.5703125" customWidth="1"/>
    <col min="9" max="9" width="7.5703125" customWidth="1"/>
  </cols>
  <sheetData>
    <row r="3" spans="1:9" ht="12.75" customHeight="1" x14ac:dyDescent="0.25">
      <c r="A3" s="44" t="s">
        <v>22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5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70"/>
      <c r="C5" s="2"/>
      <c r="D5" s="1"/>
      <c r="E5" s="1"/>
      <c r="F5" s="1"/>
      <c r="G5" s="1"/>
      <c r="H5" s="1"/>
      <c r="I5" s="1"/>
    </row>
    <row r="6" spans="1:9" ht="24" customHeight="1" x14ac:dyDescent="0.2">
      <c r="A6" s="5"/>
      <c r="B6" s="5"/>
      <c r="C6" s="5"/>
      <c r="D6" s="5"/>
      <c r="E6" s="5"/>
      <c r="F6" s="1"/>
      <c r="G6" s="1"/>
      <c r="H6" s="1"/>
      <c r="I6" s="63"/>
    </row>
    <row r="7" spans="1:9" ht="15" customHeight="1" x14ac:dyDescent="0.2">
      <c r="A7" s="48"/>
      <c r="B7" s="66" t="s">
        <v>18</v>
      </c>
      <c r="C7" s="110" t="s">
        <v>1</v>
      </c>
      <c r="D7" s="111"/>
      <c r="E7" s="112"/>
      <c r="F7" s="110" t="s">
        <v>2</v>
      </c>
      <c r="G7" s="111"/>
      <c r="H7" s="112"/>
      <c r="I7" s="64"/>
    </row>
    <row r="8" spans="1:9" ht="31.5" customHeight="1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21" t="s">
        <v>10</v>
      </c>
      <c r="G8" s="22" t="s">
        <v>11</v>
      </c>
      <c r="H8" s="23" t="s">
        <v>4</v>
      </c>
      <c r="I8" s="65"/>
    </row>
    <row r="9" spans="1:9" ht="59.45" customHeight="1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24" t="s">
        <v>23</v>
      </c>
      <c r="B10" s="6">
        <f t="shared" ref="B10:B37" si="0">C10+F10</f>
        <v>1481.53972</v>
      </c>
      <c r="C10" s="6">
        <v>1339.3430000000001</v>
      </c>
      <c r="D10" s="50">
        <v>635.80399999999997</v>
      </c>
      <c r="E10" s="6">
        <v>401.05200000000002</v>
      </c>
      <c r="F10" s="50">
        <v>142.19672</v>
      </c>
      <c r="G10" s="6"/>
      <c r="H10" s="6"/>
      <c r="I10" s="62"/>
    </row>
    <row r="11" spans="1:9" ht="15" x14ac:dyDescent="0.25">
      <c r="A11" s="24" t="s">
        <v>24</v>
      </c>
      <c r="B11" s="6">
        <f t="shared" si="0"/>
        <v>44823.561959999999</v>
      </c>
      <c r="C11" s="91">
        <v>6362.308</v>
      </c>
      <c r="D11" s="50">
        <v>1572.83402</v>
      </c>
      <c r="E11" s="50">
        <v>389.96499999999997</v>
      </c>
      <c r="F11" s="7">
        <v>38461.253960000002</v>
      </c>
      <c r="G11" s="6"/>
      <c r="H11" s="6"/>
      <c r="I11" s="62"/>
    </row>
    <row r="12" spans="1:9" x14ac:dyDescent="0.2">
      <c r="A12" s="24" t="s">
        <v>25</v>
      </c>
      <c r="B12" s="6">
        <f t="shared" si="0"/>
        <v>0</v>
      </c>
      <c r="C12" s="6"/>
      <c r="D12" s="82"/>
      <c r="E12" s="82"/>
      <c r="F12" s="82"/>
      <c r="G12" s="6"/>
      <c r="H12" s="6"/>
      <c r="I12" s="62"/>
    </row>
    <row r="13" spans="1:9" ht="15" x14ac:dyDescent="0.25">
      <c r="A13" s="24" t="s">
        <v>26</v>
      </c>
      <c r="B13" s="6">
        <f t="shared" si="0"/>
        <v>19430.48749</v>
      </c>
      <c r="C13" s="7">
        <v>19430.48749</v>
      </c>
      <c r="D13" s="50">
        <v>8109.89336</v>
      </c>
      <c r="E13" s="7">
        <v>764.98312999999996</v>
      </c>
      <c r="F13" s="82"/>
      <c r="G13" s="6"/>
      <c r="H13" s="6"/>
      <c r="I13" s="62"/>
    </row>
    <row r="14" spans="1:9" x14ac:dyDescent="0.2">
      <c r="A14" s="24" t="s">
        <v>27</v>
      </c>
      <c r="B14" s="6">
        <f t="shared" si="0"/>
        <v>52624.441019999998</v>
      </c>
      <c r="C14" s="92">
        <v>21184.07431</v>
      </c>
      <c r="D14" s="81">
        <v>15219.186610000001</v>
      </c>
      <c r="E14" s="50">
        <v>235.81299999999999</v>
      </c>
      <c r="F14" s="50">
        <v>31440.366709999998</v>
      </c>
      <c r="G14" s="6"/>
      <c r="H14" s="6"/>
      <c r="I14" s="62"/>
    </row>
    <row r="15" spans="1:9" ht="15" x14ac:dyDescent="0.25">
      <c r="A15" s="24" t="s">
        <v>28</v>
      </c>
      <c r="B15" s="6">
        <f>C15+F15</f>
        <v>7985.5546199999999</v>
      </c>
      <c r="C15" s="6">
        <v>96.61936</v>
      </c>
      <c r="D15" s="92">
        <v>-7.4695499999999999</v>
      </c>
      <c r="E15" s="7">
        <v>-3.06399999999994E-2</v>
      </c>
      <c r="F15" s="50">
        <v>7888.9352600000002</v>
      </c>
      <c r="G15" s="6"/>
      <c r="H15" s="6"/>
      <c r="I15" s="62"/>
    </row>
    <row r="16" spans="1:9" x14ac:dyDescent="0.2">
      <c r="A16" s="24" t="s">
        <v>29</v>
      </c>
      <c r="B16" s="6">
        <f t="shared" si="0"/>
        <v>86.860900000000001</v>
      </c>
      <c r="C16" s="84"/>
      <c r="D16" s="84"/>
      <c r="E16" s="82"/>
      <c r="F16" s="50">
        <v>86.860900000000001</v>
      </c>
      <c r="G16" s="6"/>
      <c r="H16" s="6"/>
      <c r="I16" s="62"/>
    </row>
    <row r="17" spans="1:9" ht="15" x14ac:dyDescent="0.25">
      <c r="A17" s="24" t="s">
        <v>30</v>
      </c>
      <c r="B17" s="6">
        <f t="shared" si="0"/>
        <v>702.48271</v>
      </c>
      <c r="C17" s="82"/>
      <c r="D17" s="82"/>
      <c r="E17" s="82"/>
      <c r="F17" s="7">
        <v>702.48271</v>
      </c>
      <c r="G17" s="6"/>
      <c r="H17" s="6"/>
      <c r="I17" s="62"/>
    </row>
    <row r="18" spans="1:9" ht="15" x14ac:dyDescent="0.25">
      <c r="A18" s="24" t="s">
        <v>31</v>
      </c>
      <c r="B18" s="6">
        <f t="shared" si="0"/>
        <v>296.84323000000001</v>
      </c>
      <c r="C18" s="82"/>
      <c r="D18" s="82"/>
      <c r="E18" s="82"/>
      <c r="F18" s="7">
        <v>296.84323000000001</v>
      </c>
      <c r="G18" s="6"/>
      <c r="H18" s="6"/>
      <c r="I18" s="62"/>
    </row>
    <row r="19" spans="1:9" x14ac:dyDescent="0.2">
      <c r="A19" s="24" t="s">
        <v>32</v>
      </c>
      <c r="B19" s="6">
        <f t="shared" si="0"/>
        <v>0</v>
      </c>
      <c r="C19" s="82"/>
      <c r="D19" s="82"/>
      <c r="E19" s="82"/>
      <c r="F19" s="82"/>
      <c r="G19" s="6"/>
      <c r="H19" s="6"/>
      <c r="I19" s="62"/>
    </row>
    <row r="20" spans="1:9" x14ac:dyDescent="0.2">
      <c r="A20" s="25" t="s">
        <v>33</v>
      </c>
      <c r="B20" s="6">
        <f t="shared" si="0"/>
        <v>0</v>
      </c>
      <c r="C20" s="82"/>
      <c r="D20" s="82"/>
      <c r="E20" s="82"/>
      <c r="F20" s="82"/>
      <c r="G20" s="6"/>
      <c r="H20" s="6"/>
      <c r="I20" s="62"/>
    </row>
    <row r="21" spans="1:9" x14ac:dyDescent="0.2">
      <c r="A21" s="24" t="s">
        <v>34</v>
      </c>
      <c r="B21" s="6">
        <f t="shared" si="0"/>
        <v>0</v>
      </c>
      <c r="C21" s="82"/>
      <c r="D21" s="82"/>
      <c r="E21" s="82"/>
      <c r="F21" s="82"/>
      <c r="G21" s="6"/>
      <c r="H21" s="6"/>
      <c r="I21" s="62"/>
    </row>
    <row r="22" spans="1:9" x14ac:dyDescent="0.2">
      <c r="A22" s="24" t="s">
        <v>35</v>
      </c>
      <c r="B22" s="6">
        <f t="shared" si="0"/>
        <v>0</v>
      </c>
      <c r="C22" s="82"/>
      <c r="D22" s="82"/>
      <c r="E22" s="82"/>
      <c r="F22" s="82"/>
      <c r="G22" s="6"/>
      <c r="H22" s="6"/>
      <c r="I22" s="62"/>
    </row>
    <row r="23" spans="1:9" x14ac:dyDescent="0.2">
      <c r="A23" s="24" t="s">
        <v>36</v>
      </c>
      <c r="B23" s="6">
        <f t="shared" si="0"/>
        <v>0</v>
      </c>
      <c r="C23" s="82"/>
      <c r="D23" s="82"/>
      <c r="E23" s="82"/>
      <c r="F23" s="82"/>
      <c r="G23" s="6"/>
      <c r="H23" s="6"/>
      <c r="I23" s="62"/>
    </row>
    <row r="24" spans="1:9" ht="15" x14ac:dyDescent="0.25">
      <c r="A24" s="24" t="s">
        <v>37</v>
      </c>
      <c r="B24" s="6">
        <f t="shared" si="0"/>
        <v>65733.389759999991</v>
      </c>
      <c r="C24" s="50">
        <v>49832.468229999999</v>
      </c>
      <c r="D24" s="54">
        <v>30497.418119999998</v>
      </c>
      <c r="E24" s="54">
        <v>-70.489000000000004</v>
      </c>
      <c r="F24" s="50">
        <v>15900.92153</v>
      </c>
      <c r="G24" s="6"/>
      <c r="H24" s="6"/>
      <c r="I24" s="62"/>
    </row>
    <row r="25" spans="1:9" ht="15" x14ac:dyDescent="0.25">
      <c r="A25" s="24" t="s">
        <v>38</v>
      </c>
      <c r="B25" s="6">
        <f t="shared" si="0"/>
        <v>4753.3047399999996</v>
      </c>
      <c r="C25" s="82"/>
      <c r="D25" s="82"/>
      <c r="E25" s="82"/>
      <c r="F25" s="7">
        <v>4753.3047399999996</v>
      </c>
      <c r="G25" s="6"/>
      <c r="H25" s="6"/>
      <c r="I25" s="62"/>
    </row>
    <row r="26" spans="1:9" x14ac:dyDescent="0.2">
      <c r="A26" s="24" t="s">
        <v>39</v>
      </c>
      <c r="B26" s="6">
        <f t="shared" si="0"/>
        <v>0</v>
      </c>
      <c r="C26" s="85"/>
      <c r="D26" s="85"/>
      <c r="E26" s="82"/>
      <c r="F26" s="82"/>
      <c r="G26" s="6"/>
      <c r="H26" s="6"/>
      <c r="I26" s="62"/>
    </row>
    <row r="27" spans="1:9" x14ac:dyDescent="0.2">
      <c r="A27" s="24" t="s">
        <v>40</v>
      </c>
      <c r="B27" s="6">
        <f t="shared" si="0"/>
        <v>44.39284</v>
      </c>
      <c r="C27" s="82"/>
      <c r="D27" s="82"/>
      <c r="E27" s="82"/>
      <c r="F27" s="50">
        <v>44.39284</v>
      </c>
      <c r="G27" s="6"/>
      <c r="H27" s="6"/>
      <c r="I27" s="62"/>
    </row>
    <row r="28" spans="1:9" x14ac:dyDescent="0.2">
      <c r="A28" s="24" t="s">
        <v>41</v>
      </c>
      <c r="B28" s="6">
        <f t="shared" si="0"/>
        <v>192.19399999999999</v>
      </c>
      <c r="C28" s="82"/>
      <c r="D28" s="82"/>
      <c r="E28" s="82"/>
      <c r="F28" s="91">
        <v>192.19399999999999</v>
      </c>
      <c r="G28" s="6"/>
      <c r="H28" s="6"/>
      <c r="I28" s="62"/>
    </row>
    <row r="29" spans="1:9" x14ac:dyDescent="0.2">
      <c r="A29" s="24" t="s">
        <v>42</v>
      </c>
      <c r="B29" s="6">
        <f t="shared" si="0"/>
        <v>0</v>
      </c>
      <c r="C29" s="82"/>
      <c r="D29" s="84"/>
      <c r="E29" s="84"/>
      <c r="F29" s="82"/>
      <c r="G29" s="6"/>
      <c r="H29" s="6"/>
      <c r="I29" s="62"/>
    </row>
    <row r="30" spans="1:9" x14ac:dyDescent="0.2">
      <c r="A30" s="24" t="s">
        <v>43</v>
      </c>
      <c r="B30" s="6">
        <f t="shared" si="0"/>
        <v>998770.85817000002</v>
      </c>
      <c r="C30" s="91">
        <v>979178.27364999999</v>
      </c>
      <c r="D30" s="92">
        <v>652841.83149999997</v>
      </c>
      <c r="E30" s="92">
        <v>99807.472609999997</v>
      </c>
      <c r="F30" s="95">
        <v>19592.58452</v>
      </c>
      <c r="G30" s="6"/>
      <c r="H30" s="6"/>
      <c r="I30" s="62"/>
    </row>
    <row r="31" spans="1:9" x14ac:dyDescent="0.2">
      <c r="A31" s="24" t="s">
        <v>44</v>
      </c>
      <c r="B31" s="6">
        <f t="shared" si="0"/>
        <v>14464.58022</v>
      </c>
      <c r="C31" s="82"/>
      <c r="D31" s="82"/>
      <c r="E31" s="82"/>
      <c r="F31" s="50">
        <v>14464.58022</v>
      </c>
      <c r="G31" s="6"/>
      <c r="H31" s="6"/>
      <c r="I31" s="62"/>
    </row>
    <row r="32" spans="1:9" x14ac:dyDescent="0.2">
      <c r="A32" s="24" t="s">
        <v>45</v>
      </c>
      <c r="B32" s="6">
        <f t="shared" si="0"/>
        <v>0</v>
      </c>
      <c r="C32" s="86"/>
      <c r="D32" s="86"/>
      <c r="E32" s="82"/>
      <c r="F32" s="82"/>
      <c r="G32" s="6"/>
      <c r="H32" s="6"/>
      <c r="I32" s="62"/>
    </row>
    <row r="33" spans="1:9" x14ac:dyDescent="0.2">
      <c r="A33" s="24" t="s">
        <v>46</v>
      </c>
      <c r="B33" s="6">
        <f t="shared" si="0"/>
        <v>0</v>
      </c>
      <c r="C33" s="82"/>
      <c r="D33" s="82"/>
      <c r="E33" s="82"/>
      <c r="F33" s="82"/>
      <c r="G33" s="6"/>
      <c r="H33" s="6"/>
      <c r="I33" s="62"/>
    </row>
    <row r="34" spans="1:9" x14ac:dyDescent="0.2">
      <c r="A34" s="24" t="s">
        <v>47</v>
      </c>
      <c r="B34" s="6">
        <f t="shared" si="0"/>
        <v>8316.5778300000002</v>
      </c>
      <c r="C34" s="83"/>
      <c r="D34" s="83"/>
      <c r="E34" s="82"/>
      <c r="F34" s="50">
        <v>8316.5778300000002</v>
      </c>
      <c r="G34" s="6"/>
      <c r="H34" s="6"/>
      <c r="I34" s="62"/>
    </row>
    <row r="35" spans="1:9" x14ac:dyDescent="0.2">
      <c r="A35" s="24" t="s">
        <v>48</v>
      </c>
      <c r="B35" s="6">
        <f t="shared" si="0"/>
        <v>0</v>
      </c>
      <c r="C35" s="82"/>
      <c r="D35" s="82"/>
      <c r="E35" s="82"/>
      <c r="F35" s="83"/>
      <c r="G35" s="6"/>
      <c r="H35" s="6"/>
      <c r="I35" s="62"/>
    </row>
    <row r="36" spans="1:9" x14ac:dyDescent="0.2">
      <c r="A36" s="24" t="s">
        <v>49</v>
      </c>
      <c r="B36" s="6">
        <f t="shared" si="0"/>
        <v>0</v>
      </c>
      <c r="C36" s="82"/>
      <c r="D36" s="82"/>
      <c r="E36" s="82"/>
      <c r="F36" s="82"/>
      <c r="G36" s="6"/>
      <c r="H36" s="6"/>
      <c r="I36" s="62"/>
    </row>
    <row r="37" spans="1:9" x14ac:dyDescent="0.2">
      <c r="A37" s="24" t="s">
        <v>50</v>
      </c>
      <c r="B37" s="6">
        <f t="shared" si="0"/>
        <v>32.576000000000001</v>
      </c>
      <c r="C37" s="82"/>
      <c r="D37" s="82"/>
      <c r="E37" s="82"/>
      <c r="F37" s="50">
        <v>32.576000000000001</v>
      </c>
      <c r="G37" s="6"/>
      <c r="H37" s="6"/>
      <c r="I37" s="62"/>
    </row>
    <row r="38" spans="1:9" ht="15" x14ac:dyDescent="0.2">
      <c r="A38" s="43" t="s">
        <v>8</v>
      </c>
      <c r="B38" s="8"/>
      <c r="C38" s="87"/>
      <c r="D38" s="87"/>
      <c r="E38" s="88"/>
      <c r="F38" s="88"/>
      <c r="G38" s="62"/>
      <c r="H38" s="62"/>
      <c r="I38" s="10"/>
    </row>
    <row r="39" spans="1:9" x14ac:dyDescent="0.2">
      <c r="A39" s="26" t="s">
        <v>51</v>
      </c>
      <c r="B39" s="6">
        <f>C39+F39</f>
        <v>2.3450600000000001</v>
      </c>
      <c r="C39" s="82"/>
      <c r="D39" s="82"/>
      <c r="E39" s="82"/>
      <c r="F39" s="6">
        <v>2.3450600000000001</v>
      </c>
      <c r="G39" s="6"/>
      <c r="H39" s="6"/>
      <c r="I39" s="62"/>
    </row>
    <row r="40" spans="1:9" x14ac:dyDescent="0.2">
      <c r="A40" s="27" t="s">
        <v>52</v>
      </c>
      <c r="B40" s="6">
        <f t="shared" ref="B40:B41" si="1">C40+F40</f>
        <v>502.16658000000001</v>
      </c>
      <c r="C40" s="82"/>
      <c r="D40" s="82"/>
      <c r="E40" s="82"/>
      <c r="F40" s="6">
        <v>502.16658000000001</v>
      </c>
      <c r="G40" s="6"/>
      <c r="H40" s="6"/>
      <c r="I40" s="62"/>
    </row>
    <row r="41" spans="1:9" x14ac:dyDescent="0.2">
      <c r="A41" s="27" t="s">
        <v>53</v>
      </c>
      <c r="B41" s="6">
        <f t="shared" si="1"/>
        <v>31681.87414</v>
      </c>
      <c r="C41" s="93">
        <v>22372.237880000001</v>
      </c>
      <c r="D41" s="50">
        <v>35251.950499999999</v>
      </c>
      <c r="E41" s="50">
        <v>404.48331999999999</v>
      </c>
      <c r="F41" s="6">
        <v>9309.6362599999993</v>
      </c>
      <c r="G41" s="6"/>
      <c r="H41" s="6"/>
      <c r="I41" s="62"/>
    </row>
    <row r="42" spans="1:9" x14ac:dyDescent="0.2">
      <c r="A42" s="11"/>
      <c r="B42" s="12"/>
      <c r="C42" s="8"/>
      <c r="D42" s="55"/>
      <c r="E42" s="55"/>
      <c r="F42" s="13"/>
      <c r="G42" s="13"/>
      <c r="H42" s="14"/>
      <c r="I42" s="14"/>
    </row>
    <row r="43" spans="1:9" ht="15" x14ac:dyDescent="0.2">
      <c r="A43" s="46" t="s">
        <v>0</v>
      </c>
      <c r="B43" s="6">
        <f t="shared" ref="B43" si="2">SUM(B10:B41)</f>
        <v>1251926.0309899997</v>
      </c>
      <c r="C43" s="6">
        <f>SUM(C10:C41)</f>
        <v>1099795.8119199998</v>
      </c>
      <c r="D43" s="6">
        <f>SUM(D10:D41)</f>
        <v>744121.44856000005</v>
      </c>
      <c r="E43" s="6">
        <f>SUM(E10:E41)</f>
        <v>101933.24941999999</v>
      </c>
      <c r="F43" s="6">
        <f t="shared" ref="F43" si="3">SUM(F10:F41)</f>
        <v>152130.21906999996</v>
      </c>
      <c r="G43" s="6"/>
      <c r="H43" s="6"/>
      <c r="I43" s="62"/>
    </row>
    <row r="44" spans="1:9" x14ac:dyDescent="0.2">
      <c r="B44" s="94"/>
      <c r="C44" s="16"/>
      <c r="D44" s="16"/>
      <c r="E44" s="16"/>
      <c r="F44" s="17"/>
      <c r="G44" s="16"/>
      <c r="H44" s="16"/>
      <c r="I44" s="16"/>
    </row>
    <row r="45" spans="1:9" x14ac:dyDescent="0.2">
      <c r="B45" s="71"/>
      <c r="E45" s="71"/>
      <c r="F45" s="17"/>
    </row>
    <row r="46" spans="1:9" x14ac:dyDescent="0.2">
      <c r="A46" s="17" t="s">
        <v>17</v>
      </c>
    </row>
    <row r="48" spans="1:9" x14ac:dyDescent="0.2">
      <c r="A48" s="17" t="s">
        <v>13</v>
      </c>
      <c r="C48" s="18"/>
    </row>
    <row r="52" spans="2:5" x14ac:dyDescent="0.2">
      <c r="B52" s="108"/>
      <c r="C52" s="80"/>
      <c r="D52" s="80"/>
      <c r="E52" s="80"/>
    </row>
    <row r="53" spans="2:5" x14ac:dyDescent="0.2">
      <c r="B53" s="113"/>
      <c r="C53" s="113"/>
      <c r="D53" s="113"/>
      <c r="E53" s="113"/>
    </row>
    <row r="54" spans="2:5" x14ac:dyDescent="0.2">
      <c r="B54" s="113"/>
      <c r="C54" s="113"/>
      <c r="D54" s="113"/>
      <c r="E54" s="113"/>
    </row>
    <row r="55" spans="2:5" ht="15" x14ac:dyDescent="0.25">
      <c r="B55" s="79"/>
      <c r="C55" s="79"/>
      <c r="D55" s="79"/>
      <c r="E55" s="79"/>
    </row>
    <row r="56" spans="2:5" ht="15" x14ac:dyDescent="0.25">
      <c r="B56" s="79"/>
      <c r="C56" s="79"/>
      <c r="D56" s="79"/>
      <c r="E56" s="109"/>
    </row>
    <row r="57" spans="2:5" ht="15" x14ac:dyDescent="0.25">
      <c r="B57" s="79"/>
      <c r="C57" s="79"/>
      <c r="D57" s="79"/>
      <c r="E57" s="109"/>
    </row>
    <row r="58" spans="2:5" ht="15" x14ac:dyDescent="0.25">
      <c r="B58" s="79"/>
      <c r="C58" s="79"/>
      <c r="D58" s="79"/>
      <c r="E58" s="109"/>
    </row>
    <row r="59" spans="2:5" ht="15" x14ac:dyDescent="0.25">
      <c r="B59" s="79"/>
      <c r="C59" s="79"/>
      <c r="D59" s="79"/>
      <c r="E59" s="79"/>
    </row>
    <row r="60" spans="2:5" x14ac:dyDescent="0.2">
      <c r="B60" s="80"/>
      <c r="C60" s="80"/>
      <c r="D60" s="80"/>
      <c r="E60" s="80"/>
    </row>
  </sheetData>
  <mergeCells count="3">
    <mergeCell ref="C7:E7"/>
    <mergeCell ref="F7:H7"/>
    <mergeCell ref="B53:E54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B47"/>
  <sheetViews>
    <sheetView showGridLines="0" zoomScale="93" zoomScaleNormal="93" workbookViewId="0">
      <selection activeCell="A20" sqref="A20"/>
    </sheetView>
  </sheetViews>
  <sheetFormatPr defaultColWidth="9.140625" defaultRowHeight="12.75" x14ac:dyDescent="0.2"/>
  <cols>
    <col min="1" max="1" width="47.85546875" style="30" customWidth="1"/>
    <col min="2" max="8" width="17.7109375" style="30" customWidth="1"/>
    <col min="9" max="9" width="4.85546875" style="30" customWidth="1"/>
    <col min="10" max="10" width="3.42578125" style="30" customWidth="1"/>
    <col min="11" max="11" width="3.28515625" style="30" customWidth="1"/>
    <col min="12" max="16384" width="9.140625" style="30"/>
  </cols>
  <sheetData>
    <row r="2" spans="1:8" ht="15.75" x14ac:dyDescent="0.25">
      <c r="A2" s="39" t="s">
        <v>21</v>
      </c>
      <c r="B2" s="31"/>
      <c r="C2" s="31"/>
      <c r="D2" s="31"/>
    </row>
    <row r="3" spans="1:8" ht="5.25" customHeight="1" x14ac:dyDescent="0.25">
      <c r="A3" s="40"/>
      <c r="B3" s="29"/>
      <c r="C3" s="29"/>
      <c r="D3" s="29"/>
    </row>
    <row r="4" spans="1:8" ht="15" x14ac:dyDescent="0.25">
      <c r="A4" s="40"/>
      <c r="B4" s="29"/>
      <c r="C4" s="29"/>
      <c r="D4" s="29"/>
    </row>
    <row r="5" spans="1:8" ht="33.75" customHeight="1" x14ac:dyDescent="0.25">
      <c r="A5" s="40"/>
      <c r="B5" s="29"/>
      <c r="C5" s="29"/>
      <c r="D5" s="29"/>
    </row>
    <row r="6" spans="1:8" ht="12.75" customHeight="1" x14ac:dyDescent="0.2">
      <c r="B6" s="114" t="s">
        <v>14</v>
      </c>
      <c r="C6" s="115"/>
      <c r="D6" s="115"/>
      <c r="E6" s="116" t="s">
        <v>15</v>
      </c>
      <c r="F6" s="117"/>
      <c r="G6" s="116" t="s">
        <v>5</v>
      </c>
      <c r="H6" s="117"/>
    </row>
    <row r="7" spans="1:8" ht="1.5" customHeight="1" x14ac:dyDescent="0.2">
      <c r="A7" s="29"/>
      <c r="B7" s="29"/>
      <c r="C7" s="29"/>
      <c r="D7" s="29"/>
    </row>
    <row r="8" spans="1:8" ht="36.75" customHeight="1" x14ac:dyDescent="0.2">
      <c r="A8" s="20" t="s">
        <v>3</v>
      </c>
      <c r="B8" s="20" t="s">
        <v>0</v>
      </c>
      <c r="C8" s="37" t="s">
        <v>9</v>
      </c>
      <c r="D8" s="37" t="s">
        <v>2</v>
      </c>
      <c r="E8" s="37" t="s">
        <v>9</v>
      </c>
      <c r="F8" s="37" t="s">
        <v>16</v>
      </c>
      <c r="G8" s="37" t="s">
        <v>9</v>
      </c>
      <c r="H8" s="37" t="s">
        <v>16</v>
      </c>
    </row>
    <row r="9" spans="1:8" ht="15" x14ac:dyDescent="0.2">
      <c r="A9" s="41" t="s">
        <v>6</v>
      </c>
      <c r="B9" s="29"/>
      <c r="C9" s="29" t="s">
        <v>7</v>
      </c>
      <c r="D9" s="29"/>
    </row>
    <row r="10" spans="1:8" x14ac:dyDescent="0.2">
      <c r="A10" s="118" t="s">
        <v>23</v>
      </c>
      <c r="B10" s="32">
        <f>SUM(C10:D10)</f>
        <v>3.5178699999999998</v>
      </c>
      <c r="C10" s="96"/>
      <c r="D10" s="32">
        <v>3.5178699999999998</v>
      </c>
      <c r="E10" s="56"/>
      <c r="F10" s="56"/>
      <c r="G10" s="56"/>
      <c r="H10" s="6"/>
    </row>
    <row r="11" spans="1:8" x14ac:dyDescent="0.2">
      <c r="A11" s="118" t="s">
        <v>24</v>
      </c>
      <c r="B11" s="32">
        <f t="shared" ref="B11:B14" si="0">SUM(C11:D11)</f>
        <v>0</v>
      </c>
      <c r="C11" s="97"/>
      <c r="D11" s="98"/>
      <c r="E11" s="98"/>
      <c r="F11" s="56"/>
      <c r="G11" s="56"/>
      <c r="H11" s="6"/>
    </row>
    <row r="12" spans="1:8" x14ac:dyDescent="0.2">
      <c r="A12" s="118" t="s">
        <v>25</v>
      </c>
      <c r="B12" s="32">
        <f t="shared" si="0"/>
        <v>0</v>
      </c>
      <c r="C12" s="97"/>
      <c r="D12" s="97"/>
      <c r="E12" s="97"/>
      <c r="F12" s="97"/>
      <c r="G12" s="56"/>
      <c r="H12" s="6"/>
    </row>
    <row r="13" spans="1:8" x14ac:dyDescent="0.2">
      <c r="A13" s="118" t="s">
        <v>26</v>
      </c>
      <c r="B13" s="32">
        <f t="shared" si="0"/>
        <v>0</v>
      </c>
      <c r="C13" s="97"/>
      <c r="D13" s="97"/>
      <c r="E13" s="97"/>
      <c r="F13" s="97"/>
      <c r="G13" s="56"/>
      <c r="H13" s="6"/>
    </row>
    <row r="14" spans="1:8" x14ac:dyDescent="0.2">
      <c r="A14" s="118" t="s">
        <v>27</v>
      </c>
      <c r="B14" s="32">
        <f t="shared" si="0"/>
        <v>189300.40570999999</v>
      </c>
      <c r="C14" s="97"/>
      <c r="D14" s="32">
        <v>189300.40570999999</v>
      </c>
      <c r="E14" s="97"/>
      <c r="F14" s="97"/>
      <c r="G14" s="56"/>
      <c r="H14" s="6"/>
    </row>
    <row r="15" spans="1:8" ht="15" x14ac:dyDescent="0.25">
      <c r="A15" s="118" t="s">
        <v>28</v>
      </c>
      <c r="B15" s="32">
        <f>SUM(C15:D15)</f>
        <v>0</v>
      </c>
      <c r="C15" s="97"/>
      <c r="D15" s="97"/>
      <c r="E15" s="97"/>
      <c r="F15" s="97"/>
      <c r="G15" s="99"/>
      <c r="H15" s="6"/>
    </row>
    <row r="16" spans="1:8" x14ac:dyDescent="0.2">
      <c r="A16" s="118" t="s">
        <v>30</v>
      </c>
      <c r="B16" s="32">
        <f t="shared" ref="B16:B36" si="1">SUM(C16:D16)</f>
        <v>0</v>
      </c>
      <c r="C16" s="97"/>
      <c r="D16" s="97"/>
      <c r="E16" s="97"/>
      <c r="F16" s="97"/>
      <c r="G16" s="56"/>
      <c r="H16" s="6"/>
    </row>
    <row r="17" spans="1:8" x14ac:dyDescent="0.2">
      <c r="A17" s="118" t="s">
        <v>31</v>
      </c>
      <c r="B17" s="32">
        <f t="shared" si="1"/>
        <v>0</v>
      </c>
      <c r="C17" s="97"/>
      <c r="D17" s="97"/>
      <c r="E17" s="97"/>
      <c r="F17" s="97"/>
      <c r="G17" s="56"/>
      <c r="H17" s="6"/>
    </row>
    <row r="18" spans="1:8" x14ac:dyDescent="0.2">
      <c r="A18" s="118" t="s">
        <v>32</v>
      </c>
      <c r="B18" s="32">
        <f t="shared" si="1"/>
        <v>0</v>
      </c>
      <c r="C18" s="97"/>
      <c r="D18" s="97"/>
      <c r="E18" s="97"/>
      <c r="F18" s="97"/>
      <c r="G18" s="56"/>
      <c r="H18" s="6"/>
    </row>
    <row r="19" spans="1:8" ht="15" customHeight="1" x14ac:dyDescent="0.2">
      <c r="A19" s="118" t="s">
        <v>33</v>
      </c>
      <c r="B19" s="32">
        <f t="shared" si="1"/>
        <v>0</v>
      </c>
      <c r="C19" s="97"/>
      <c r="D19" s="97"/>
      <c r="E19" s="97"/>
      <c r="F19" s="97"/>
      <c r="G19" s="56"/>
      <c r="H19" s="6"/>
    </row>
    <row r="20" spans="1:8" x14ac:dyDescent="0.2">
      <c r="A20" s="118" t="s">
        <v>34</v>
      </c>
      <c r="B20" s="32">
        <f t="shared" si="1"/>
        <v>0</v>
      </c>
      <c r="C20" s="97"/>
      <c r="D20" s="97"/>
      <c r="E20" s="97"/>
      <c r="F20" s="97"/>
      <c r="G20" s="56"/>
      <c r="H20" s="6"/>
    </row>
    <row r="21" spans="1:8" x14ac:dyDescent="0.2">
      <c r="A21" s="118" t="s">
        <v>35</v>
      </c>
      <c r="B21" s="32">
        <f t="shared" si="1"/>
        <v>0</v>
      </c>
      <c r="C21" s="97"/>
      <c r="D21" s="97"/>
      <c r="E21" s="97"/>
      <c r="F21" s="97"/>
      <c r="G21" s="56"/>
      <c r="H21" s="6"/>
    </row>
    <row r="22" spans="1:8" x14ac:dyDescent="0.2">
      <c r="A22" s="118" t="s">
        <v>36</v>
      </c>
      <c r="B22" s="32">
        <f t="shared" si="1"/>
        <v>0</v>
      </c>
      <c r="C22" s="97"/>
      <c r="D22" s="97"/>
      <c r="E22" s="97"/>
      <c r="F22" s="97"/>
      <c r="G22" s="56"/>
      <c r="H22" s="6"/>
    </row>
    <row r="23" spans="1:8" x14ac:dyDescent="0.2">
      <c r="A23" s="118" t="s">
        <v>37</v>
      </c>
      <c r="B23" s="32">
        <f t="shared" si="1"/>
        <v>185487.76688000001</v>
      </c>
      <c r="C23" s="97"/>
      <c r="D23" s="32">
        <v>185487.76688000001</v>
      </c>
      <c r="E23" s="97"/>
      <c r="F23" s="97"/>
      <c r="G23" s="56"/>
      <c r="H23" s="6"/>
    </row>
    <row r="24" spans="1:8" x14ac:dyDescent="0.2">
      <c r="A24" s="118" t="s">
        <v>38</v>
      </c>
      <c r="B24" s="32">
        <f t="shared" si="1"/>
        <v>2065.9093899999998</v>
      </c>
      <c r="C24" s="97"/>
      <c r="D24" s="32">
        <v>2065.9093899999998</v>
      </c>
      <c r="E24" s="97"/>
      <c r="F24" s="97"/>
      <c r="G24" s="56"/>
      <c r="H24" s="6"/>
    </row>
    <row r="25" spans="1:8" x14ac:dyDescent="0.2">
      <c r="A25" s="118" t="s">
        <v>39</v>
      </c>
      <c r="B25" s="32">
        <f t="shared" si="1"/>
        <v>0</v>
      </c>
      <c r="C25" s="97"/>
      <c r="D25" s="97"/>
      <c r="E25" s="97"/>
      <c r="F25" s="97"/>
      <c r="G25" s="56"/>
      <c r="H25" s="6"/>
    </row>
    <row r="26" spans="1:8" x14ac:dyDescent="0.2">
      <c r="A26" s="118" t="s">
        <v>40</v>
      </c>
      <c r="B26" s="32">
        <f t="shared" si="1"/>
        <v>0</v>
      </c>
      <c r="C26" s="97"/>
      <c r="D26" s="97"/>
      <c r="E26" s="97"/>
      <c r="F26" s="97"/>
      <c r="G26" s="56"/>
      <c r="H26" s="6"/>
    </row>
    <row r="27" spans="1:8" x14ac:dyDescent="0.2">
      <c r="A27" s="118" t="s">
        <v>41</v>
      </c>
      <c r="B27" s="32">
        <f t="shared" si="1"/>
        <v>0</v>
      </c>
      <c r="C27" s="97"/>
      <c r="D27" s="97"/>
      <c r="E27" s="97"/>
      <c r="F27" s="97"/>
      <c r="G27" s="56"/>
      <c r="H27" s="6"/>
    </row>
    <row r="28" spans="1:8" x14ac:dyDescent="0.2">
      <c r="A28" s="118" t="s">
        <v>42</v>
      </c>
      <c r="B28" s="32">
        <f t="shared" si="1"/>
        <v>0</v>
      </c>
      <c r="C28" s="97"/>
      <c r="D28" s="97"/>
      <c r="E28" s="97"/>
      <c r="F28" s="97"/>
      <c r="G28" s="56"/>
      <c r="H28" s="6"/>
    </row>
    <row r="29" spans="1:8" ht="15" x14ac:dyDescent="0.25">
      <c r="A29" s="118" t="s">
        <v>43</v>
      </c>
      <c r="B29" s="32">
        <f t="shared" si="1"/>
        <v>1556.8010700000002</v>
      </c>
      <c r="C29" s="32">
        <v>1556.6925000000001</v>
      </c>
      <c r="D29" s="7">
        <v>0.10857</v>
      </c>
      <c r="E29" s="32">
        <v>236.26300000000001</v>
      </c>
      <c r="F29" s="97"/>
      <c r="G29" s="54">
        <v>444.471</v>
      </c>
      <c r="H29" s="6"/>
    </row>
    <row r="30" spans="1:8" x14ac:dyDescent="0.2">
      <c r="A30" s="118" t="s">
        <v>44</v>
      </c>
      <c r="B30" s="32">
        <f t="shared" si="1"/>
        <v>113.83320999999999</v>
      </c>
      <c r="C30" s="97"/>
      <c r="D30" s="32">
        <v>113.83320999999999</v>
      </c>
      <c r="E30" s="97"/>
      <c r="F30" s="97"/>
      <c r="G30" s="56"/>
      <c r="H30" s="6"/>
    </row>
    <row r="31" spans="1:8" x14ac:dyDescent="0.2">
      <c r="A31" s="118" t="s">
        <v>45</v>
      </c>
      <c r="B31" s="32">
        <f t="shared" si="1"/>
        <v>0</v>
      </c>
      <c r="C31" s="97"/>
      <c r="D31" s="97"/>
      <c r="E31" s="97"/>
      <c r="F31" s="97"/>
      <c r="G31" s="56"/>
      <c r="H31" s="6"/>
    </row>
    <row r="32" spans="1:8" x14ac:dyDescent="0.2">
      <c r="A32" s="118" t="s">
        <v>46</v>
      </c>
      <c r="B32" s="32">
        <f t="shared" si="1"/>
        <v>0</v>
      </c>
      <c r="C32" s="97"/>
      <c r="D32" s="97"/>
      <c r="E32" s="97"/>
      <c r="F32" s="97"/>
      <c r="G32" s="56"/>
      <c r="H32" s="6"/>
    </row>
    <row r="33" spans="1:16356" x14ac:dyDescent="0.2">
      <c r="A33" s="118" t="s">
        <v>47</v>
      </c>
      <c r="B33" s="32">
        <f t="shared" si="1"/>
        <v>0</v>
      </c>
      <c r="C33" s="97"/>
      <c r="D33" s="97"/>
      <c r="E33" s="97"/>
      <c r="F33" s="97"/>
      <c r="G33" s="56"/>
      <c r="H33" s="6"/>
    </row>
    <row r="34" spans="1:16356" x14ac:dyDescent="0.2">
      <c r="A34" s="118" t="s">
        <v>48</v>
      </c>
      <c r="B34" s="32">
        <f t="shared" si="1"/>
        <v>0</v>
      </c>
      <c r="C34" s="97"/>
      <c r="D34" s="97"/>
      <c r="E34" s="97"/>
      <c r="F34" s="97"/>
      <c r="G34" s="56"/>
      <c r="H34" s="6"/>
    </row>
    <row r="35" spans="1:16356" x14ac:dyDescent="0.2">
      <c r="A35" s="118" t="s">
        <v>49</v>
      </c>
      <c r="B35" s="32">
        <f t="shared" si="1"/>
        <v>0</v>
      </c>
      <c r="C35" s="97"/>
      <c r="D35" s="97"/>
      <c r="E35" s="97"/>
      <c r="F35" s="97"/>
      <c r="G35" s="56"/>
      <c r="H35" s="6"/>
    </row>
    <row r="36" spans="1:16356" x14ac:dyDescent="0.2">
      <c r="A36" s="118" t="s">
        <v>50</v>
      </c>
      <c r="B36" s="32">
        <f t="shared" si="1"/>
        <v>0</v>
      </c>
      <c r="C36" s="97"/>
      <c r="D36" s="97"/>
      <c r="E36" s="97"/>
      <c r="F36" s="56"/>
      <c r="G36" s="56"/>
      <c r="H36" s="6"/>
    </row>
    <row r="37" spans="1:16356" ht="15" x14ac:dyDescent="0.2">
      <c r="A37" s="119" t="s">
        <v>8</v>
      </c>
      <c r="B37" s="34"/>
      <c r="C37" s="34"/>
      <c r="D37" s="57"/>
      <c r="E37" s="72"/>
      <c r="F37" s="73"/>
      <c r="G37" s="73"/>
      <c r="H37" s="73"/>
      <c r="I37" s="78"/>
    </row>
    <row r="38" spans="1:16356" x14ac:dyDescent="0.2">
      <c r="A38" s="118" t="s">
        <v>51</v>
      </c>
      <c r="B38" s="32">
        <f>SUM(C38:D38)</f>
        <v>0</v>
      </c>
      <c r="C38" s="59"/>
      <c r="D38" s="101"/>
      <c r="E38" s="32"/>
      <c r="F38" s="56"/>
      <c r="G38" s="56"/>
      <c r="H38" s="6"/>
    </row>
    <row r="39" spans="1:16356" ht="15" x14ac:dyDescent="0.25">
      <c r="A39" s="118" t="s">
        <v>52</v>
      </c>
      <c r="B39" s="32">
        <f t="shared" ref="B39:B40" si="2">SUM(C39:D39)</f>
        <v>4154.8824100000002</v>
      </c>
      <c r="C39" s="7"/>
      <c r="D39" s="102">
        <v>4154.8824100000002</v>
      </c>
      <c r="E39" s="100"/>
      <c r="F39" s="56"/>
      <c r="G39" s="56"/>
      <c r="H39" s="6"/>
    </row>
    <row r="40" spans="1:16356" x14ac:dyDescent="0.2">
      <c r="A40" s="118" t="s">
        <v>53</v>
      </c>
      <c r="B40" s="32">
        <f t="shared" si="2"/>
        <v>0</v>
      </c>
      <c r="C40" s="32"/>
      <c r="D40" s="58"/>
      <c r="E40" s="32"/>
      <c r="F40" s="56"/>
      <c r="G40" s="56"/>
      <c r="H40" s="6"/>
    </row>
    <row r="41" spans="1:16356" x14ac:dyDescent="0.2">
      <c r="A41" s="36"/>
      <c r="B41" s="35"/>
      <c r="C41" s="57"/>
      <c r="D41" s="34"/>
      <c r="E41" s="72"/>
      <c r="F41" s="73"/>
      <c r="G41" s="73"/>
      <c r="H41" s="62"/>
    </row>
    <row r="42" spans="1:16356" ht="15" x14ac:dyDescent="0.2">
      <c r="A42" s="42" t="s">
        <v>0</v>
      </c>
      <c r="B42" s="32">
        <f>SUM(B10:B40)</f>
        <v>382683.11654000002</v>
      </c>
      <c r="C42" s="32">
        <f>SUM(C10:C40)</f>
        <v>1556.6925000000001</v>
      </c>
      <c r="D42" s="32">
        <f>SUM(D10:D40)</f>
        <v>381126.42404000001</v>
      </c>
      <c r="E42" s="32">
        <f>SUM(E10:E40)</f>
        <v>236.26300000000001</v>
      </c>
      <c r="F42" s="56"/>
      <c r="G42" s="32">
        <f>SUM(G10:G40)</f>
        <v>444.471</v>
      </c>
      <c r="H42" s="6"/>
    </row>
    <row r="43" spans="1:16356" x14ac:dyDescent="0.2">
      <c r="A43" s="17"/>
      <c r="B43" s="17"/>
      <c r="C43" s="17"/>
      <c r="D43" s="17"/>
      <c r="E43" s="17"/>
      <c r="F43" s="17"/>
      <c r="G43" s="17"/>
      <c r="H43" s="17"/>
      <c r="I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</row>
    <row r="44" spans="1:16356" x14ac:dyDescent="0.2">
      <c r="A44" s="17" t="s">
        <v>17</v>
      </c>
      <c r="B44" s="29"/>
      <c r="C44" s="29"/>
      <c r="D44" s="29"/>
    </row>
    <row r="45" spans="1:16356" x14ac:dyDescent="0.2">
      <c r="A45" s="29"/>
      <c r="B45" s="29"/>
      <c r="C45" s="29"/>
      <c r="D45" s="29"/>
    </row>
    <row r="46" spans="1:16356" x14ac:dyDescent="0.2">
      <c r="A46" s="17" t="s">
        <v>13</v>
      </c>
      <c r="B46" s="33"/>
      <c r="C46" s="33"/>
      <c r="D46" s="33"/>
      <c r="E46" s="47"/>
      <c r="F46" s="47"/>
    </row>
    <row r="47" spans="1:16356" x14ac:dyDescent="0.2">
      <c r="B47" s="33"/>
      <c r="C47" s="33"/>
      <c r="D47" s="33"/>
      <c r="E47" s="47"/>
      <c r="F47" s="47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showGridLines="0" zoomScale="95" zoomScaleNormal="95" workbookViewId="0">
      <selection activeCell="D26" sqref="D26"/>
    </sheetView>
  </sheetViews>
  <sheetFormatPr defaultRowHeight="12.75" x14ac:dyDescent="0.2"/>
  <cols>
    <col min="1" max="1" width="70.140625" customWidth="1"/>
    <col min="2" max="8" width="14.5703125" customWidth="1"/>
  </cols>
  <sheetData>
    <row r="3" spans="1:10" ht="12.75" customHeight="1" x14ac:dyDescent="0.25">
      <c r="A3" s="44" t="s">
        <v>20</v>
      </c>
      <c r="B3" s="1"/>
      <c r="C3" s="1"/>
      <c r="D3" s="1"/>
      <c r="E3" s="2"/>
      <c r="F3" s="2"/>
      <c r="G3" s="2"/>
      <c r="H3" s="2"/>
    </row>
    <row r="4" spans="1:10" ht="15" x14ac:dyDescent="0.25">
      <c r="A4" s="45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9"/>
      <c r="B7" s="66" t="s">
        <v>18</v>
      </c>
      <c r="C7" s="110" t="s">
        <v>1</v>
      </c>
      <c r="D7" s="111"/>
      <c r="E7" s="111"/>
      <c r="F7" s="110" t="s">
        <v>2</v>
      </c>
      <c r="G7" s="111"/>
      <c r="H7" s="111"/>
    </row>
    <row r="8" spans="1:10" ht="33.75" customHeight="1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9" t="s">
        <v>10</v>
      </c>
      <c r="G8" s="22" t="s">
        <v>11</v>
      </c>
      <c r="H8" s="23" t="s">
        <v>4</v>
      </c>
      <c r="J8" s="69"/>
    </row>
    <row r="9" spans="1:10" ht="15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24" t="s">
        <v>23</v>
      </c>
      <c r="B10" s="6">
        <f>+C10+F10</f>
        <v>0</v>
      </c>
      <c r="C10" s="50"/>
      <c r="D10" s="50">
        <v>53.816000000000003</v>
      </c>
      <c r="E10" s="50">
        <v>-3.7410000000000001</v>
      </c>
      <c r="F10" s="50"/>
      <c r="G10" s="6"/>
      <c r="H10" s="6"/>
    </row>
    <row r="11" spans="1:10" x14ac:dyDescent="0.2">
      <c r="A11" s="24" t="s">
        <v>24</v>
      </c>
      <c r="B11" s="6">
        <f t="shared" ref="B11:B37" si="0">+C11+F11</f>
        <v>443.27300000000002</v>
      </c>
      <c r="C11" s="89"/>
      <c r="D11" s="50"/>
      <c r="E11" s="89"/>
      <c r="F11" s="50">
        <v>443.27300000000002</v>
      </c>
      <c r="G11" s="6"/>
      <c r="H11" s="6"/>
    </row>
    <row r="12" spans="1:10" x14ac:dyDescent="0.2">
      <c r="A12" s="24" t="s">
        <v>25</v>
      </c>
      <c r="B12" s="6">
        <f t="shared" si="0"/>
        <v>0</v>
      </c>
      <c r="C12" s="89"/>
      <c r="D12" s="89"/>
      <c r="E12" s="89"/>
      <c r="F12" s="89"/>
      <c r="G12" s="6"/>
      <c r="H12" s="6"/>
    </row>
    <row r="13" spans="1:10" ht="15" x14ac:dyDescent="0.25">
      <c r="A13" s="24" t="s">
        <v>26</v>
      </c>
      <c r="B13" s="6">
        <f t="shared" si="0"/>
        <v>0.76700000000000002</v>
      </c>
      <c r="C13" s="89"/>
      <c r="D13" s="54"/>
      <c r="E13" s="89"/>
      <c r="F13" s="54">
        <v>0.76700000000000002</v>
      </c>
      <c r="G13" s="6"/>
      <c r="H13" s="6"/>
    </row>
    <row r="14" spans="1:10" x14ac:dyDescent="0.2">
      <c r="A14" s="24" t="s">
        <v>27</v>
      </c>
      <c r="B14" s="6">
        <f t="shared" si="0"/>
        <v>0</v>
      </c>
      <c r="C14" s="89"/>
      <c r="D14" s="89"/>
      <c r="E14" s="89"/>
      <c r="F14" s="89"/>
      <c r="G14" s="6"/>
      <c r="H14" s="6"/>
    </row>
    <row r="15" spans="1:10" ht="15" x14ac:dyDescent="0.25">
      <c r="A15" s="24" t="s">
        <v>28</v>
      </c>
      <c r="B15" s="6">
        <f t="shared" si="0"/>
        <v>11144.107739999999</v>
      </c>
      <c r="C15" s="54">
        <v>1696.3201899999999</v>
      </c>
      <c r="D15" s="50">
        <v>1127.751</v>
      </c>
      <c r="E15" s="54">
        <v>558.94200000000001</v>
      </c>
      <c r="F15" s="54">
        <v>9447.7875499999991</v>
      </c>
      <c r="G15" s="6"/>
      <c r="H15" s="6"/>
    </row>
    <row r="16" spans="1:10" x14ac:dyDescent="0.2">
      <c r="A16" s="24" t="s">
        <v>29</v>
      </c>
      <c r="B16" s="6">
        <f t="shared" si="0"/>
        <v>0</v>
      </c>
      <c r="C16" s="89"/>
      <c r="D16" s="89"/>
      <c r="E16" s="89"/>
      <c r="F16" s="89"/>
      <c r="G16" s="6"/>
      <c r="H16" s="6"/>
    </row>
    <row r="17" spans="1:8" ht="15" x14ac:dyDescent="0.25">
      <c r="A17" s="24" t="s">
        <v>30</v>
      </c>
      <c r="B17" s="6">
        <f t="shared" si="0"/>
        <v>2417.5400500000001</v>
      </c>
      <c r="C17" s="89"/>
      <c r="D17" s="7"/>
      <c r="E17" s="89"/>
      <c r="F17" s="7">
        <v>2417.5400500000001</v>
      </c>
      <c r="G17" s="6"/>
      <c r="H17" s="6"/>
    </row>
    <row r="18" spans="1:8" x14ac:dyDescent="0.2">
      <c r="A18" s="24" t="s">
        <v>31</v>
      </c>
      <c r="B18" s="6">
        <f t="shared" si="0"/>
        <v>421.14076999999997</v>
      </c>
      <c r="C18" s="89"/>
      <c r="D18" s="50"/>
      <c r="E18" s="103"/>
      <c r="F18" s="50">
        <v>421.14076999999997</v>
      </c>
      <c r="G18" s="68"/>
      <c r="H18" s="6"/>
    </row>
    <row r="19" spans="1:8" x14ac:dyDescent="0.2">
      <c r="A19" s="24" t="s">
        <v>32</v>
      </c>
      <c r="B19" s="6">
        <f t="shared" si="0"/>
        <v>0</v>
      </c>
      <c r="C19" s="89"/>
      <c r="D19" s="89"/>
      <c r="E19" s="89"/>
      <c r="F19" s="89"/>
      <c r="G19" s="6"/>
      <c r="H19" s="6"/>
    </row>
    <row r="20" spans="1:8" x14ac:dyDescent="0.2">
      <c r="A20" s="25" t="s">
        <v>33</v>
      </c>
      <c r="B20" s="6">
        <f t="shared" si="0"/>
        <v>0</v>
      </c>
      <c r="C20" s="89"/>
      <c r="D20" s="89"/>
      <c r="E20" s="89"/>
      <c r="F20" s="89"/>
      <c r="G20" s="6"/>
      <c r="H20" s="6"/>
    </row>
    <row r="21" spans="1:8" x14ac:dyDescent="0.2">
      <c r="A21" s="24" t="s">
        <v>34</v>
      </c>
      <c r="B21" s="6">
        <f t="shared" si="0"/>
        <v>0</v>
      </c>
      <c r="C21" s="89"/>
      <c r="D21" s="89"/>
      <c r="E21" s="89"/>
      <c r="F21" s="89"/>
      <c r="G21" s="6"/>
      <c r="H21" s="6"/>
    </row>
    <row r="22" spans="1:8" x14ac:dyDescent="0.2">
      <c r="A22" s="24" t="s">
        <v>35</v>
      </c>
      <c r="B22" s="6">
        <f t="shared" si="0"/>
        <v>0</v>
      </c>
      <c r="C22" s="89"/>
      <c r="D22" s="89"/>
      <c r="E22" s="89"/>
      <c r="F22" s="89"/>
      <c r="G22" s="6"/>
      <c r="H22" s="6"/>
    </row>
    <row r="23" spans="1:8" x14ac:dyDescent="0.2">
      <c r="A23" s="24" t="s">
        <v>36</v>
      </c>
      <c r="B23" s="6">
        <f t="shared" si="0"/>
        <v>0</v>
      </c>
      <c r="C23" s="89"/>
      <c r="D23" s="89"/>
      <c r="E23" s="89"/>
      <c r="F23" s="89"/>
      <c r="G23" s="6"/>
      <c r="H23" s="6"/>
    </row>
    <row r="24" spans="1:8" x14ac:dyDescent="0.2">
      <c r="A24" s="24" t="s">
        <v>37</v>
      </c>
      <c r="B24" s="6">
        <f t="shared" si="0"/>
        <v>0</v>
      </c>
      <c r="C24" s="89"/>
      <c r="D24" s="89"/>
      <c r="E24" s="89"/>
      <c r="F24" s="89"/>
      <c r="G24" s="6"/>
      <c r="H24" s="6"/>
    </row>
    <row r="25" spans="1:8" x14ac:dyDescent="0.2">
      <c r="A25" s="24" t="s">
        <v>38</v>
      </c>
      <c r="B25" s="6">
        <f t="shared" si="0"/>
        <v>0.10299999999999999</v>
      </c>
      <c r="C25" s="89"/>
      <c r="D25" s="50"/>
      <c r="E25" s="89"/>
      <c r="F25" s="50">
        <v>0.10299999999999999</v>
      </c>
      <c r="G25" s="6"/>
      <c r="H25" s="6"/>
    </row>
    <row r="26" spans="1:8" x14ac:dyDescent="0.2">
      <c r="A26" s="24" t="s">
        <v>39</v>
      </c>
      <c r="B26" s="6">
        <f t="shared" si="0"/>
        <v>0</v>
      </c>
      <c r="C26" s="89"/>
      <c r="D26" s="89"/>
      <c r="E26" s="89"/>
      <c r="F26" s="89"/>
      <c r="G26" s="6"/>
      <c r="H26" s="6"/>
    </row>
    <row r="27" spans="1:8" x14ac:dyDescent="0.2">
      <c r="A27" s="24" t="s">
        <v>40</v>
      </c>
      <c r="B27" s="6">
        <f t="shared" si="0"/>
        <v>0</v>
      </c>
      <c r="C27" s="89"/>
      <c r="D27" s="89"/>
      <c r="E27" s="89"/>
      <c r="F27" s="89"/>
      <c r="G27" s="6"/>
      <c r="H27" s="6"/>
    </row>
    <row r="28" spans="1:8" x14ac:dyDescent="0.2">
      <c r="A28" s="24" t="s">
        <v>41</v>
      </c>
      <c r="B28" s="6">
        <f t="shared" si="0"/>
        <v>3.6799999999999999E-2</v>
      </c>
      <c r="C28" s="89"/>
      <c r="D28" s="38"/>
      <c r="E28" s="89"/>
      <c r="F28" s="38">
        <v>3.6799999999999999E-2</v>
      </c>
      <c r="G28" s="6"/>
      <c r="H28" s="6"/>
    </row>
    <row r="29" spans="1:8" x14ac:dyDescent="0.2">
      <c r="A29" s="24" t="s">
        <v>42</v>
      </c>
      <c r="B29" s="6">
        <f t="shared" si="0"/>
        <v>0</v>
      </c>
      <c r="C29" s="89"/>
      <c r="D29" s="89"/>
      <c r="E29" s="89"/>
      <c r="F29" s="89"/>
      <c r="G29" s="6"/>
      <c r="H29" s="6"/>
    </row>
    <row r="30" spans="1:8" x14ac:dyDescent="0.2">
      <c r="A30" s="24" t="s">
        <v>43</v>
      </c>
      <c r="B30" s="6">
        <f t="shared" si="0"/>
        <v>0</v>
      </c>
      <c r="C30" s="89"/>
      <c r="D30" s="89"/>
      <c r="E30" s="89"/>
      <c r="F30" s="89"/>
      <c r="G30" s="6"/>
      <c r="H30" s="6"/>
    </row>
    <row r="31" spans="1:8" x14ac:dyDescent="0.2">
      <c r="A31" s="24" t="s">
        <v>44</v>
      </c>
      <c r="B31" s="6">
        <f t="shared" si="0"/>
        <v>0</v>
      </c>
      <c r="C31" s="89"/>
      <c r="D31" s="89"/>
      <c r="E31" s="89"/>
      <c r="F31" s="89"/>
      <c r="G31" s="6"/>
      <c r="H31" s="6"/>
    </row>
    <row r="32" spans="1:8" x14ac:dyDescent="0.2">
      <c r="A32" s="24" t="s">
        <v>45</v>
      </c>
      <c r="B32" s="6">
        <f t="shared" si="0"/>
        <v>0</v>
      </c>
      <c r="C32" s="89"/>
      <c r="D32" s="89"/>
      <c r="E32" s="89"/>
      <c r="F32" s="89"/>
      <c r="G32" s="6"/>
      <c r="H32" s="6"/>
    </row>
    <row r="33" spans="1:8" ht="15" x14ac:dyDescent="0.25">
      <c r="A33" s="24" t="s">
        <v>46</v>
      </c>
      <c r="B33" s="6">
        <f t="shared" si="0"/>
        <v>5906.21857</v>
      </c>
      <c r="C33" s="89"/>
      <c r="D33" s="7"/>
      <c r="E33" s="89"/>
      <c r="F33" s="7">
        <v>5906.21857</v>
      </c>
      <c r="G33" s="6"/>
      <c r="H33" s="6"/>
    </row>
    <row r="34" spans="1:8" x14ac:dyDescent="0.2">
      <c r="A34" s="24" t="s">
        <v>47</v>
      </c>
      <c r="B34" s="6">
        <f t="shared" si="0"/>
        <v>0</v>
      </c>
      <c r="C34" s="89"/>
      <c r="D34" s="89"/>
      <c r="E34" s="89"/>
      <c r="F34" s="89"/>
      <c r="G34" s="6"/>
      <c r="H34" s="6"/>
    </row>
    <row r="35" spans="1:8" x14ac:dyDescent="0.2">
      <c r="A35" s="24" t="s">
        <v>48</v>
      </c>
      <c r="B35" s="6">
        <f t="shared" si="0"/>
        <v>0.106</v>
      </c>
      <c r="C35" s="89"/>
      <c r="D35" s="50"/>
      <c r="E35" s="89"/>
      <c r="F35" s="50">
        <v>0.106</v>
      </c>
      <c r="G35" s="6"/>
      <c r="H35" s="6"/>
    </row>
    <row r="36" spans="1:8" x14ac:dyDescent="0.2">
      <c r="A36" s="24" t="s">
        <v>49</v>
      </c>
      <c r="B36" s="6">
        <f t="shared" si="0"/>
        <v>27.333950000000002</v>
      </c>
      <c r="C36" s="89"/>
      <c r="D36" s="38"/>
      <c r="E36" s="89"/>
      <c r="F36" s="38">
        <v>27.333950000000002</v>
      </c>
      <c r="G36" s="6"/>
      <c r="H36" s="6"/>
    </row>
    <row r="37" spans="1:8" x14ac:dyDescent="0.2">
      <c r="A37" s="24" t="s">
        <v>50</v>
      </c>
      <c r="B37" s="6">
        <f t="shared" si="0"/>
        <v>0</v>
      </c>
      <c r="C37" s="89"/>
      <c r="D37" s="89"/>
      <c r="E37" s="89"/>
      <c r="F37" s="89"/>
      <c r="G37" s="6"/>
      <c r="H37" s="6"/>
    </row>
    <row r="38" spans="1:8" ht="15" x14ac:dyDescent="0.2">
      <c r="A38" s="43" t="s">
        <v>8</v>
      </c>
      <c r="B38" s="8"/>
      <c r="C38" s="90"/>
      <c r="D38" s="52"/>
      <c r="E38" s="90"/>
      <c r="F38" s="52"/>
      <c r="G38" s="9"/>
      <c r="H38" s="10"/>
    </row>
    <row r="39" spans="1:8" x14ac:dyDescent="0.2">
      <c r="A39" s="26" t="s">
        <v>51</v>
      </c>
      <c r="B39" s="6">
        <f t="shared" ref="B39:B41" si="1">+C39+F39</f>
        <v>0</v>
      </c>
      <c r="C39" s="89"/>
      <c r="D39" s="89"/>
      <c r="E39" s="89"/>
      <c r="F39" s="89"/>
      <c r="G39" s="6"/>
      <c r="H39" s="6"/>
    </row>
    <row r="40" spans="1:8" x14ac:dyDescent="0.2">
      <c r="A40" s="27" t="s">
        <v>52</v>
      </c>
      <c r="B40" s="6">
        <f t="shared" si="1"/>
        <v>0</v>
      </c>
      <c r="C40" s="89"/>
      <c r="D40" s="89"/>
      <c r="E40" s="89"/>
      <c r="F40" s="89"/>
      <c r="G40" s="6"/>
      <c r="H40" s="6"/>
    </row>
    <row r="41" spans="1:8" x14ac:dyDescent="0.2">
      <c r="A41" s="27" t="s">
        <v>53</v>
      </c>
      <c r="B41" s="6">
        <f t="shared" si="1"/>
        <v>0</v>
      </c>
      <c r="C41" s="89"/>
      <c r="D41" s="89"/>
      <c r="E41" s="89"/>
      <c r="F41" s="89"/>
      <c r="G41" s="6"/>
      <c r="H41" s="6"/>
    </row>
    <row r="42" spans="1:8" x14ac:dyDescent="0.2">
      <c r="A42" s="11"/>
      <c r="B42" s="12"/>
      <c r="C42" s="53"/>
      <c r="D42" s="53"/>
      <c r="E42" s="53"/>
      <c r="F42" s="53"/>
      <c r="G42" s="13"/>
      <c r="H42" s="14"/>
    </row>
    <row r="43" spans="1:8" ht="15" x14ac:dyDescent="0.2">
      <c r="A43" s="46" t="s">
        <v>0</v>
      </c>
      <c r="B43" s="15">
        <f>SUM(B10:B41)</f>
        <v>20360.62688</v>
      </c>
      <c r="C43" s="15">
        <f t="shared" ref="C43:H43" si="2">SUM(C10:C41)</f>
        <v>1696.3201899999999</v>
      </c>
      <c r="D43" s="60">
        <f t="shared" si="2"/>
        <v>1181.567</v>
      </c>
      <c r="E43" s="60">
        <f t="shared" si="2"/>
        <v>555.20100000000002</v>
      </c>
      <c r="F43" s="60">
        <f t="shared" ref="F43" si="3">SUM(F10:F41)</f>
        <v>18664.306689999998</v>
      </c>
      <c r="G43" s="15">
        <f t="shared" si="2"/>
        <v>0</v>
      </c>
      <c r="H43" s="15">
        <f t="shared" si="2"/>
        <v>0</v>
      </c>
    </row>
    <row r="44" spans="1:8" x14ac:dyDescent="0.2">
      <c r="B44" s="16"/>
      <c r="C44" s="16"/>
      <c r="D44" s="16"/>
      <c r="E44" s="61"/>
      <c r="F44" s="17"/>
      <c r="G44" s="16"/>
      <c r="H44" s="16"/>
    </row>
    <row r="45" spans="1:8" x14ac:dyDescent="0.2">
      <c r="E45" s="61"/>
      <c r="F45" s="17"/>
    </row>
    <row r="46" spans="1:8" x14ac:dyDescent="0.2">
      <c r="A46" s="17" t="s">
        <v>17</v>
      </c>
    </row>
    <row r="47" spans="1:8" x14ac:dyDescent="0.2">
      <c r="D47" s="18"/>
    </row>
    <row r="48" spans="1:8" x14ac:dyDescent="0.2">
      <c r="A48" s="17" t="s">
        <v>13</v>
      </c>
      <c r="C48" s="18"/>
      <c r="D48" s="18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workbookViewId="0">
      <selection activeCell="D21" sqref="D21"/>
    </sheetView>
  </sheetViews>
  <sheetFormatPr defaultRowHeight="12.75" x14ac:dyDescent="0.2"/>
  <cols>
    <col min="1" max="1" width="65.5703125" customWidth="1"/>
    <col min="2" max="8" width="13.140625" customWidth="1"/>
  </cols>
  <sheetData>
    <row r="3" spans="1:8" ht="15.75" x14ac:dyDescent="0.25">
      <c r="A3" s="44" t="s">
        <v>19</v>
      </c>
      <c r="B3" s="1"/>
      <c r="C3" s="1"/>
      <c r="D3" s="1"/>
      <c r="E3" s="2"/>
      <c r="F3" s="2"/>
      <c r="G3" s="2"/>
      <c r="H3" s="2"/>
    </row>
    <row r="4" spans="1:8" ht="15" x14ac:dyDescent="0.25">
      <c r="A4" s="45"/>
      <c r="B4" s="4"/>
      <c r="C4" s="1"/>
      <c r="D4" s="1"/>
      <c r="E4" s="1"/>
      <c r="F4" s="1"/>
      <c r="G4" s="1"/>
      <c r="H4" s="1"/>
    </row>
    <row r="5" spans="1:8" ht="15" x14ac:dyDescent="0.25">
      <c r="A5" s="3"/>
      <c r="B5" s="1"/>
      <c r="C5" s="1"/>
      <c r="D5" s="1"/>
      <c r="E5" s="1"/>
      <c r="F5" s="1"/>
      <c r="G5" s="1"/>
      <c r="H5" s="1"/>
    </row>
    <row r="6" spans="1:8" x14ac:dyDescent="0.2">
      <c r="A6" s="5"/>
      <c r="B6" s="5"/>
      <c r="C6" s="5"/>
      <c r="D6" s="5"/>
      <c r="E6" s="5"/>
      <c r="F6" s="1"/>
      <c r="G6" s="1"/>
      <c r="H6" s="1"/>
    </row>
    <row r="7" spans="1:8" x14ac:dyDescent="0.2">
      <c r="A7" s="19"/>
      <c r="B7" s="67" t="s">
        <v>18</v>
      </c>
      <c r="C7" s="110" t="s">
        <v>1</v>
      </c>
      <c r="D7" s="111"/>
      <c r="E7" s="111"/>
      <c r="F7" s="110" t="s">
        <v>2</v>
      </c>
      <c r="G7" s="111"/>
      <c r="H7" s="111"/>
    </row>
    <row r="8" spans="1:8" ht="25.5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9" t="s">
        <v>10</v>
      </c>
      <c r="G8" s="22" t="s">
        <v>11</v>
      </c>
      <c r="H8" s="23" t="s">
        <v>4</v>
      </c>
    </row>
    <row r="9" spans="1:8" ht="15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8" x14ac:dyDescent="0.2">
      <c r="A10" s="24" t="s">
        <v>23</v>
      </c>
      <c r="B10" s="6">
        <f t="shared" ref="B10:B37" si="0">+C10+F10</f>
        <v>244.80241000000001</v>
      </c>
      <c r="C10" s="56"/>
      <c r="D10" s="56"/>
      <c r="E10" s="104"/>
      <c r="F10" s="68">
        <v>244.80241000000001</v>
      </c>
      <c r="G10" s="68"/>
      <c r="H10" s="6"/>
    </row>
    <row r="11" spans="1:8" x14ac:dyDescent="0.2">
      <c r="A11" s="24" t="s">
        <v>24</v>
      </c>
      <c r="B11" s="6">
        <f t="shared" si="0"/>
        <v>0</v>
      </c>
      <c r="C11" s="56"/>
      <c r="D11" s="56"/>
      <c r="E11" s="104"/>
      <c r="F11" s="56"/>
      <c r="G11" s="68"/>
      <c r="H11" s="6"/>
    </row>
    <row r="12" spans="1:8" x14ac:dyDescent="0.2">
      <c r="A12" s="24" t="s">
        <v>25</v>
      </c>
      <c r="B12" s="6">
        <f t="shared" si="0"/>
        <v>0</v>
      </c>
      <c r="C12" s="56"/>
      <c r="D12" s="56"/>
      <c r="E12" s="104"/>
      <c r="F12" s="56"/>
      <c r="G12" s="68"/>
      <c r="H12" s="6"/>
    </row>
    <row r="13" spans="1:8" ht="15" x14ac:dyDescent="0.25">
      <c r="A13" s="24" t="s">
        <v>26</v>
      </c>
      <c r="B13" s="6">
        <f t="shared" si="0"/>
        <v>5870.7400100000004</v>
      </c>
      <c r="C13" s="54">
        <v>1713.9670100000001</v>
      </c>
      <c r="D13" s="99"/>
      <c r="E13" s="91">
        <v>321.33199999999999</v>
      </c>
      <c r="F13" s="50">
        <v>4156.7730000000001</v>
      </c>
      <c r="G13" s="68"/>
      <c r="H13" s="6"/>
    </row>
    <row r="14" spans="1:8" ht="15" x14ac:dyDescent="0.25">
      <c r="A14" s="24" t="s">
        <v>27</v>
      </c>
      <c r="B14" s="6">
        <f t="shared" si="0"/>
        <v>2350.0769500000001</v>
      </c>
      <c r="C14" s="56"/>
      <c r="D14" s="56"/>
      <c r="E14" s="104"/>
      <c r="F14" s="7">
        <v>2350.0769500000001</v>
      </c>
      <c r="G14" s="68"/>
      <c r="H14" s="6"/>
    </row>
    <row r="15" spans="1:8" ht="15" x14ac:dyDescent="0.25">
      <c r="A15" s="24" t="s">
        <v>28</v>
      </c>
      <c r="B15" s="6">
        <f t="shared" si="0"/>
        <v>0</v>
      </c>
      <c r="C15" s="99"/>
      <c r="D15" s="54">
        <v>1206.7260000000001</v>
      </c>
      <c r="E15" s="105"/>
      <c r="F15" s="50"/>
      <c r="G15" s="68"/>
      <c r="H15" s="6"/>
    </row>
    <row r="16" spans="1:8" x14ac:dyDescent="0.2">
      <c r="A16" s="24" t="s">
        <v>29</v>
      </c>
      <c r="B16" s="6">
        <f t="shared" si="0"/>
        <v>0</v>
      </c>
      <c r="C16" s="56"/>
      <c r="D16" s="56"/>
      <c r="E16" s="56"/>
      <c r="F16" s="56"/>
      <c r="G16" s="6"/>
      <c r="H16" s="6"/>
    </row>
    <row r="17" spans="1:8" x14ac:dyDescent="0.2">
      <c r="A17" s="24" t="s">
        <v>30</v>
      </c>
      <c r="B17" s="6">
        <f t="shared" si="0"/>
        <v>0</v>
      </c>
      <c r="C17" s="56"/>
      <c r="D17" s="56"/>
      <c r="E17" s="56"/>
      <c r="F17" s="56"/>
      <c r="G17" s="6"/>
      <c r="H17" s="6"/>
    </row>
    <row r="18" spans="1:8" x14ac:dyDescent="0.2">
      <c r="A18" s="24" t="s">
        <v>31</v>
      </c>
      <c r="B18" s="6">
        <f t="shared" si="0"/>
        <v>0</v>
      </c>
      <c r="C18" s="56"/>
      <c r="D18" s="56"/>
      <c r="E18" s="56"/>
      <c r="F18" s="105"/>
      <c r="G18" s="6"/>
      <c r="H18" s="6"/>
    </row>
    <row r="19" spans="1:8" x14ac:dyDescent="0.2">
      <c r="A19" s="24" t="s">
        <v>32</v>
      </c>
      <c r="B19" s="6">
        <f t="shared" si="0"/>
        <v>0</v>
      </c>
      <c r="C19" s="56"/>
      <c r="D19" s="56"/>
      <c r="E19" s="56"/>
      <c r="F19" s="56"/>
      <c r="G19" s="6"/>
      <c r="H19" s="6"/>
    </row>
    <row r="20" spans="1:8" x14ac:dyDescent="0.2">
      <c r="A20" s="25" t="s">
        <v>33</v>
      </c>
      <c r="B20" s="6">
        <f t="shared" si="0"/>
        <v>0</v>
      </c>
      <c r="C20" s="56"/>
      <c r="D20" s="56"/>
      <c r="E20" s="56"/>
      <c r="F20" s="56"/>
      <c r="G20" s="6"/>
      <c r="H20" s="6"/>
    </row>
    <row r="21" spans="1:8" x14ac:dyDescent="0.2">
      <c r="A21" s="24" t="s">
        <v>34</v>
      </c>
      <c r="B21" s="6">
        <f t="shared" si="0"/>
        <v>0</v>
      </c>
      <c r="C21" s="56"/>
      <c r="D21" s="56"/>
      <c r="E21" s="56"/>
      <c r="F21" s="56"/>
      <c r="G21" s="6"/>
      <c r="H21" s="6"/>
    </row>
    <row r="22" spans="1:8" x14ac:dyDescent="0.2">
      <c r="A22" s="24" t="s">
        <v>35</v>
      </c>
      <c r="B22" s="6">
        <f t="shared" si="0"/>
        <v>0</v>
      </c>
      <c r="C22" s="56"/>
      <c r="D22" s="56"/>
      <c r="E22" s="56"/>
      <c r="F22" s="56"/>
      <c r="G22" s="6"/>
      <c r="H22" s="6"/>
    </row>
    <row r="23" spans="1:8" x14ac:dyDescent="0.2">
      <c r="A23" s="24" t="s">
        <v>36</v>
      </c>
      <c r="B23" s="6">
        <f t="shared" si="0"/>
        <v>0</v>
      </c>
      <c r="C23" s="56"/>
      <c r="D23" s="56"/>
      <c r="E23" s="56"/>
      <c r="F23" s="56"/>
      <c r="G23" s="6"/>
      <c r="H23" s="6"/>
    </row>
    <row r="24" spans="1:8" ht="15" x14ac:dyDescent="0.25">
      <c r="A24" s="24" t="s">
        <v>37</v>
      </c>
      <c r="B24" s="6">
        <f t="shared" si="0"/>
        <v>15065.05039</v>
      </c>
      <c r="C24" s="56"/>
      <c r="D24" s="56"/>
      <c r="E24" s="56"/>
      <c r="F24" s="7">
        <v>15065.05039</v>
      </c>
      <c r="G24" s="6"/>
      <c r="H24" s="6"/>
    </row>
    <row r="25" spans="1:8" x14ac:dyDescent="0.2">
      <c r="A25" s="24" t="s">
        <v>38</v>
      </c>
      <c r="B25" s="6">
        <f t="shared" si="0"/>
        <v>0</v>
      </c>
      <c r="C25" s="56"/>
      <c r="D25" s="56"/>
      <c r="E25" s="56"/>
      <c r="F25" s="56"/>
      <c r="G25" s="6"/>
      <c r="H25" s="6"/>
    </row>
    <row r="26" spans="1:8" x14ac:dyDescent="0.2">
      <c r="A26" s="24" t="s">
        <v>39</v>
      </c>
      <c r="B26" s="6">
        <f t="shared" si="0"/>
        <v>0</v>
      </c>
      <c r="C26" s="56"/>
      <c r="D26" s="56"/>
      <c r="E26" s="56"/>
      <c r="F26" s="56"/>
      <c r="G26" s="6"/>
      <c r="H26" s="6"/>
    </row>
    <row r="27" spans="1:8" x14ac:dyDescent="0.2">
      <c r="A27" s="24" t="s">
        <v>40</v>
      </c>
      <c r="B27" s="6">
        <f t="shared" si="0"/>
        <v>0</v>
      </c>
      <c r="C27" s="56"/>
      <c r="D27" s="56"/>
      <c r="E27" s="56"/>
      <c r="F27" s="56"/>
      <c r="G27" s="6"/>
      <c r="H27" s="6"/>
    </row>
    <row r="28" spans="1:8" ht="15" x14ac:dyDescent="0.25">
      <c r="A28" s="24" t="s">
        <v>41</v>
      </c>
      <c r="B28" s="6">
        <f t="shared" si="0"/>
        <v>12882.356</v>
      </c>
      <c r="C28" s="56"/>
      <c r="D28" s="56"/>
      <c r="E28" s="56"/>
      <c r="F28" s="7">
        <v>12882.356</v>
      </c>
      <c r="G28" s="6"/>
      <c r="H28" s="6"/>
    </row>
    <row r="29" spans="1:8" x14ac:dyDescent="0.2">
      <c r="A29" s="24" t="s">
        <v>42</v>
      </c>
      <c r="B29" s="6">
        <f t="shared" si="0"/>
        <v>0</v>
      </c>
      <c r="C29" s="56"/>
      <c r="D29" s="56"/>
      <c r="E29" s="56"/>
      <c r="F29" s="56"/>
      <c r="G29" s="6"/>
      <c r="H29" s="6"/>
    </row>
    <row r="30" spans="1:8" x14ac:dyDescent="0.2">
      <c r="A30" s="24" t="s">
        <v>43</v>
      </c>
      <c r="B30" s="6">
        <f t="shared" si="0"/>
        <v>0</v>
      </c>
      <c r="C30" s="56"/>
      <c r="D30" s="56"/>
      <c r="E30" s="56"/>
      <c r="F30" s="56"/>
      <c r="G30" s="6"/>
      <c r="H30" s="6"/>
    </row>
    <row r="31" spans="1:8" ht="15" x14ac:dyDescent="0.25">
      <c r="A31" s="24" t="s">
        <v>44</v>
      </c>
      <c r="B31" s="6">
        <f t="shared" si="0"/>
        <v>31546.886709999999</v>
      </c>
      <c r="C31" s="56"/>
      <c r="D31" s="56"/>
      <c r="E31" s="56"/>
      <c r="F31" s="7">
        <v>31546.886709999999</v>
      </c>
      <c r="G31" s="6"/>
      <c r="H31" s="6"/>
    </row>
    <row r="32" spans="1:8" x14ac:dyDescent="0.2">
      <c r="A32" s="24" t="s">
        <v>45</v>
      </c>
      <c r="B32" s="6">
        <f t="shared" si="0"/>
        <v>0</v>
      </c>
      <c r="C32" s="56"/>
      <c r="D32" s="56"/>
      <c r="E32" s="56"/>
      <c r="F32" s="106"/>
      <c r="G32" s="6"/>
      <c r="H32" s="6"/>
    </row>
    <row r="33" spans="1:8" ht="15" x14ac:dyDescent="0.25">
      <c r="A33" s="24" t="s">
        <v>46</v>
      </c>
      <c r="B33" s="6">
        <f t="shared" si="0"/>
        <v>726.01939000000004</v>
      </c>
      <c r="C33" s="99"/>
      <c r="D33" s="107"/>
      <c r="E33" s="107"/>
      <c r="F33" s="54">
        <v>726.01939000000004</v>
      </c>
      <c r="G33" s="6"/>
      <c r="H33" s="6"/>
    </row>
    <row r="34" spans="1:8" x14ac:dyDescent="0.2">
      <c r="A34" s="24" t="s">
        <v>47</v>
      </c>
      <c r="B34" s="6">
        <f t="shared" si="0"/>
        <v>0</v>
      </c>
      <c r="C34" s="56"/>
      <c r="D34" s="56"/>
      <c r="E34" s="56"/>
      <c r="F34" s="56"/>
      <c r="G34" s="6"/>
      <c r="H34" s="6"/>
    </row>
    <row r="35" spans="1:8" x14ac:dyDescent="0.2">
      <c r="A35" s="24" t="s">
        <v>48</v>
      </c>
      <c r="B35" s="6">
        <f t="shared" si="0"/>
        <v>0</v>
      </c>
      <c r="C35" s="50"/>
      <c r="D35" s="50"/>
      <c r="E35" s="50"/>
      <c r="F35" s="50"/>
      <c r="G35" s="6"/>
      <c r="H35" s="6"/>
    </row>
    <row r="36" spans="1:8" x14ac:dyDescent="0.2">
      <c r="A36" s="24" t="s">
        <v>49</v>
      </c>
      <c r="B36" s="6">
        <f t="shared" si="0"/>
        <v>0</v>
      </c>
      <c r="C36" s="50"/>
      <c r="D36" s="50"/>
      <c r="E36" s="50"/>
      <c r="F36" s="50"/>
      <c r="G36" s="6"/>
      <c r="H36" s="6"/>
    </row>
    <row r="37" spans="1:8" x14ac:dyDescent="0.2">
      <c r="A37" s="24" t="s">
        <v>50</v>
      </c>
      <c r="B37" s="6">
        <f t="shared" si="0"/>
        <v>0</v>
      </c>
      <c r="C37" s="50"/>
      <c r="D37" s="50"/>
      <c r="E37" s="50"/>
      <c r="F37" s="50"/>
      <c r="G37" s="6"/>
      <c r="H37" s="6"/>
    </row>
    <row r="38" spans="1:8" ht="15" x14ac:dyDescent="0.2">
      <c r="A38" s="43" t="s">
        <v>8</v>
      </c>
      <c r="B38" s="8"/>
      <c r="C38" s="52"/>
      <c r="D38" s="52"/>
      <c r="E38" s="52"/>
      <c r="F38" s="51"/>
      <c r="G38" s="9"/>
      <c r="H38" s="10"/>
    </row>
    <row r="39" spans="1:8" x14ac:dyDescent="0.2">
      <c r="A39" s="26" t="s">
        <v>51</v>
      </c>
      <c r="B39" s="6">
        <f>+C39+F39</f>
        <v>0</v>
      </c>
      <c r="C39" s="50"/>
      <c r="D39" s="50"/>
      <c r="E39" s="50"/>
      <c r="F39" s="50"/>
      <c r="G39" s="6"/>
      <c r="H39" s="6"/>
    </row>
    <row r="40" spans="1:8" x14ac:dyDescent="0.2">
      <c r="A40" s="27" t="s">
        <v>52</v>
      </c>
      <c r="B40" s="6">
        <f>+C40+F40</f>
        <v>0</v>
      </c>
      <c r="C40" s="50"/>
      <c r="D40" s="50"/>
      <c r="E40" s="50"/>
      <c r="F40" s="50"/>
      <c r="G40" s="6"/>
      <c r="H40" s="6"/>
    </row>
    <row r="41" spans="1:8" x14ac:dyDescent="0.2">
      <c r="A41" s="27" t="s">
        <v>53</v>
      </c>
      <c r="B41" s="6">
        <f>+C41+F41</f>
        <v>0</v>
      </c>
      <c r="C41" s="50"/>
      <c r="D41" s="50"/>
      <c r="E41" s="50"/>
      <c r="F41" s="50"/>
      <c r="G41" s="6"/>
      <c r="H41" s="6"/>
    </row>
    <row r="42" spans="1:8" x14ac:dyDescent="0.2">
      <c r="A42" s="11"/>
      <c r="B42" s="12"/>
      <c r="C42" s="53"/>
      <c r="D42" s="53"/>
      <c r="E42" s="53"/>
      <c r="F42" s="12"/>
      <c r="G42" s="13"/>
      <c r="H42" s="14"/>
    </row>
    <row r="43" spans="1:8" ht="15" x14ac:dyDescent="0.2">
      <c r="A43" s="46" t="s">
        <v>0</v>
      </c>
      <c r="B43" s="74">
        <f>SUM(B10:B41)</f>
        <v>68685.931860000012</v>
      </c>
      <c r="C43" s="75">
        <f t="shared" ref="C43:E43" si="1">SUM(C10:C41)</f>
        <v>1713.9670100000001</v>
      </c>
      <c r="D43" s="76">
        <f t="shared" si="1"/>
        <v>1206.7260000000001</v>
      </c>
      <c r="E43" s="76">
        <f t="shared" si="1"/>
        <v>321.33199999999999</v>
      </c>
      <c r="F43" s="77">
        <f>SUM(F10:F41)</f>
        <v>66971.964849999989</v>
      </c>
      <c r="G43" s="6"/>
      <c r="H43" s="6"/>
    </row>
    <row r="44" spans="1:8" x14ac:dyDescent="0.2">
      <c r="B44" s="16"/>
      <c r="C44" s="16"/>
      <c r="D44" s="16"/>
      <c r="E44" s="61"/>
      <c r="F44" s="17"/>
      <c r="G44" s="16"/>
      <c r="H44" s="16"/>
    </row>
    <row r="45" spans="1:8" x14ac:dyDescent="0.2">
      <c r="F45" s="17"/>
    </row>
    <row r="46" spans="1:8" x14ac:dyDescent="0.2">
      <c r="A46" s="17" t="s">
        <v>17</v>
      </c>
      <c r="F46" s="18"/>
    </row>
    <row r="47" spans="1:8" x14ac:dyDescent="0.2">
      <c r="D47" s="18"/>
    </row>
    <row r="48" spans="1:8" x14ac:dyDescent="0.2">
      <c r="A48" s="17" t="s">
        <v>13</v>
      </c>
      <c r="C48" s="18"/>
      <c r="D48" s="18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940492-B1DD-434B-8FBA-3CFCD942C57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/fields"/>
    <ds:schemaRef ds:uri="http://schemas.microsoft.com/office/infopath/2007/PartnerControls"/>
    <ds:schemaRef ds:uri="d3daef55-7209-4dc2-8bd7-624befa91b14"/>
    <ds:schemaRef ds:uri="http://schemas.openxmlformats.org/package/2006/metadata/core-properties"/>
    <ds:schemaRef ds:uri="ED2F47BC-CC5D-4164-A781-1F9F00169EB6"/>
    <ds:schemaRef ds:uri="http://schemas.microsoft.com/sharepoint/v4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2019</vt:lpstr>
      <vt:lpstr>Henkivakuutus 2019</vt:lpstr>
      <vt:lpstr>Komposiittiyhtiöt 2019</vt:lpstr>
      <vt:lpstr>Jälleenvakuutusyhtiöt 2019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2019-11-06T14:13:29Z</cp:lastPrinted>
  <dcterms:created xsi:type="dcterms:W3CDTF">2018-02-01T07:38:39Z</dcterms:created>
  <dcterms:modified xsi:type="dcterms:W3CDTF">2020-10-08T06:15:32Z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