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hidePivotFieldList="1" defaultThemeVersion="124226"/>
  <xr:revisionPtr revIDLastSave="0" documentId="13_ncr:1_{E427FD11-6FE5-448C-B90C-7717B7DDD35D}" xr6:coauthVersionLast="47" xr6:coauthVersionMax="47" xr10:uidLastSave="{00000000-0000-0000-0000-000000000000}"/>
  <bookViews>
    <workbookView xWindow="30015" yWindow="1020" windowWidth="21090" windowHeight="14385" xr2:uid="{00000000-000D-0000-FFFF-FFFF00000000}"/>
  </bookViews>
  <sheets>
    <sheet name="Vakavaraisuus" sheetId="1" r:id="rId1"/>
    <sheet name="Solvens" sheetId="3" r:id="rId2"/>
    <sheet name="Solvency " sheetId="4" r:id="rId3"/>
    <sheet name="Tiedot" sheetId="2" r:id="rId4"/>
  </sheets>
  <externalReferences>
    <externalReference r:id="rId5"/>
  </externalReferences>
  <definedNames>
    <definedName name="AlaOtsikko" localSheetId="2">'Solvency '!$B$3</definedName>
    <definedName name="AlaOtsikko" localSheetId="1">Solvens!$B$3</definedName>
    <definedName name="AlaOtsikko">Vakavaraisuus!$A$2</definedName>
    <definedName name="CubeCell">[1]TableView_!$J$1</definedName>
    <definedName name="PivotAlue_en">'Solvency '!$A$2:$AH$30</definedName>
    <definedName name="PivotAlue_fi">Vakavaraisuus!$A$2:$AH$30</definedName>
    <definedName name="PivotAlue_sv">Solvens!$A$2:$AH$30</definedName>
    <definedName name="Slicer_Kuukausi_S_23_01_01_02">CUBESET("ThisWorkbookDataModel","{"&amp;"[TablePeriod].[Kuukausi].&amp;[20210630]"&amp;"}")</definedName>
    <definedName name="Slicer_Kuukausi_S_23_01_01_021">CUBESET("ThisWorkbookDataModel","{"&amp;"[TablePeriod].[Kuukausi].[All]"&amp;"}")</definedName>
    <definedName name="Slicer_Raportoija_S_23_01_01_01">CUBESET("ThisWorkbookDataModel","{"&amp;"[Riski_dw Query1].[Raportoija].&amp;[Vakuutusosakeyhtiö Henki-Fennia]"&amp;"}")</definedName>
    <definedName name="Slicer_Raportoija_S_23_01_01_011">CUBESET("ThisWorkbookDataModel","{"&amp;"[Riski_dw Query1].[Raportoija].&amp;[Keskinäinen Vakuutusyhtiö Kaleva]"&amp;","&amp;"[Riski_dw Query1].[Raportoija].&amp;[LähiTapiola Keskinäinen Henkivakuutusyhtiö]"&amp;","&amp;"[Riski_dw Query1].[Raportoija].&amp;[Mandatum Henkivakuutusosakeyhtiö]"&amp;","&amp;"[Riski_dw Query1].[Raportoija].&amp;[Nordea Henkivakuutus Suomi Oy]"&amp;","&amp;"[Riski_dw Query1].[Raportoija].&amp;[OP-Henkivakuutus Oy]"&amp;","&amp;"[Riski_dw Query1].[Raportoija].&amp;[SHB Liv Henkivakuutusosakeyhtiö]"&amp;","&amp;"[Riski_dw Query1].[Raportoija].&amp;[Sp-Henkivakuutus Oy]"&amp;","&amp;"[Riski_dw Query1].[Raportoija].&amp;[Vakuutusosakeyhtiö Henki-Fennia]"&amp;"}")</definedName>
    <definedName name="Slicer_Raportoija_S_23_01_01_012">CUBESET("ThisWorkbookDataModel","{"&amp;"[Riski_dw Query1].[Raportoija].&amp;[Aktia Henkivakuutus Oy]"&amp;","&amp;"[Riski_dw Query1].[Raportoija].&amp;[Keskinäinen Vakuutusyhtiö Kaleva]"&amp;","&amp;"[Riski_dw Query1].[Raportoija].&amp;[LähiTapiola Keskinäinen Henkivakuutusyhtiö]"&amp;","&amp;"[Riski_dw Query1].[Raportoija].&amp;[Mandatum Henkivakuutusosakeyhtiö]"&amp;","&amp;"[Riski_dw Query1].[Raportoija].&amp;[Nordea Henkivakuutus Suomi Oy]"&amp;","&amp;"[Riski_dw Query1].[Raportoija].&amp;[OP-Henkivakuutus Oy]"&amp;","&amp;"[Riski_dw Query1].[Raportoija].&amp;[SHB Liv Henkivakuutusosakeyhtiö]"&amp;","&amp;"[Riski_dw Query1].[Raportoija].&amp;[Sp-Henkivakuutus Oy]"&amp;","&amp;"[Riski_dw Query1].[Raportoija].&amp;[Vakuutusosakeyhtiö Henki-Fennia]"&amp;"}")</definedName>
    <definedName name="Slicer_Raportoija_S_23_01_01_013">CUBESET("ThisWorkbookDataModel","{"&amp;"[Riski_dw Query1].[Raportoija].&amp;[Aktia Henkivakuutus Oy]"&amp;","&amp;"[Riski_dw Query1].[Raportoija].&amp;[Keskinäinen Vakuutusyhtiö Kaleva]"&amp;","&amp;"[Riski_dw Query1].[Raportoija].&amp;[LähiTapiola Keskinäinen Henkivakuutusyhtiö]"&amp;","&amp;"[Riski_dw Query1].[Raportoija].&amp;[Mandatum Henkivakuutusosakeyhtiö]"&amp;","&amp;"[Riski_dw Query1].[Raportoija].&amp;[Nordea Henkivakuutus Suomi Oy]"&amp;","&amp;"[Riski_dw Query1].[Raportoija].&amp;[OP-Henkivakuutus Oy]"&amp;","&amp;"[Riski_dw Query1].[Raportoija].&amp;[SHB Liv Henkivakuutusosakeyhtiö]"&amp;","&amp;"[Riski_dw Query1].[Raportoija].&amp;[Sp-Henkivakuutus Oy]"&amp;","&amp;"[Riski_dw Query1].[Raportoija].&amp;[Vakuutusosakeyhtiö Henki-Fennia]"&amp;"}")</definedName>
    <definedName name="Slicer_Raportoija_S_23_01_01_014">CUBESET("ThisWorkbookDataModel","{"&amp;"[Riski_dw Query1].[Raportoija].&amp;[Aktia Henkivakuutus Oy]"&amp;"}")</definedName>
    <definedName name="Slicer_Raportoija_S_23_01_01_02">CUBESET("ThisWorkbookDataModel","{"&amp;"[Riski_dw Query1].[Raportoija].&amp;[Vakuutusosakeyhtiö Henki-Fennia]"&amp;"}")</definedName>
    <definedName name="Slicer_Raportoija_S_23_01_01_021">CUBESET("ThisWorkbookDataModel","{"&amp;"[Riski_dw Query1].[Raportoija].&amp;[Aktia Henkivakuutus Oy]"&amp;","&amp;"[Riski_dw Query1].[Raportoija].&amp;[Försäkringsaktiebolaget Liv-Alandia]"&amp;","&amp;"[Riski_dw Query1].[Raportoija].&amp;[Keskinäinen Vakuutusyhtiö Kaleva]"&amp;","&amp;"[Riski_dw Query1].[Raportoija].&amp;[LähiTapiola Keskinäinen Henkivakuutusyhtiö]"&amp;","&amp;"[Riski_dw Query1].[Raportoija].&amp;[Mandatum Henkivakuutusosakeyhtiö]"&amp;","&amp;"[Riski_dw Query1].[Raportoija].&amp;[Nordea Henkivakuutus Suomi Oy]"&amp;","&amp;"[Riski_dw Query1].[Raportoija].&amp;[OP-Henkivakuutus Oy]"&amp;","&amp;"[Riski_dw Query1].[Raportoija].&amp;[SHB Liv Henkivakuutusosakeyhtiö]"&amp;","&amp;"[Riski_dw Query1].[Raportoija].&amp;[Sp-Henkivakuutus Oy]"&amp;","&amp;"[Riski_dw Query1].[Raportoija].&amp;[Vakuutusosakeyhtiö Henki-Fennia]"&amp;"}")</definedName>
    <definedName name="Slicer_Tiedonantajataso_S_23_01_01_01">CUBESET("ThisWorkbookDataModel","{"&amp;"[Riski_dw Query1].[Tiedonantajataso].&amp;[410]"&amp;"}")</definedName>
    <definedName name="Slicer_Tiedonantajataso_S_23_01_01_011">CUBESET("ThisWorkbookDataModel","{"&amp;"[Riski_dw Query1].[Tiedonantajataso].&amp;[410]"&amp;"}")</definedName>
    <definedName name="Slicer_Tiedonantajataso_S_23_01_01_012">CUBESET("ThisWorkbookDataModel","{"&amp;"[Riski_dw Query1].[Tiedonantajataso].&amp;[410]"&amp;"}")</definedName>
    <definedName name="Slicer_Tiedonantajataso_S_23_01_01_013">CUBESET("ThisWorkbookDataModel","{"&amp;"[Riski_dw Query1].[Tiedonantajataso].&amp;[410]"&amp;"}")</definedName>
    <definedName name="Slicer_Tiedonantajataso_S_23_01_01_014">CUBESET("ThisWorkbookDataModel","{"&amp;"[Riski_dw Query1].[Tiedonantajataso].&amp;[410]"&amp;"}")</definedName>
    <definedName name="Slicer_Tiedonantajataso_S_23_01_01_02">CUBESET("ThisWorkbookDataModel","{"&amp;"[Riski_dw Query1].[Tiedonantajataso].&amp;[410]"&amp;"}")</definedName>
    <definedName name="Slicer_Tiedonantajataso_S_23_01_01_021">CUBESET("ThisWorkbookDataModel","{"&amp;"[Riski_dw Query1].[Tiedonantajataso].&amp;[410]"&amp;"}")</definedName>
    <definedName name="YlaOtsikko" localSheetId="2">'Solvency '!$A$1</definedName>
    <definedName name="YlaOtsikko" localSheetId="1">Solvens!$A$1</definedName>
    <definedName name="YlaOtsikko">Vakavaraisuus!$A$1</definedName>
  </definedNames>
  <calcPr calcId="191029"/>
  <pivotCaches>
    <pivotCache cacheId="15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4" i="2" l="1"/>
  <c r="E493" i="2"/>
  <c r="E492" i="2"/>
  <c r="E487" i="2"/>
  <c r="E486" i="2"/>
  <c r="E484" i="2"/>
  <c r="E483" i="2"/>
  <c r="E488" i="2" l="1"/>
  <c r="E485" i="2"/>
  <c r="E1009" i="2"/>
  <c r="E829" i="2" l="1"/>
  <c r="E805" i="2"/>
  <c r="E806" i="2"/>
  <c r="E781" i="2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[Measures].[Sum of Arvo]"/>
  </metadataStrings>
  <mdxMetadata count="1">
    <mdx n="0" f="m">
      <t c="1">
        <n x="1"/>
      </t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<sst xmlns="http://schemas.openxmlformats.org/spreadsheetml/2006/main" count="6743" uniqueCount="104">
  <si>
    <t>Henkivakuutusyhtiöiden S2 vakavaraisuus</t>
  </si>
  <si>
    <t>Vastuuvelan siirtymäsäännöstä käyttävät: Aktia, Alandia, LähiTapiola, Mandatum ja OP.</t>
  </si>
  <si>
    <t>Volatiliteettikorjausta käyttävät: Aktia, Alandia, Kaleva, LähiTapiola, Mandatum, Nordea ja OP.</t>
  </si>
  <si>
    <t>(Lisää yhteisöjä saa näkyviin yhteisönuolinäppäimen alta)</t>
  </si>
  <si>
    <t>1000 €</t>
  </si>
  <si>
    <t>Yhteisö</t>
  </si>
  <si>
    <t>Ajankohta</t>
  </si>
  <si>
    <t>Yhteensä</t>
  </si>
  <si>
    <t>Aktia</t>
  </si>
  <si>
    <t>Fennia</t>
  </si>
  <si>
    <t>Kaleva</t>
  </si>
  <si>
    <t>LT</t>
  </si>
  <si>
    <t>Mandatum</t>
  </si>
  <si>
    <t>Nordea</t>
  </si>
  <si>
    <t>OP</t>
  </si>
  <si>
    <t>SHB</t>
  </si>
  <si>
    <t>Sp</t>
  </si>
  <si>
    <t>Rivivalinta</t>
  </si>
  <si>
    <t>Vakavaraisuus (1)</t>
  </si>
  <si>
    <t>SCR-oma varallisuus (2)</t>
  </si>
  <si>
    <t>SCR (3)</t>
  </si>
  <si>
    <t>SCR-suhde, % (4)</t>
  </si>
  <si>
    <t>MCR-oma varallisuus (5)</t>
  </si>
  <si>
    <t>MCR  (6)</t>
  </si>
  <si>
    <t>MCR-suhde, % (7)</t>
  </si>
  <si>
    <t>SCR-suhde,  %  = SCR - oma varallisuus / SCR (vakavaraisuuspääomavaatimus) x 100 (8)</t>
  </si>
  <si>
    <t>MCR-suhde, %  = MCR - oma varallisuus / MCR (vähimmäispääomavaatimus) x 100 (9)</t>
  </si>
  <si>
    <t>Oma varallisuus (10)</t>
  </si>
  <si>
    <t>Oma perusvarallisuus (11)</t>
  </si>
  <si>
    <t>Tier 1 (12)</t>
  </si>
  <si>
    <t>Tier 2 (13)</t>
  </si>
  <si>
    <t>Tier 3 (14)</t>
  </si>
  <si>
    <t>Oma lisävarallisuus  (15)</t>
  </si>
  <si>
    <t>Tier 2 (16)</t>
  </si>
  <si>
    <t>Omaan varallisuuteen sisältyvät tuleviin vakuutusmaksuihin 
sisältyvät odotettavissa olevat voitot (EPIFP) (17)</t>
  </si>
  <si>
    <t>Oman varallisuuden täsmäytyserä (18)</t>
  </si>
  <si>
    <t>Ylijäämä, jonka verran varat ovat velkoja suuremmat (19)</t>
  </si>
  <si>
    <t>Omat osakkeet (suorassa ja välillisessä omistuksessa olevat) (20)</t>
  </si>
  <si>
    <t>Odotettavissa olevat osingot, voitonjaot ja maksut (21)</t>
  </si>
  <si>
    <t>Muut oman perusvarallisuuden erät  (22)</t>
  </si>
  <si>
    <t>Vastaavuuskorjauskantoja ja erillään pidettäviä rahastoja koskevat sidotun oman pääoman erien oikaisut (23)</t>
  </si>
  <si>
    <t>Täsmäytyserä (24)</t>
  </si>
  <si>
    <t>Livförsäkringsbolags S2 solvens</t>
  </si>
  <si>
    <t>Bolag som använder övergångsbestämmelser för försäkringstekniska avsättningar: Aktia, Alandia, 
LähiTapiola, Mandatum och OP.</t>
  </si>
  <si>
    <t>Bolag som använder volatilitetsjusteringen: Aktia, Alandia, Kaleva, LähiTapiola, Mandatum, 
Nordea och OP.</t>
  </si>
  <si>
    <t>(Du får fram fler samfund under samfundspiltangenten)</t>
  </si>
  <si>
    <t>Samfund</t>
  </si>
  <si>
    <t>Tid</t>
  </si>
  <si>
    <t>Totalt</t>
  </si>
  <si>
    <t>Radval</t>
  </si>
  <si>
    <t>Solvens (1)</t>
  </si>
  <si>
    <t>SCR-egen kapitalposter (2)</t>
  </si>
  <si>
    <t>SCR-relationstal, % (4)</t>
  </si>
  <si>
    <t>MCR-egen kapitalposter (5)</t>
  </si>
  <si>
    <t>MCR-relationstal, % (7)</t>
  </si>
  <si>
    <t>SCR-relationstal,  %  = SCR - egen kapitalposter / SCR (solvenskapital) x 100 (8)</t>
  </si>
  <si>
    <t>MCR-relationstal, %  = MCR - egen kapitalposter / MCR (verksamhetskapitalets minimibelopp) x 100 (9)</t>
  </si>
  <si>
    <t>Egen primärkapitalposter  (10)</t>
  </si>
  <si>
    <t>Egen primärkapitalposter (11)</t>
  </si>
  <si>
    <t>Egen kapitalposter  (15)</t>
  </si>
  <si>
    <t>Totala förväntade vinster som ingår i framtida premier (17)</t>
  </si>
  <si>
    <t>Avstämningsreserv för kapitalbas för att täcka solvenskapitalkravet (18)</t>
  </si>
  <si>
    <t>Belopp med vilket tillgångar överskrider skulder (19)</t>
  </si>
  <si>
    <t>Egna aktier (som innehas direkt och indirekt) (20)</t>
  </si>
  <si>
    <t>Förutsebara utdelningar, utskiftningar och avgifter (21)</t>
  </si>
  <si>
    <t>Andra primärkapitalposter  (22)</t>
  </si>
  <si>
    <t>Justering för kapitalbasposter med begränsningar med avseende på matchningsjusteringsportföljer och separata fonder (23)</t>
  </si>
  <si>
    <t>Avstämningsreserv (24)</t>
  </si>
  <si>
    <t xml:space="preserve">Life insurance companies´ S2 solvency </t>
  </si>
  <si>
    <t>Undertakings using the transitory measure on technical provision: Aktia, Alandia, 
LähiTapiola, Mandatum and OP.</t>
  </si>
  <si>
    <t>Undertakings using the volatility adjustment: Aktia, Alandia, Kaleva, LähiTapiola, 
Mandatum, Nordea and OP.</t>
  </si>
  <si>
    <t>(More entities can be viewed by clicking the entity arrow key)</t>
  </si>
  <si>
    <t>Entity</t>
  </si>
  <si>
    <t>Date</t>
  </si>
  <si>
    <t>Total</t>
  </si>
  <si>
    <t>Row selection</t>
  </si>
  <si>
    <t>Solvency (1)</t>
  </si>
  <si>
    <t>SCR-own funds (2)</t>
  </si>
  <si>
    <t>SCR-ratio, % (4)</t>
  </si>
  <si>
    <t>MCR-own funds (5)</t>
  </si>
  <si>
    <t>MCR (6)</t>
  </si>
  <si>
    <t>MCR-ratio, % (7)</t>
  </si>
  <si>
    <t>SCR-ratio  %  = SCR - own funds / SCR (solvency capitat requirement) x 100 (8)</t>
  </si>
  <si>
    <t>MCR-ratio, %  = MCR -own funds / MCR (minimum capital requirement) x 100 (9)</t>
  </si>
  <si>
    <t>Own funds (10)</t>
  </si>
  <si>
    <t>Basic own funds (11)</t>
  </si>
  <si>
    <t>Extra own funds  (15)</t>
  </si>
  <si>
    <t>Total Expected profits included in future premiums (EPIFP) (17)</t>
  </si>
  <si>
    <t>Reconciliation reserve to own funds (18)</t>
  </si>
  <si>
    <t>Excess of assets over liabilities (19)</t>
  </si>
  <si>
    <t>Own shares (held directly and indirectly) (20)</t>
  </si>
  <si>
    <t>Foreseeable dividends, distributions and charges (21)</t>
  </si>
  <si>
    <t>Other basic own fund items  (22)</t>
  </si>
  <si>
    <t>Adjustment for restricted own fund items in respect of matching adjustment portfolios and ring fenced funds (23)</t>
  </si>
  <si>
    <t>Reconciliation reserve (24)</t>
  </si>
  <si>
    <t>Järjestys</t>
  </si>
  <si>
    <t>Laitos</t>
  </si>
  <si>
    <t>Arvo</t>
  </si>
  <si>
    <t>SCR-oma varallisuus, 1000 euroa (2)</t>
  </si>
  <si>
    <t>SCR, 1000 euroa (3)</t>
  </si>
  <si>
    <t>MCR-oma varallisuus, 1000 euroa (5)</t>
  </si>
  <si>
    <t>MCR, 1000 euroa  (6)</t>
  </si>
  <si>
    <t>Omaan varallisuuteen sisältyvät tuleviin vakuutusmaksuihin sisältyvät odotettavissa olevat voitot (EPIFP) (17)</t>
  </si>
  <si>
    <t>Alandia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</si>
</sst>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#,##0;\-#,##0;0;"/>
  </numFmts>
  <fonts count="1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theme="1"/>
      <name val="Times New Roman"/>
      <family val="1"/>
    </font>
    <font>
      <sz val="11"/>
      <color rgb="FF000000"/>
      <name val="Calibri"/>
      <family val="2"/>
    </font>
    <font>
      <b/>
      <sz val="10"/>
      <name val="Arial"/>
    </font>
    <font>
      <sz val="10"/>
      <color theme="1"/>
      <name val="Arial"/>
    </font>
    <font>
      <b/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rgb="FF4F81BD"/>
      </right>
      <top style="medium">
        <color rgb="FF4F81BD"/>
      </top>
      <bottom/>
      <diagonal/>
    </border>
  </borders>
  <cellStyleXfs count="4">
    <xf numFmtId="0" fontId="0" fillId="0" borderId="0"/>
    <xf numFmtId="0" fontId="2" fillId="0" borderId="0"/>
    <xf numFmtId="9" fontId="6" fillId="0" borderId="0" applyFont="0" applyFill="0" applyBorder="0" applyAlignment="0" applyProtection="0"/>
    <xf numFmtId="0" fontId="6" fillId="3" borderId="0" applyNumberFormat="0" applyFont="0" applyFill="0" applyBorder="0" applyAlignment="0" applyProtection="0"/>
  </cellStyleXfs>
  <cellXfs count="6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3" fontId="2" fillId="0" borderId="0" xfId="1" applyNumberFormat="1" applyAlignment="1">
      <alignment wrapText="1"/>
    </xf>
    <xf numFmtId="0" fontId="4" fillId="0" borderId="0" xfId="0" applyFont="1" applyAlignment="1">
      <alignment horizontal="left" wrapText="1"/>
    </xf>
    <xf numFmtId="164" fontId="4" fillId="0" borderId="0" xfId="0" applyNumberFormat="1" applyFont="1"/>
    <xf numFmtId="164" fontId="3" fillId="0" borderId="0" xfId="0" applyNumberFormat="1" applyFont="1"/>
    <xf numFmtId="164" fontId="0" fillId="0" borderId="0" xfId="0" applyNumberFormat="1"/>
    <xf numFmtId="0" fontId="0" fillId="0" borderId="2" xfId="0" pivotButton="1" applyBorder="1"/>
    <xf numFmtId="0" fontId="0" fillId="0" borderId="2" xfId="0" pivotButton="1" applyBorder="1" applyAlignment="1">
      <alignment horizontal="center"/>
    </xf>
    <xf numFmtId="0" fontId="0" fillId="0" borderId="2" xfId="0" applyBorder="1"/>
    <xf numFmtId="0" fontId="4" fillId="0" borderId="0" xfId="0" applyFont="1"/>
    <xf numFmtId="0" fontId="3" fillId="0" borderId="0" xfId="0" applyFont="1"/>
    <xf numFmtId="14" fontId="2" fillId="0" borderId="0" xfId="1" applyNumberFormat="1"/>
    <xf numFmtId="3" fontId="2" fillId="0" borderId="0" xfId="1" applyNumberFormat="1"/>
    <xf numFmtId="0" fontId="4" fillId="0" borderId="0" xfId="0" applyFont="1" applyAlignment="1">
      <alignment horizontal="left" indent="3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2" fillId="0" borderId="0" xfId="1" applyAlignment="1">
      <alignment wrapText="1"/>
    </xf>
    <xf numFmtId="0" fontId="2" fillId="0" borderId="0" xfId="1"/>
    <xf numFmtId="0" fontId="2" fillId="0" borderId="0" xfId="0" applyFont="1"/>
    <xf numFmtId="165" fontId="0" fillId="0" borderId="0" xfId="0" applyNumberFormat="1"/>
    <xf numFmtId="1" fontId="0" fillId="2" borderId="0" xfId="0" applyNumberFormat="1" applyFill="1"/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1" applyFont="1" applyAlignment="1">
      <alignment horizontal="left"/>
    </xf>
    <xf numFmtId="0" fontId="7" fillId="0" borderId="0" xfId="0" applyFont="1" applyAlignment="1">
      <alignment horizontal="left"/>
    </xf>
    <xf numFmtId="164" fontId="10" fillId="0" borderId="0" xfId="0" applyNumberFormat="1" applyFont="1"/>
    <xf numFmtId="14" fontId="2" fillId="0" borderId="0" xfId="1" applyNumberFormat="1" applyFont="1"/>
    <xf numFmtId="164" fontId="5" fillId="0" borderId="0" xfId="0" applyNumberFormat="1" applyFont="1"/>
    <xf numFmtId="0" fontId="2" fillId="0" borderId="0" xfId="1" applyFont="1" applyAlignment="1">
      <alignment horizontal="left"/>
    </xf>
    <xf numFmtId="164" fontId="4" fillId="0" borderId="3" xfId="0" applyNumberFormat="1" applyFont="1" applyBorder="1"/>
    <xf numFmtId="164" fontId="4" fillId="0" borderId="0" xfId="2" applyNumberFormat="1" applyFont="1"/>
    <xf numFmtId="0" fontId="0" fillId="0" borderId="0" xfId="0" pivotButton="1" applyBorder="1"/>
    <xf numFmtId="0" fontId="0" fillId="0" borderId="0" xfId="0" applyBorder="1"/>
    <xf numFmtId="164" fontId="10" fillId="0" borderId="0" xfId="0" applyNumberFormat="1" applyFont="1" applyFill="1"/>
    <xf numFmtId="164" fontId="5" fillId="0" borderId="0" xfId="0" applyNumberFormat="1" applyFont="1" applyFill="1"/>
    <xf numFmtId="164" fontId="11" fillId="0" borderId="0" xfId="0" applyNumberFormat="1" applyFont="1" applyFill="1"/>
    <xf numFmtId="164" fontId="12" fillId="0" borderId="0" xfId="0" applyNumberFormat="1" applyFont="1" applyFill="1"/>
    <xf numFmtId="0" fontId="5" fillId="2" borderId="0" xfId="0" applyFont="1" applyFill="1"/>
    <xf numFmtId="164" fontId="5" fillId="2" borderId="0" xfId="0" applyNumberFormat="1" applyFont="1" applyFill="1"/>
    <xf numFmtId="164" fontId="4" fillId="0" borderId="0" xfId="0" applyNumberFormat="1" applyFont="1" applyFill="1"/>
    <xf numFmtId="3" fontId="0" fillId="0" borderId="0" xfId="0" applyNumberFormat="1"/>
    <xf numFmtId="0" fontId="14" fillId="0" borderId="4" xfId="0" applyFont="1" applyBorder="1" applyAlignment="1">
      <alignment horizontal="right" vertical="center"/>
    </xf>
    <xf numFmtId="0" fontId="13" fillId="0" borderId="4" xfId="0" applyFont="1" applyBorder="1"/>
    <xf numFmtId="0" fontId="14" fillId="0" borderId="4" xfId="0" applyFont="1" applyFill="1" applyBorder="1" applyAlignment="1">
      <alignment horizontal="right" vertical="center"/>
    </xf>
    <xf numFmtId="0" fontId="13" fillId="0" borderId="4" xfId="0" applyFont="1" applyFill="1" applyBorder="1"/>
    <xf numFmtId="164" fontId="15" fillId="0" borderId="0" xfId="0" applyNumberFormat="1" applyFont="1" applyFill="1"/>
    <xf numFmtId="164" fontId="16" fillId="0" borderId="0" xfId="0" applyNumberFormat="1" applyFont="1" applyFill="1"/>
    <xf numFmtId="3" fontId="16" fillId="0" borderId="1" xfId="0" applyNumberFormat="1" applyFont="1" applyBorder="1"/>
    <xf numFmtId="0" fontId="16" fillId="0" borderId="1" xfId="0" applyFont="1" applyBorder="1" applyAlignment="1">
      <alignment wrapText="1"/>
    </xf>
    <xf numFmtId="0" fontId="17" fillId="0" borderId="1" xfId="0" applyFont="1" applyBorder="1" applyAlignment="1">
      <alignment wrapText="1"/>
    </xf>
    <xf numFmtId="0" fontId="16" fillId="0" borderId="1" xfId="0" applyFont="1" applyBorder="1" applyAlignment="1">
      <alignment horizontal="left" wrapText="1" indent="3"/>
    </xf>
    <xf numFmtId="14" fontId="16" fillId="0" borderId="0" xfId="0" applyNumberFormat="1" applyFont="1" applyBorder="1" applyAlignment="1">
      <alignment horizontal="right"/>
    </xf>
    <xf numFmtId="0" fontId="16" fillId="0" borderId="1" xfId="0" applyFont="1" applyBorder="1" applyAlignment="1">
      <alignment horizontal="right" wrapText="1"/>
    </xf>
    <xf numFmtId="14" fontId="16" fillId="0" borderId="1" xfId="0" applyNumberFormat="1" applyFont="1" applyBorder="1" applyAlignment="1">
      <alignment horizontal="right"/>
    </xf>
    <xf numFmtId="9" fontId="16" fillId="0" borderId="1" xfId="0" applyNumberFormat="1" applyFont="1" applyBorder="1"/>
    <xf numFmtId="3" fontId="16" fillId="0" borderId="1" xfId="0" applyNumberFormat="1" applyFont="1" applyFill="1" applyBorder="1"/>
  </cellXfs>
  <cellStyles count="4">
    <cellStyle name="DPM_CellCode" xfId="3" xr:uid="{6ECF9E37-ED79-40CA-B8A0-AFE41AFE80B3}"/>
    <cellStyle name="Normaali 2" xfId="1" xr:uid="{00000000-0005-0000-0000-000000000000}"/>
    <cellStyle name="Normal" xfId="0" builtinId="0"/>
    <cellStyle name="Percent" xfId="2" builtinId="5"/>
  </cellStyles>
  <dxfs count="1978"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3" formatCode="0\ %"/>
    </dxf>
    <dxf>
      <numFmt numFmtId="13" formatCode="0\ %"/>
    </dxf>
    <dxf>
      <font>
        <b val="0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 val="0"/>
      </font>
    </dxf>
    <dxf>
      <numFmt numFmtId="13" formatCode="0\ %"/>
    </dxf>
    <dxf>
      <numFmt numFmtId="13" formatCode="0\ %"/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 val="0"/>
      </font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 val="0"/>
      </font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3" formatCode="0\ %"/>
    </dxf>
    <dxf>
      <numFmt numFmtId="13" formatCode="0\ %"/>
    </dxf>
    <dxf>
      <font>
        <b val="0"/>
      </font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 val="0"/>
      </font>
    </dxf>
    <dxf>
      <numFmt numFmtId="13" formatCode="0\ %"/>
    </dxf>
    <dxf>
      <numFmt numFmtId="13" formatCode="0\ %"/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alignment horizontal="left" indent="3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b/>
      </font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font>
        <b val="0"/>
      </font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numFmt numFmtId="164" formatCode="#,##0_ ;\-#,##0\ 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m/d/yyyy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</dxf>
    <dxf>
      <font>
        <b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</dxf>
    <dxf>
      <font>
        <b val="0"/>
      </font>
    </dxf>
    <dxf>
      <numFmt numFmtId="13" formatCode="0\ %"/>
    </dxf>
    <dxf>
      <numFmt numFmtId="13" formatCode="0\ %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3" formatCode="0\ %"/>
    </dxf>
    <dxf>
      <numFmt numFmtId="13" formatCode="0\ %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3" formatCode="0\ %"/>
    </dxf>
    <dxf>
      <numFmt numFmtId="13" formatCode="0\ %"/>
    </dxf>
    <dxf>
      <numFmt numFmtId="13" formatCode="0\ %"/>
    </dxf>
    <dxf>
      <numFmt numFmtId="13" formatCode="0\ %"/>
    </dxf>
    <dxf>
      <font>
        <b val="0"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left" indent="3" readingOrder="0"/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font>
        <b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eetMetadata" Target="metadata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ites/analyysi/Riski%20seurantakansiot/SII-taulukkon&#228;kym&#228;sovellus/3.%20S2%20-versiot/2.5.0_voimaan%2031.12.2020/Kvartaalitaulukot,%20soolo/2020_2.5.0_qes%20S.23.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ableView_"/>
      <sheetName val="S.23.01.01.01"/>
      <sheetName val="S.23.01.01.02"/>
      <sheetName val="ErrorLog"/>
    </sheetNames>
    <sheetDataSet>
      <sheetData sheetId="0"/>
      <sheetData sheetId="1">
        <row r="1">
          <cell r="J1" t="str" vm="1">
            <v>Sum of Arvo</v>
          </cell>
        </row>
      </sheetData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000.537116898151" createdVersion="6" refreshedVersion="7" minRefreshableVersion="3" recordCount="3313" xr:uid="{C61BDE0B-80E3-4D9B-AD66-E9C77BFB91D7}">
  <cacheSource type="worksheet">
    <worksheetSource ref="A1:E1048576" sheet="Tiedot"/>
  </cacheSource>
  <cacheFields count="5">
    <cacheField name="Järjestys" numFmtId="0">
      <sharedItems containsString="0" containsBlank="1" containsNumber="1" containsInteger="1" minValue="1" maxValue="24"/>
    </cacheField>
    <cacheField name="Rivivalinta" numFmtId="0">
      <sharedItems containsBlank="1" count="25">
        <s v="Vakavaraisuus (1)"/>
        <s v="SCR-oma varallisuus, 1000 euroa (2)"/>
        <s v="SCR, 1000 euroa (3)"/>
        <s v="SCR-suhde, % (4)"/>
        <s v="MCR-oma varallisuus, 1000 euroa (5)"/>
        <s v="MCR, 1000 euroa  (6)"/>
        <s v="MCR-suhde, % (7)"/>
        <s v="SCR-suhde,  %  = SCR - oma varallisuus / SCR (vakavaraisuuspääomavaatimus) x 100 (8)"/>
        <s v="MCR-suhde, %  = MCR - oma varallisuus / MCR (vähimmäispääomavaatimus) x 100 (9)"/>
        <s v="Oma varallisuus (10)"/>
        <s v="Oma perusvarallisuus (11)"/>
        <s v="Tier 1 (12)"/>
        <s v="Tier 2 (13)"/>
        <s v="Tier 3 (14)"/>
        <s v="Oma lisävarallisuus  (15)"/>
        <s v="Tier 2 (16)"/>
        <s v="Omaan varallisuuteen sisältyvät tuleviin vakuutusmaksuihin sisältyvät odotettavissa olevat voitot (EPIFP) (17)"/>
        <s v="Oman varallisuuden täsmäytyserä (18)"/>
        <s v="Ylijäämä, jonka verran varat ovat velkoja suuremmat (19)"/>
        <s v="Omat osakkeet (suorassa ja välillisessä omistuksessa olevat) (20)"/>
        <s v="Odotettavissa olevat osingot, voitonjaot ja maksut (21)"/>
        <s v="Muut oman perusvarallisuuden erät  (22)"/>
        <s v="Vastaavuuskorjauskantoja ja erillään pidettäviä rahastoja koskevat sidotun oman pääoman erien oikaisut (23)"/>
        <s v="Täsmäytyserä (24)"/>
        <m/>
      </sharedItems>
    </cacheField>
    <cacheField name="Ajankohta" numFmtId="0">
      <sharedItems containsNonDate="0" containsDate="1" containsString="0" containsBlank="1" minDate="2016-12-31T00:00:00" maxDate="2023-01-01T00:00:00" count="14">
        <d v="2022-12-31T00:00:00"/>
        <d v="2022-06-30T00:00:00"/>
        <d v="2021-12-31T00:00:00"/>
        <d v="2021-06-30T00:00:00"/>
        <d v="2020-12-31T00:00:00"/>
        <d v="2020-06-30T00:00:00"/>
        <d v="2019-12-31T00:00:00"/>
        <d v="2019-06-30T00:00:00"/>
        <d v="2018-12-31T00:00:00"/>
        <d v="2018-06-30T00:00:00"/>
        <d v="2017-12-31T00:00:00"/>
        <d v="2017-06-30T00:00:00"/>
        <d v="2016-12-31T00:00:00"/>
        <m/>
      </sharedItems>
    </cacheField>
    <cacheField name="Laitos" numFmtId="0">
      <sharedItems containsBlank="1" count="12">
        <s v="Aktia"/>
        <s v="Kaleva"/>
        <s v="LT"/>
        <s v="Mandatum"/>
        <s v="Nordea"/>
        <s v="OP"/>
        <s v="SHB"/>
        <s v="Sp"/>
        <s v="Fennia"/>
        <s v="Yhteensä"/>
        <s v="Alandia"/>
        <m/>
      </sharedItems>
    </cacheField>
    <cacheField name="Arvo" numFmtId="0">
      <sharedItems containsString="0" containsBlank="1" containsNumber="1" minValue="1.2076170889876983" maxValue="81225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13">
  <r>
    <n v="1"/>
    <x v="0"/>
    <x v="0"/>
    <x v="0"/>
    <m/>
  </r>
  <r>
    <n v="2"/>
    <x v="1"/>
    <x v="0"/>
    <x v="0"/>
    <n v="183180.68183000002"/>
  </r>
  <r>
    <n v="3"/>
    <x v="2"/>
    <x v="0"/>
    <x v="0"/>
    <n v="75228.882569999987"/>
  </r>
  <r>
    <n v="4"/>
    <x v="3"/>
    <x v="0"/>
    <x v="0"/>
    <n v="2.4349781037828331"/>
  </r>
  <r>
    <n v="5"/>
    <x v="4"/>
    <x v="0"/>
    <x v="0"/>
    <n v="149923.62634000002"/>
  </r>
  <r>
    <n v="6"/>
    <x v="5"/>
    <x v="0"/>
    <x v="0"/>
    <n v="21786.928989999997"/>
  </r>
  <r>
    <n v="7"/>
    <x v="6"/>
    <x v="0"/>
    <x v="0"/>
    <n v="6.8813565422099456"/>
  </r>
  <r>
    <n v="8"/>
    <x v="7"/>
    <x v="0"/>
    <x v="0"/>
    <m/>
  </r>
  <r>
    <n v="9"/>
    <x v="8"/>
    <x v="0"/>
    <x v="0"/>
    <m/>
  </r>
  <r>
    <n v="10"/>
    <x v="9"/>
    <x v="0"/>
    <x v="0"/>
    <m/>
  </r>
  <r>
    <n v="11"/>
    <x v="10"/>
    <x v="0"/>
    <x v="0"/>
    <n v="194559.39636000001"/>
  </r>
  <r>
    <n v="12"/>
    <x v="11"/>
    <x v="0"/>
    <x v="0"/>
    <n v="145566.24054"/>
  </r>
  <r>
    <n v="13"/>
    <x v="12"/>
    <x v="0"/>
    <x v="0"/>
    <n v="48993.15582"/>
  </r>
  <r>
    <n v="14"/>
    <x v="13"/>
    <x v="0"/>
    <x v="0"/>
    <m/>
  </r>
  <r>
    <n v="15"/>
    <x v="14"/>
    <x v="0"/>
    <x v="0"/>
    <m/>
  </r>
  <r>
    <n v="16"/>
    <x v="15"/>
    <x v="0"/>
    <x v="0"/>
    <m/>
  </r>
  <r>
    <n v="17"/>
    <x v="16"/>
    <x v="0"/>
    <x v="0"/>
    <n v="66243.714999999997"/>
  </r>
  <r>
    <n v="18"/>
    <x v="17"/>
    <x v="0"/>
    <x v="0"/>
    <m/>
  </r>
  <r>
    <n v="19"/>
    <x v="18"/>
    <x v="0"/>
    <x v="0"/>
    <n v="145566.24054"/>
  </r>
  <r>
    <n v="20"/>
    <x v="19"/>
    <x v="0"/>
    <x v="0"/>
    <m/>
  </r>
  <r>
    <n v="21"/>
    <x v="20"/>
    <x v="0"/>
    <x v="0"/>
    <m/>
  </r>
  <r>
    <n v="22"/>
    <x v="21"/>
    <x v="0"/>
    <x v="0"/>
    <n v="23224.7821"/>
  </r>
  <r>
    <n v="23"/>
    <x v="22"/>
    <x v="0"/>
    <x v="0"/>
    <m/>
  </r>
  <r>
    <n v="24"/>
    <x v="23"/>
    <x v="0"/>
    <x v="0"/>
    <n v="122341.45844"/>
  </r>
  <r>
    <n v="1"/>
    <x v="0"/>
    <x v="0"/>
    <x v="1"/>
    <m/>
  </r>
  <r>
    <n v="2"/>
    <x v="1"/>
    <x v="0"/>
    <x v="1"/>
    <n v="320448.01308999996"/>
  </r>
  <r>
    <n v="3"/>
    <x v="2"/>
    <x v="0"/>
    <x v="1"/>
    <n v="58894.944349999998"/>
  </r>
  <r>
    <n v="4"/>
    <x v="3"/>
    <x v="0"/>
    <x v="1"/>
    <n v="5.4410105421892627"/>
  </r>
  <r>
    <n v="5"/>
    <x v="4"/>
    <x v="0"/>
    <x v="1"/>
    <n v="320448.01308999996"/>
  </r>
  <r>
    <n v="6"/>
    <x v="5"/>
    <x v="0"/>
    <x v="1"/>
    <n v="14723.73609"/>
  </r>
  <r>
    <n v="7"/>
    <x v="6"/>
    <x v="0"/>
    <x v="1"/>
    <n v="21.764042165061653"/>
  </r>
  <r>
    <n v="8"/>
    <x v="7"/>
    <x v="0"/>
    <x v="1"/>
    <m/>
  </r>
  <r>
    <n v="9"/>
    <x v="8"/>
    <x v="0"/>
    <x v="1"/>
    <m/>
  </r>
  <r>
    <n v="10"/>
    <x v="9"/>
    <x v="0"/>
    <x v="1"/>
    <m/>
  </r>
  <r>
    <n v="11"/>
    <x v="10"/>
    <x v="0"/>
    <x v="1"/>
    <n v="320448.01308999996"/>
  </r>
  <r>
    <n v="12"/>
    <x v="11"/>
    <x v="0"/>
    <x v="1"/>
    <n v="320448.01308999996"/>
  </r>
  <r>
    <n v="13"/>
    <x v="12"/>
    <x v="0"/>
    <x v="1"/>
    <m/>
  </r>
  <r>
    <n v="14"/>
    <x v="13"/>
    <x v="0"/>
    <x v="1"/>
    <m/>
  </r>
  <r>
    <n v="15"/>
    <x v="14"/>
    <x v="0"/>
    <x v="1"/>
    <m/>
  </r>
  <r>
    <n v="16"/>
    <x v="15"/>
    <x v="0"/>
    <x v="1"/>
    <m/>
  </r>
  <r>
    <n v="17"/>
    <x v="16"/>
    <x v="0"/>
    <x v="1"/>
    <n v="58370.864990000002"/>
  </r>
  <r>
    <n v="18"/>
    <x v="17"/>
    <x v="0"/>
    <x v="1"/>
    <m/>
  </r>
  <r>
    <n v="19"/>
    <x v="18"/>
    <x v="0"/>
    <x v="1"/>
    <n v="321288.01308999996"/>
  </r>
  <r>
    <n v="20"/>
    <x v="19"/>
    <x v="0"/>
    <x v="1"/>
    <m/>
  </r>
  <r>
    <n v="21"/>
    <x v="20"/>
    <x v="0"/>
    <x v="1"/>
    <n v="840"/>
  </r>
  <r>
    <n v="22"/>
    <x v="21"/>
    <x v="0"/>
    <x v="1"/>
    <n v="8577.5842499999999"/>
  </r>
  <r>
    <n v="23"/>
    <x v="22"/>
    <x v="0"/>
    <x v="1"/>
    <m/>
  </r>
  <r>
    <n v="24"/>
    <x v="23"/>
    <x v="0"/>
    <x v="1"/>
    <n v="311870.42883999995"/>
  </r>
  <r>
    <n v="1"/>
    <x v="0"/>
    <x v="0"/>
    <x v="2"/>
    <m/>
  </r>
  <r>
    <n v="2"/>
    <x v="1"/>
    <x v="0"/>
    <x v="2"/>
    <n v="1474240.477"/>
  </r>
  <r>
    <n v="3"/>
    <x v="2"/>
    <x v="0"/>
    <x v="2"/>
    <n v="459967.228"/>
  </r>
  <r>
    <n v="4"/>
    <x v="3"/>
    <x v="0"/>
    <x v="2"/>
    <n v="3.2050989445708944"/>
  </r>
  <r>
    <n v="5"/>
    <x v="4"/>
    <x v="0"/>
    <x v="2"/>
    <n v="1397238.8384"/>
  </r>
  <r>
    <n v="6"/>
    <x v="5"/>
    <x v="0"/>
    <x v="2"/>
    <n v="114991.807"/>
  </r>
  <r>
    <n v="7"/>
    <x v="6"/>
    <x v="0"/>
    <x v="2"/>
    <n v="12.150768605627704"/>
  </r>
  <r>
    <n v="8"/>
    <x v="7"/>
    <x v="0"/>
    <x v="2"/>
    <m/>
  </r>
  <r>
    <n v="9"/>
    <x v="8"/>
    <x v="0"/>
    <x v="2"/>
    <m/>
  </r>
  <r>
    <n v="10"/>
    <x v="9"/>
    <x v="0"/>
    <x v="2"/>
    <m/>
  </r>
  <r>
    <n v="11"/>
    <x v="10"/>
    <x v="0"/>
    <x v="2"/>
    <n v="1474240.477"/>
  </r>
  <r>
    <n v="12"/>
    <x v="11"/>
    <x v="0"/>
    <x v="2"/>
    <n v="1374240.477"/>
  </r>
  <r>
    <n v="13"/>
    <x v="12"/>
    <x v="0"/>
    <x v="2"/>
    <n v="100000"/>
  </r>
  <r>
    <n v="14"/>
    <x v="13"/>
    <x v="0"/>
    <x v="2"/>
    <m/>
  </r>
  <r>
    <n v="15"/>
    <x v="14"/>
    <x v="0"/>
    <x v="2"/>
    <m/>
  </r>
  <r>
    <n v="16"/>
    <x v="15"/>
    <x v="0"/>
    <x v="2"/>
    <m/>
  </r>
  <r>
    <n v="17"/>
    <x v="16"/>
    <x v="0"/>
    <x v="2"/>
    <n v="348335.712"/>
  </r>
  <r>
    <n v="18"/>
    <x v="17"/>
    <x v="0"/>
    <x v="2"/>
    <m/>
  </r>
  <r>
    <n v="19"/>
    <x v="18"/>
    <x v="0"/>
    <x v="2"/>
    <n v="1374240.477"/>
  </r>
  <r>
    <n v="20"/>
    <x v="19"/>
    <x v="0"/>
    <x v="2"/>
    <m/>
  </r>
  <r>
    <n v="21"/>
    <x v="20"/>
    <x v="0"/>
    <x v="2"/>
    <m/>
  </r>
  <r>
    <n v="22"/>
    <x v="21"/>
    <x v="0"/>
    <x v="2"/>
    <n v="42067.713000000003"/>
  </r>
  <r>
    <n v="23"/>
    <x v="22"/>
    <x v="0"/>
    <x v="2"/>
    <m/>
  </r>
  <r>
    <n v="24"/>
    <x v="23"/>
    <x v="0"/>
    <x v="2"/>
    <n v="1332172.764"/>
  </r>
  <r>
    <n v="1"/>
    <x v="0"/>
    <x v="0"/>
    <x v="3"/>
    <m/>
  </r>
  <r>
    <n v="2"/>
    <x v="1"/>
    <x v="0"/>
    <x v="3"/>
    <n v="2342628.9937"/>
  </r>
  <r>
    <n v="3"/>
    <x v="2"/>
    <x v="0"/>
    <x v="3"/>
    <n v="942833.17871000001"/>
  </r>
  <r>
    <n v="4"/>
    <x v="3"/>
    <x v="0"/>
    <x v="3"/>
    <n v="2.4846696601250535"/>
  </r>
  <r>
    <n v="5"/>
    <x v="4"/>
    <x v="0"/>
    <x v="3"/>
    <n v="2140132.7644600002"/>
  </r>
  <r>
    <n v="6"/>
    <x v="5"/>
    <x v="0"/>
    <x v="3"/>
    <n v="235708.29468000002"/>
  </r>
  <r>
    <n v="7"/>
    <x v="6"/>
    <x v="0"/>
    <x v="3"/>
    <n v="9.0795818932272461"/>
  </r>
  <r>
    <n v="8"/>
    <x v="7"/>
    <x v="0"/>
    <x v="3"/>
    <m/>
  </r>
  <r>
    <n v="9"/>
    <x v="8"/>
    <x v="0"/>
    <x v="3"/>
    <m/>
  </r>
  <r>
    <n v="10"/>
    <x v="9"/>
    <x v="0"/>
    <x v="3"/>
    <m/>
  </r>
  <r>
    <n v="11"/>
    <x v="10"/>
    <x v="0"/>
    <x v="3"/>
    <n v="2342628.9937"/>
  </r>
  <r>
    <n v="12"/>
    <x v="11"/>
    <x v="0"/>
    <x v="3"/>
    <n v="2092991.1055300001"/>
  </r>
  <r>
    <n v="13"/>
    <x v="12"/>
    <x v="0"/>
    <x v="3"/>
    <n v="249637.88816999999"/>
  </r>
  <r>
    <n v="14"/>
    <x v="13"/>
    <x v="0"/>
    <x v="3"/>
    <m/>
  </r>
  <r>
    <n v="15"/>
    <x v="14"/>
    <x v="0"/>
    <x v="3"/>
    <m/>
  </r>
  <r>
    <n v="16"/>
    <x v="15"/>
    <x v="0"/>
    <x v="3"/>
    <m/>
  </r>
  <r>
    <n v="17"/>
    <x v="16"/>
    <x v="0"/>
    <x v="3"/>
    <n v="393612.67288999999"/>
  </r>
  <r>
    <n v="18"/>
    <x v="17"/>
    <x v="0"/>
    <x v="3"/>
    <m/>
  </r>
  <r>
    <n v="19"/>
    <x v="18"/>
    <x v="0"/>
    <x v="3"/>
    <n v="2142991.1055299998"/>
  </r>
  <r>
    <n v="20"/>
    <x v="19"/>
    <x v="0"/>
    <x v="3"/>
    <m/>
  </r>
  <r>
    <n v="21"/>
    <x v="20"/>
    <x v="0"/>
    <x v="3"/>
    <n v="150000"/>
  </r>
  <r>
    <n v="22"/>
    <x v="21"/>
    <x v="0"/>
    <x v="3"/>
    <n v="180525.83284000002"/>
  </r>
  <r>
    <n v="23"/>
    <x v="22"/>
    <x v="0"/>
    <x v="3"/>
    <m/>
  </r>
  <r>
    <n v="24"/>
    <x v="23"/>
    <x v="0"/>
    <x v="3"/>
    <n v="1812465.27269"/>
  </r>
  <r>
    <n v="1"/>
    <x v="0"/>
    <x v="0"/>
    <x v="4"/>
    <m/>
  </r>
  <r>
    <n v="2"/>
    <x v="1"/>
    <x v="0"/>
    <x v="4"/>
    <n v="1592736.8372"/>
  </r>
  <r>
    <n v="3"/>
    <x v="2"/>
    <x v="0"/>
    <x v="4"/>
    <n v="766393.6497999999"/>
  </r>
  <r>
    <n v="4"/>
    <x v="3"/>
    <x v="0"/>
    <x v="4"/>
    <n v="2.0782229049205259"/>
  </r>
  <r>
    <n v="5"/>
    <x v="4"/>
    <x v="0"/>
    <x v="4"/>
    <n v="1561056.51969"/>
  </r>
  <r>
    <n v="6"/>
    <x v="5"/>
    <x v="0"/>
    <x v="4"/>
    <n v="191598.41244999997"/>
  </r>
  <r>
    <n v="7"/>
    <x v="6"/>
    <x v="0"/>
    <x v="4"/>
    <n v="8.1475441248626073"/>
  </r>
  <r>
    <n v="8"/>
    <x v="7"/>
    <x v="0"/>
    <x v="4"/>
    <m/>
  </r>
  <r>
    <n v="9"/>
    <x v="8"/>
    <x v="0"/>
    <x v="4"/>
    <m/>
  </r>
  <r>
    <n v="10"/>
    <x v="9"/>
    <x v="0"/>
    <x v="4"/>
    <m/>
  </r>
  <r>
    <n v="11"/>
    <x v="10"/>
    <x v="0"/>
    <x v="4"/>
    <n v="1592736.8372"/>
  </r>
  <r>
    <n v="12"/>
    <x v="11"/>
    <x v="0"/>
    <x v="4"/>
    <n v="1522736.8372"/>
  </r>
  <r>
    <n v="13"/>
    <x v="12"/>
    <x v="0"/>
    <x v="4"/>
    <n v="70000"/>
  </r>
  <r>
    <n v="14"/>
    <x v="13"/>
    <x v="0"/>
    <x v="4"/>
    <m/>
  </r>
  <r>
    <n v="15"/>
    <x v="14"/>
    <x v="0"/>
    <x v="4"/>
    <m/>
  </r>
  <r>
    <n v="16"/>
    <x v="15"/>
    <x v="0"/>
    <x v="4"/>
    <m/>
  </r>
  <r>
    <n v="17"/>
    <x v="16"/>
    <x v="0"/>
    <x v="4"/>
    <n v="85704.278260000006"/>
  </r>
  <r>
    <n v="18"/>
    <x v="17"/>
    <x v="0"/>
    <x v="4"/>
    <m/>
  </r>
  <r>
    <n v="19"/>
    <x v="18"/>
    <x v="0"/>
    <x v="4"/>
    <n v="1522736.8372"/>
  </r>
  <r>
    <n v="20"/>
    <x v="19"/>
    <x v="0"/>
    <x v="4"/>
    <m/>
  </r>
  <r>
    <n v="21"/>
    <x v="20"/>
    <x v="0"/>
    <x v="4"/>
    <m/>
  </r>
  <r>
    <n v="22"/>
    <x v="21"/>
    <x v="0"/>
    <x v="4"/>
    <n v="24500"/>
  </r>
  <r>
    <n v="23"/>
    <x v="22"/>
    <x v="0"/>
    <x v="4"/>
    <m/>
  </r>
  <r>
    <n v="24"/>
    <x v="23"/>
    <x v="0"/>
    <x v="4"/>
    <n v="1498236.8372"/>
  </r>
  <r>
    <n v="1"/>
    <x v="0"/>
    <x v="0"/>
    <x v="5"/>
    <m/>
  </r>
  <r>
    <n v="2"/>
    <x v="1"/>
    <x v="0"/>
    <x v="5"/>
    <n v="1514876.8060000001"/>
  </r>
  <r>
    <n v="3"/>
    <x v="2"/>
    <x v="0"/>
    <x v="5"/>
    <n v="566545.33100000001"/>
  </r>
  <r>
    <n v="4"/>
    <x v="3"/>
    <x v="0"/>
    <x v="5"/>
    <n v="2.6738845474661583"/>
  </r>
  <r>
    <n v="5"/>
    <x v="4"/>
    <x v="0"/>
    <x v="5"/>
    <n v="1365813.3432"/>
  </r>
  <r>
    <n v="6"/>
    <x v="5"/>
    <x v="0"/>
    <x v="5"/>
    <n v="204682.68599999999"/>
  </r>
  <r>
    <n v="7"/>
    <x v="6"/>
    <x v="0"/>
    <x v="5"/>
    <n v="6.6728328120532874"/>
  </r>
  <r>
    <n v="8"/>
    <x v="7"/>
    <x v="0"/>
    <x v="5"/>
    <m/>
  </r>
  <r>
    <n v="9"/>
    <x v="8"/>
    <x v="0"/>
    <x v="5"/>
    <m/>
  </r>
  <r>
    <n v="10"/>
    <x v="9"/>
    <x v="0"/>
    <x v="5"/>
    <m/>
  </r>
  <r>
    <n v="11"/>
    <x v="10"/>
    <x v="0"/>
    <x v="5"/>
    <n v="1514876.8060000001"/>
  </r>
  <r>
    <n v="12"/>
    <x v="11"/>
    <x v="0"/>
    <x v="5"/>
    <n v="1324876.8060000001"/>
  </r>
  <r>
    <n v="13"/>
    <x v="12"/>
    <x v="0"/>
    <x v="5"/>
    <n v="190000"/>
  </r>
  <r>
    <n v="14"/>
    <x v="13"/>
    <x v="0"/>
    <x v="5"/>
    <m/>
  </r>
  <r>
    <n v="15"/>
    <x v="14"/>
    <x v="0"/>
    <x v="5"/>
    <m/>
  </r>
  <r>
    <n v="16"/>
    <x v="15"/>
    <x v="0"/>
    <x v="5"/>
    <m/>
  </r>
  <r>
    <n v="17"/>
    <x v="16"/>
    <x v="0"/>
    <x v="5"/>
    <n v="641622.25399999996"/>
  </r>
  <r>
    <n v="18"/>
    <x v="17"/>
    <x v="0"/>
    <x v="5"/>
    <m/>
  </r>
  <r>
    <n v="19"/>
    <x v="18"/>
    <x v="0"/>
    <x v="5"/>
    <n v="1309876.8060000001"/>
  </r>
  <r>
    <n v="20"/>
    <x v="19"/>
    <x v="0"/>
    <x v="5"/>
    <m/>
  </r>
  <r>
    <n v="21"/>
    <x v="20"/>
    <x v="0"/>
    <x v="5"/>
    <n v="40000"/>
  </r>
  <r>
    <n v="22"/>
    <x v="21"/>
    <x v="0"/>
    <x v="5"/>
    <n v="171932.82"/>
  </r>
  <r>
    <n v="23"/>
    <x v="22"/>
    <x v="0"/>
    <x v="5"/>
    <m/>
  </r>
  <r>
    <n v="24"/>
    <x v="23"/>
    <x v="0"/>
    <x v="5"/>
    <n v="1097943.986"/>
  </r>
  <r>
    <n v="1"/>
    <x v="0"/>
    <x v="0"/>
    <x v="6"/>
    <m/>
  </r>
  <r>
    <n v="2"/>
    <x v="1"/>
    <x v="0"/>
    <x v="6"/>
    <n v="84892.30670999999"/>
  </r>
  <r>
    <n v="3"/>
    <x v="2"/>
    <x v="0"/>
    <x v="6"/>
    <n v="26954.0442"/>
  </r>
  <r>
    <n v="4"/>
    <x v="3"/>
    <x v="0"/>
    <x v="6"/>
    <n v="3.1495202011281109"/>
  </r>
  <r>
    <n v="5"/>
    <x v="4"/>
    <x v="0"/>
    <x v="6"/>
    <n v="84892.30670999999"/>
  </r>
  <r>
    <n v="6"/>
    <x v="5"/>
    <x v="0"/>
    <x v="6"/>
    <n v="6738.5110500000001"/>
  </r>
  <r>
    <n v="7"/>
    <x v="6"/>
    <x v="0"/>
    <x v="6"/>
    <n v="12.598080804512444"/>
  </r>
  <r>
    <n v="8"/>
    <x v="7"/>
    <x v="0"/>
    <x v="6"/>
    <m/>
  </r>
  <r>
    <n v="9"/>
    <x v="8"/>
    <x v="0"/>
    <x v="6"/>
    <m/>
  </r>
  <r>
    <n v="10"/>
    <x v="9"/>
    <x v="0"/>
    <x v="6"/>
    <m/>
  </r>
  <r>
    <n v="11"/>
    <x v="10"/>
    <x v="0"/>
    <x v="6"/>
    <n v="84892.30670999999"/>
  </r>
  <r>
    <n v="12"/>
    <x v="11"/>
    <x v="0"/>
    <x v="6"/>
    <n v="84892.30670999999"/>
  </r>
  <r>
    <n v="13"/>
    <x v="12"/>
    <x v="0"/>
    <x v="6"/>
    <m/>
  </r>
  <r>
    <n v="14"/>
    <x v="13"/>
    <x v="0"/>
    <x v="6"/>
    <m/>
  </r>
  <r>
    <n v="15"/>
    <x v="14"/>
    <x v="0"/>
    <x v="6"/>
    <m/>
  </r>
  <r>
    <n v="16"/>
    <x v="15"/>
    <x v="0"/>
    <x v="6"/>
    <m/>
  </r>
  <r>
    <n v="17"/>
    <x v="16"/>
    <x v="0"/>
    <x v="6"/>
    <m/>
  </r>
  <r>
    <n v="18"/>
    <x v="17"/>
    <x v="0"/>
    <x v="6"/>
    <m/>
  </r>
  <r>
    <n v="19"/>
    <x v="18"/>
    <x v="0"/>
    <x v="6"/>
    <n v="84892.30670999999"/>
  </r>
  <r>
    <n v="20"/>
    <x v="19"/>
    <x v="0"/>
    <x v="6"/>
    <m/>
  </r>
  <r>
    <n v="21"/>
    <x v="20"/>
    <x v="0"/>
    <x v="6"/>
    <m/>
  </r>
  <r>
    <n v="22"/>
    <x v="21"/>
    <x v="0"/>
    <x v="6"/>
    <n v="3000"/>
  </r>
  <r>
    <n v="23"/>
    <x v="22"/>
    <x v="0"/>
    <x v="6"/>
    <m/>
  </r>
  <r>
    <n v="24"/>
    <x v="23"/>
    <x v="0"/>
    <x v="6"/>
    <n v="81892.30670999999"/>
  </r>
  <r>
    <n v="1"/>
    <x v="0"/>
    <x v="0"/>
    <x v="7"/>
    <m/>
  </r>
  <r>
    <n v="2"/>
    <x v="1"/>
    <x v="0"/>
    <x v="7"/>
    <n v="73610.606690000001"/>
  </r>
  <r>
    <n v="3"/>
    <x v="2"/>
    <x v="0"/>
    <x v="7"/>
    <n v="28197.314879999998"/>
  </r>
  <r>
    <n v="4"/>
    <x v="3"/>
    <x v="0"/>
    <x v="7"/>
    <n v="2.6105537709269999"/>
  </r>
  <r>
    <n v="5"/>
    <x v="4"/>
    <x v="0"/>
    <x v="7"/>
    <n v="73610.606690000001"/>
  </r>
  <r>
    <n v="6"/>
    <x v="5"/>
    <x v="0"/>
    <x v="7"/>
    <n v="9492.4186300000001"/>
  </r>
  <r>
    <n v="7"/>
    <x v="6"/>
    <x v="0"/>
    <x v="7"/>
    <n v="7.754673446171009"/>
  </r>
  <r>
    <n v="8"/>
    <x v="7"/>
    <x v="0"/>
    <x v="7"/>
    <m/>
  </r>
  <r>
    <n v="9"/>
    <x v="8"/>
    <x v="0"/>
    <x v="7"/>
    <m/>
  </r>
  <r>
    <n v="10"/>
    <x v="9"/>
    <x v="0"/>
    <x v="7"/>
    <m/>
  </r>
  <r>
    <n v="11"/>
    <x v="10"/>
    <x v="0"/>
    <x v="7"/>
    <n v="73610.606690000001"/>
  </r>
  <r>
    <n v="12"/>
    <x v="11"/>
    <x v="0"/>
    <x v="7"/>
    <n v="73610.606690000001"/>
  </r>
  <r>
    <n v="13"/>
    <x v="12"/>
    <x v="0"/>
    <x v="7"/>
    <m/>
  </r>
  <r>
    <n v="14"/>
    <x v="13"/>
    <x v="0"/>
    <x v="7"/>
    <m/>
  </r>
  <r>
    <n v="15"/>
    <x v="14"/>
    <x v="0"/>
    <x v="7"/>
    <m/>
  </r>
  <r>
    <n v="16"/>
    <x v="15"/>
    <x v="0"/>
    <x v="7"/>
    <m/>
  </r>
  <r>
    <n v="17"/>
    <x v="16"/>
    <x v="0"/>
    <x v="7"/>
    <n v="2883.4116300000001"/>
  </r>
  <r>
    <n v="18"/>
    <x v="17"/>
    <x v="0"/>
    <x v="7"/>
    <m/>
  </r>
  <r>
    <n v="19"/>
    <x v="18"/>
    <x v="0"/>
    <x v="7"/>
    <n v="80642.063290000006"/>
  </r>
  <r>
    <n v="20"/>
    <x v="19"/>
    <x v="0"/>
    <x v="7"/>
    <n v="7031.4565999999995"/>
  </r>
  <r>
    <n v="21"/>
    <x v="20"/>
    <x v="0"/>
    <x v="7"/>
    <m/>
  </r>
  <r>
    <n v="22"/>
    <x v="21"/>
    <x v="0"/>
    <x v="7"/>
    <n v="38119.817999999999"/>
  </r>
  <r>
    <n v="23"/>
    <x v="22"/>
    <x v="0"/>
    <x v="7"/>
    <m/>
  </r>
  <r>
    <n v="24"/>
    <x v="23"/>
    <x v="0"/>
    <x v="7"/>
    <n v="35490.788690000001"/>
  </r>
  <r>
    <n v="1"/>
    <x v="0"/>
    <x v="0"/>
    <x v="8"/>
    <m/>
  </r>
  <r>
    <n v="2"/>
    <x v="1"/>
    <x v="0"/>
    <x v="8"/>
    <n v="199638.27153"/>
  </r>
  <r>
    <n v="3"/>
    <x v="2"/>
    <x v="0"/>
    <x v="8"/>
    <n v="115071.87832999999"/>
  </r>
  <r>
    <n v="4"/>
    <x v="3"/>
    <x v="0"/>
    <x v="8"/>
    <n v="1.734900606710206"/>
  </r>
  <r>
    <n v="5"/>
    <x v="4"/>
    <x v="0"/>
    <x v="8"/>
    <n v="199638.27153"/>
  </r>
  <r>
    <n v="6"/>
    <x v="5"/>
    <x v="0"/>
    <x v="8"/>
    <n v="28767.969590000001"/>
  </r>
  <r>
    <n v="7"/>
    <x v="6"/>
    <x v="0"/>
    <x v="8"/>
    <n v="6.9396024250316239"/>
  </r>
  <r>
    <n v="8"/>
    <x v="7"/>
    <x v="0"/>
    <x v="8"/>
    <m/>
  </r>
  <r>
    <n v="9"/>
    <x v="8"/>
    <x v="0"/>
    <x v="8"/>
    <m/>
  </r>
  <r>
    <n v="10"/>
    <x v="9"/>
    <x v="0"/>
    <x v="8"/>
    <m/>
  </r>
  <r>
    <n v="11"/>
    <x v="10"/>
    <x v="0"/>
    <x v="8"/>
    <n v="199638.27153"/>
  </r>
  <r>
    <n v="12"/>
    <x v="11"/>
    <x v="0"/>
    <x v="8"/>
    <n v="199638.27153"/>
  </r>
  <r>
    <n v="13"/>
    <x v="12"/>
    <x v="0"/>
    <x v="8"/>
    <m/>
  </r>
  <r>
    <n v="14"/>
    <x v="13"/>
    <x v="0"/>
    <x v="8"/>
    <m/>
  </r>
  <r>
    <n v="15"/>
    <x v="14"/>
    <x v="0"/>
    <x v="8"/>
    <m/>
  </r>
  <r>
    <n v="16"/>
    <x v="15"/>
    <x v="0"/>
    <x v="8"/>
    <m/>
  </r>
  <r>
    <n v="17"/>
    <x v="16"/>
    <x v="0"/>
    <x v="8"/>
    <n v="79132.076450000008"/>
  </r>
  <r>
    <n v="18"/>
    <x v="17"/>
    <x v="0"/>
    <x v="8"/>
    <m/>
  </r>
  <r>
    <n v="19"/>
    <x v="18"/>
    <x v="0"/>
    <x v="8"/>
    <n v="219638.27153"/>
  </r>
  <r>
    <n v="20"/>
    <x v="19"/>
    <x v="0"/>
    <x v="8"/>
    <m/>
  </r>
  <r>
    <n v="21"/>
    <x v="20"/>
    <x v="0"/>
    <x v="8"/>
    <n v="20000"/>
  </r>
  <r>
    <n v="22"/>
    <x v="21"/>
    <x v="0"/>
    <x v="8"/>
    <n v="38482.70422"/>
  </r>
  <r>
    <n v="23"/>
    <x v="22"/>
    <x v="0"/>
    <x v="8"/>
    <m/>
  </r>
  <r>
    <n v="24"/>
    <x v="23"/>
    <x v="0"/>
    <x v="8"/>
    <n v="161155.56731000001"/>
  </r>
  <r>
    <n v="1"/>
    <x v="0"/>
    <x v="0"/>
    <x v="9"/>
    <m/>
  </r>
  <r>
    <n v="2"/>
    <x v="1"/>
    <x v="0"/>
    <x v="9"/>
    <n v="7786252.9937500004"/>
  </r>
  <r>
    <n v="3"/>
    <x v="2"/>
    <x v="0"/>
    <x v="9"/>
    <n v="3040086.4518400007"/>
  </r>
  <r>
    <n v="4"/>
    <x v="3"/>
    <x v="0"/>
    <x v="9"/>
    <n v="2.561194596633066"/>
  </r>
  <r>
    <n v="5"/>
    <x v="4"/>
    <x v="0"/>
    <x v="9"/>
    <n v="7292754.2901100004"/>
  </r>
  <r>
    <n v="6"/>
    <x v="5"/>
    <x v="0"/>
    <x v="9"/>
    <n v="828490.7644799999"/>
  </r>
  <r>
    <n v="7"/>
    <x v="6"/>
    <x v="0"/>
    <x v="9"/>
    <n v="8.8024569527788028"/>
  </r>
  <r>
    <n v="8"/>
    <x v="7"/>
    <x v="0"/>
    <x v="9"/>
    <m/>
  </r>
  <r>
    <n v="9"/>
    <x v="8"/>
    <x v="0"/>
    <x v="9"/>
    <m/>
  </r>
  <r>
    <n v="10"/>
    <x v="9"/>
    <x v="0"/>
    <x v="9"/>
    <m/>
  </r>
  <r>
    <n v="11"/>
    <x v="10"/>
    <x v="0"/>
    <x v="9"/>
    <n v="7797631.7082799999"/>
  </r>
  <r>
    <n v="12"/>
    <x v="11"/>
    <x v="0"/>
    <x v="9"/>
    <n v="7139000.6642899998"/>
  </r>
  <r>
    <n v="13"/>
    <x v="12"/>
    <x v="0"/>
    <x v="9"/>
    <n v="658631.04399000003"/>
  </r>
  <r>
    <n v="14"/>
    <x v="13"/>
    <x v="0"/>
    <x v="9"/>
    <m/>
  </r>
  <r>
    <n v="15"/>
    <x v="14"/>
    <x v="0"/>
    <x v="9"/>
    <m/>
  </r>
  <r>
    <n v="16"/>
    <x v="15"/>
    <x v="0"/>
    <x v="9"/>
    <m/>
  </r>
  <r>
    <n v="17"/>
    <x v="16"/>
    <x v="0"/>
    <x v="9"/>
    <n v="1675904.9852200004"/>
  </r>
  <r>
    <n v="18"/>
    <x v="17"/>
    <x v="0"/>
    <x v="9"/>
    <m/>
  </r>
  <r>
    <n v="19"/>
    <x v="18"/>
    <x v="0"/>
    <x v="9"/>
    <n v="7201872.1208899999"/>
  </r>
  <r>
    <n v="20"/>
    <x v="19"/>
    <x v="0"/>
    <x v="9"/>
    <n v="7031.4565999999995"/>
  </r>
  <r>
    <n v="21"/>
    <x v="20"/>
    <x v="0"/>
    <x v="9"/>
    <n v="210840"/>
  </r>
  <r>
    <n v="22"/>
    <x v="21"/>
    <x v="0"/>
    <x v="9"/>
    <n v="530431.25441000005"/>
  </r>
  <r>
    <n v="23"/>
    <x v="22"/>
    <x v="0"/>
    <x v="9"/>
    <m/>
  </r>
  <r>
    <n v="24"/>
    <x v="23"/>
    <x v="0"/>
    <x v="9"/>
    <n v="6453569.4098799992"/>
  </r>
  <r>
    <n v="1"/>
    <x v="0"/>
    <x v="1"/>
    <x v="0"/>
    <m/>
  </r>
  <r>
    <n v="2"/>
    <x v="1"/>
    <x v="1"/>
    <x v="0"/>
    <n v="205804.35279"/>
  </r>
  <r>
    <n v="3"/>
    <x v="2"/>
    <x v="1"/>
    <x v="0"/>
    <n v="83945.380654142005"/>
  </r>
  <r>
    <n v="4"/>
    <x v="3"/>
    <x v="1"/>
    <x v="0"/>
    <n v="2.4516459534315693"/>
  </r>
  <r>
    <n v="5"/>
    <x v="4"/>
    <x v="1"/>
    <x v="0"/>
    <n v="168427.38583000001"/>
  </r>
  <r>
    <n v="6"/>
    <x v="5"/>
    <x v="1"/>
    <x v="0"/>
    <n v="22978.616817860999"/>
  </r>
  <r>
    <n v="7"/>
    <x v="6"/>
    <x v="1"/>
    <x v="0"/>
    <n v="7.3297443081553748"/>
  </r>
  <r>
    <n v="8"/>
    <x v="7"/>
    <x v="1"/>
    <x v="0"/>
    <m/>
  </r>
  <r>
    <n v="9"/>
    <x v="8"/>
    <x v="1"/>
    <x v="0"/>
    <m/>
  </r>
  <r>
    <n v="10"/>
    <x v="9"/>
    <x v="1"/>
    <x v="0"/>
    <m/>
  </r>
  <r>
    <n v="11"/>
    <x v="10"/>
    <x v="1"/>
    <x v="0"/>
    <n v="215325.73041999998"/>
  </r>
  <r>
    <n v="12"/>
    <x v="11"/>
    <x v="1"/>
    <x v="0"/>
    <n v="163831.66247000001"/>
  </r>
  <r>
    <n v="13"/>
    <x v="12"/>
    <x v="1"/>
    <x v="0"/>
    <n v="51494.067950000004"/>
  </r>
  <r>
    <n v="14"/>
    <x v="13"/>
    <x v="1"/>
    <x v="0"/>
    <m/>
  </r>
  <r>
    <n v="15"/>
    <x v="14"/>
    <x v="1"/>
    <x v="0"/>
    <m/>
  </r>
  <r>
    <n v="16"/>
    <x v="15"/>
    <x v="1"/>
    <x v="0"/>
    <m/>
  </r>
  <r>
    <n v="17"/>
    <x v="16"/>
    <x v="1"/>
    <x v="0"/>
    <n v="83564.269"/>
  </r>
  <r>
    <n v="18"/>
    <x v="17"/>
    <x v="1"/>
    <x v="0"/>
    <m/>
  </r>
  <r>
    <n v="19"/>
    <x v="18"/>
    <x v="1"/>
    <x v="0"/>
    <n v="163831.66246590999"/>
  </r>
  <r>
    <n v="20"/>
    <x v="19"/>
    <x v="1"/>
    <x v="0"/>
    <m/>
  </r>
  <r>
    <n v="21"/>
    <x v="20"/>
    <x v="1"/>
    <x v="0"/>
    <m/>
  </r>
  <r>
    <n v="22"/>
    <x v="21"/>
    <x v="1"/>
    <x v="0"/>
    <n v="23224.7821"/>
  </r>
  <r>
    <n v="23"/>
    <x v="22"/>
    <x v="1"/>
    <x v="0"/>
    <m/>
  </r>
  <r>
    <n v="24"/>
    <x v="23"/>
    <x v="1"/>
    <x v="0"/>
    <n v="140606.88037"/>
  </r>
  <r>
    <n v="1"/>
    <x v="0"/>
    <x v="1"/>
    <x v="1"/>
    <m/>
  </r>
  <r>
    <n v="2"/>
    <x v="1"/>
    <x v="1"/>
    <x v="1"/>
    <n v="327271.05652999994"/>
  </r>
  <r>
    <n v="3"/>
    <x v="2"/>
    <x v="1"/>
    <x v="1"/>
    <n v="58170.809110000002"/>
  </r>
  <r>
    <n v="4"/>
    <x v="3"/>
    <x v="1"/>
    <x v="1"/>
    <n v="5.6260358337312457"/>
  </r>
  <r>
    <n v="5"/>
    <x v="4"/>
    <x v="1"/>
    <x v="1"/>
    <n v="327271.05652999994"/>
  </r>
  <r>
    <n v="6"/>
    <x v="5"/>
    <x v="1"/>
    <x v="1"/>
    <n v="14542.70228"/>
  </r>
  <r>
    <n v="7"/>
    <x v="6"/>
    <x v="1"/>
    <x v="1"/>
    <n v="22.504143331056351"/>
  </r>
  <r>
    <n v="8"/>
    <x v="7"/>
    <x v="1"/>
    <x v="1"/>
    <m/>
  </r>
  <r>
    <n v="9"/>
    <x v="8"/>
    <x v="1"/>
    <x v="1"/>
    <m/>
  </r>
  <r>
    <n v="10"/>
    <x v="9"/>
    <x v="1"/>
    <x v="1"/>
    <m/>
  </r>
  <r>
    <n v="11"/>
    <x v="10"/>
    <x v="1"/>
    <x v="1"/>
    <n v="327271.05652999994"/>
  </r>
  <r>
    <n v="12"/>
    <x v="11"/>
    <x v="1"/>
    <x v="1"/>
    <n v="327271.05652999994"/>
  </r>
  <r>
    <n v="13"/>
    <x v="12"/>
    <x v="1"/>
    <x v="1"/>
    <m/>
  </r>
  <r>
    <n v="14"/>
    <x v="13"/>
    <x v="1"/>
    <x v="1"/>
    <m/>
  </r>
  <r>
    <n v="15"/>
    <x v="14"/>
    <x v="1"/>
    <x v="1"/>
    <m/>
  </r>
  <r>
    <n v="16"/>
    <x v="15"/>
    <x v="1"/>
    <x v="1"/>
    <m/>
  </r>
  <r>
    <n v="17"/>
    <x v="16"/>
    <x v="1"/>
    <x v="1"/>
    <n v="58370.864990000002"/>
  </r>
  <r>
    <n v="18"/>
    <x v="17"/>
    <x v="1"/>
    <x v="1"/>
    <m/>
  </r>
  <r>
    <n v="19"/>
    <x v="18"/>
    <x v="1"/>
    <x v="1"/>
    <n v="327271.05652999994"/>
  </r>
  <r>
    <n v="20"/>
    <x v="19"/>
    <x v="1"/>
    <x v="1"/>
    <m/>
  </r>
  <r>
    <n v="21"/>
    <x v="20"/>
    <x v="1"/>
    <x v="1"/>
    <m/>
  </r>
  <r>
    <n v="22"/>
    <x v="21"/>
    <x v="1"/>
    <x v="1"/>
    <n v="8577.5842499999999"/>
  </r>
  <r>
    <n v="23"/>
    <x v="22"/>
    <x v="1"/>
    <x v="1"/>
    <m/>
  </r>
  <r>
    <n v="24"/>
    <x v="23"/>
    <x v="1"/>
    <x v="1"/>
    <n v="318693.47227999999"/>
  </r>
  <r>
    <n v="1"/>
    <x v="0"/>
    <x v="1"/>
    <x v="2"/>
    <m/>
  </r>
  <r>
    <n v="2"/>
    <x v="1"/>
    <x v="1"/>
    <x v="2"/>
    <n v="1465937.7450000001"/>
  </r>
  <r>
    <n v="3"/>
    <x v="2"/>
    <x v="1"/>
    <x v="2"/>
    <n v="478232.61900000001"/>
  </r>
  <r>
    <n v="4"/>
    <x v="3"/>
    <x v="1"/>
    <x v="2"/>
    <n v="3.0653236244431081"/>
  </r>
  <r>
    <n v="5"/>
    <x v="4"/>
    <x v="1"/>
    <x v="2"/>
    <n v="1389849.3759999999"/>
  </r>
  <r>
    <n v="6"/>
    <x v="5"/>
    <x v="1"/>
    <x v="2"/>
    <n v="119558.155"/>
  </r>
  <r>
    <n v="7"/>
    <x v="6"/>
    <x v="1"/>
    <x v="2"/>
    <n v="11.624881431132824"/>
  </r>
  <r>
    <n v="8"/>
    <x v="7"/>
    <x v="1"/>
    <x v="2"/>
    <m/>
  </r>
  <r>
    <n v="9"/>
    <x v="8"/>
    <x v="1"/>
    <x v="2"/>
    <m/>
  </r>
  <r>
    <n v="10"/>
    <x v="9"/>
    <x v="1"/>
    <x v="2"/>
    <m/>
  </r>
  <r>
    <n v="11"/>
    <x v="10"/>
    <x v="1"/>
    <x v="2"/>
    <n v="1465937.7450000001"/>
  </r>
  <r>
    <n v="12"/>
    <x v="11"/>
    <x v="1"/>
    <x v="2"/>
    <n v="1365937.7450000001"/>
  </r>
  <r>
    <n v="13"/>
    <x v="12"/>
    <x v="1"/>
    <x v="2"/>
    <n v="100000"/>
  </r>
  <r>
    <n v="14"/>
    <x v="13"/>
    <x v="1"/>
    <x v="2"/>
    <m/>
  </r>
  <r>
    <n v="15"/>
    <x v="14"/>
    <x v="1"/>
    <x v="2"/>
    <m/>
  </r>
  <r>
    <n v="16"/>
    <x v="15"/>
    <x v="1"/>
    <x v="2"/>
    <m/>
  </r>
  <r>
    <n v="17"/>
    <x v="16"/>
    <x v="1"/>
    <x v="2"/>
    <n v="332252.36300000001"/>
  </r>
  <r>
    <n v="18"/>
    <x v="17"/>
    <x v="1"/>
    <x v="2"/>
    <m/>
  </r>
  <r>
    <n v="19"/>
    <x v="18"/>
    <x v="1"/>
    <x v="2"/>
    <n v="1365937.7450000001"/>
  </r>
  <r>
    <n v="20"/>
    <x v="19"/>
    <x v="1"/>
    <x v="2"/>
    <m/>
  </r>
  <r>
    <n v="21"/>
    <x v="20"/>
    <x v="1"/>
    <x v="2"/>
    <m/>
  </r>
  <r>
    <n v="22"/>
    <x v="21"/>
    <x v="1"/>
    <x v="2"/>
    <n v="42067.713000000003"/>
  </r>
  <r>
    <n v="23"/>
    <x v="22"/>
    <x v="1"/>
    <x v="2"/>
    <m/>
  </r>
  <r>
    <n v="24"/>
    <x v="23"/>
    <x v="1"/>
    <x v="2"/>
    <n v="1323870.0319999999"/>
  </r>
  <r>
    <n v="1"/>
    <x v="0"/>
    <x v="1"/>
    <x v="3"/>
    <m/>
  </r>
  <r>
    <n v="2"/>
    <x v="1"/>
    <x v="1"/>
    <x v="3"/>
    <n v="2593653.9651199998"/>
  </r>
  <r>
    <n v="3"/>
    <x v="2"/>
    <x v="1"/>
    <x v="3"/>
    <n v="1015967.71626"/>
  </r>
  <r>
    <n v="4"/>
    <x v="3"/>
    <x v="1"/>
    <x v="3"/>
    <n v="2.5528901397259047"/>
  </r>
  <r>
    <n v="5"/>
    <x v="4"/>
    <x v="1"/>
    <x v="3"/>
    <n v="2394914.1833899999"/>
  </r>
  <r>
    <n v="6"/>
    <x v="5"/>
    <x v="1"/>
    <x v="3"/>
    <n v="253991.92906999998"/>
  </r>
  <r>
    <n v="7"/>
    <x v="6"/>
    <x v="1"/>
    <x v="3"/>
    <n v="9.4290956100812284"/>
  </r>
  <r>
    <n v="8"/>
    <x v="7"/>
    <x v="1"/>
    <x v="3"/>
    <m/>
  </r>
  <r>
    <n v="9"/>
    <x v="8"/>
    <x v="1"/>
    <x v="3"/>
    <m/>
  </r>
  <r>
    <n v="10"/>
    <x v="9"/>
    <x v="1"/>
    <x v="3"/>
    <m/>
  </r>
  <r>
    <n v="11"/>
    <x v="10"/>
    <x v="1"/>
    <x v="3"/>
    <n v="2593653.9651199998"/>
  </r>
  <r>
    <n v="12"/>
    <x v="11"/>
    <x v="1"/>
    <x v="3"/>
    <n v="2344115.79758"/>
  </r>
  <r>
    <n v="13"/>
    <x v="12"/>
    <x v="1"/>
    <x v="3"/>
    <n v="249538.16753999999"/>
  </r>
  <r>
    <n v="14"/>
    <x v="13"/>
    <x v="1"/>
    <x v="3"/>
    <m/>
  </r>
  <r>
    <n v="15"/>
    <x v="14"/>
    <x v="1"/>
    <x v="3"/>
    <m/>
  </r>
  <r>
    <n v="16"/>
    <x v="15"/>
    <x v="1"/>
    <x v="3"/>
    <m/>
  </r>
  <r>
    <n v="17"/>
    <x v="16"/>
    <x v="1"/>
    <x v="3"/>
    <n v="427542.13825999998"/>
  </r>
  <r>
    <n v="18"/>
    <x v="17"/>
    <x v="1"/>
    <x v="3"/>
    <m/>
  </r>
  <r>
    <n v="19"/>
    <x v="18"/>
    <x v="1"/>
    <x v="3"/>
    <n v="2244115.79758"/>
  </r>
  <r>
    <n v="20"/>
    <x v="19"/>
    <x v="1"/>
    <x v="3"/>
    <m/>
  </r>
  <r>
    <n v="21"/>
    <x v="20"/>
    <x v="1"/>
    <x v="3"/>
    <m/>
  </r>
  <r>
    <n v="22"/>
    <x v="21"/>
    <x v="1"/>
    <x v="3"/>
    <n v="180525.83284000002"/>
  </r>
  <r>
    <n v="23"/>
    <x v="22"/>
    <x v="1"/>
    <x v="3"/>
    <m/>
  </r>
  <r>
    <n v="24"/>
    <x v="23"/>
    <x v="1"/>
    <x v="3"/>
    <n v="2063589.96474"/>
  </r>
  <r>
    <n v="1"/>
    <x v="0"/>
    <x v="1"/>
    <x v="4"/>
    <m/>
  </r>
  <r>
    <n v="2"/>
    <x v="1"/>
    <x v="1"/>
    <x v="4"/>
    <n v="1588179.181636442"/>
  </r>
  <r>
    <n v="3"/>
    <x v="2"/>
    <x v="1"/>
    <x v="4"/>
    <n v="781567.67892604799"/>
  </r>
  <r>
    <n v="4"/>
    <x v="3"/>
    <x v="1"/>
    <x v="4"/>
    <n v="2.0320430648037524"/>
  </r>
  <r>
    <n v="5"/>
    <x v="4"/>
    <x v="1"/>
    <x v="4"/>
    <n v="1557257.565582745"/>
  </r>
  <r>
    <n v="6"/>
    <x v="5"/>
    <x v="1"/>
    <x v="4"/>
    <n v="195391.919731512"/>
  </r>
  <r>
    <n v="7"/>
    <x v="6"/>
    <x v="1"/>
    <x v="4"/>
    <n v="7.9699179358213597"/>
  </r>
  <r>
    <n v="8"/>
    <x v="7"/>
    <x v="1"/>
    <x v="4"/>
    <m/>
  </r>
  <r>
    <n v="9"/>
    <x v="8"/>
    <x v="1"/>
    <x v="4"/>
    <m/>
  </r>
  <r>
    <n v="10"/>
    <x v="9"/>
    <x v="1"/>
    <x v="4"/>
    <m/>
  </r>
  <r>
    <n v="11"/>
    <x v="10"/>
    <x v="1"/>
    <x v="4"/>
    <n v="1588179.181636442"/>
  </r>
  <r>
    <n v="12"/>
    <x v="11"/>
    <x v="1"/>
    <x v="4"/>
    <n v="1518179.181636442"/>
  </r>
  <r>
    <n v="13"/>
    <x v="12"/>
    <x v="1"/>
    <x v="4"/>
    <n v="70000"/>
  </r>
  <r>
    <n v="14"/>
    <x v="13"/>
    <x v="1"/>
    <x v="4"/>
    <m/>
  </r>
  <r>
    <n v="15"/>
    <x v="14"/>
    <x v="1"/>
    <x v="4"/>
    <m/>
  </r>
  <r>
    <n v="16"/>
    <x v="15"/>
    <x v="1"/>
    <x v="4"/>
    <m/>
  </r>
  <r>
    <n v="17"/>
    <x v="16"/>
    <x v="1"/>
    <x v="4"/>
    <n v="91080.111573370988"/>
  </r>
  <r>
    <n v="18"/>
    <x v="17"/>
    <x v="1"/>
    <x v="4"/>
    <m/>
  </r>
  <r>
    <n v="19"/>
    <x v="18"/>
    <x v="1"/>
    <x v="4"/>
    <n v="1518179.1816364441"/>
  </r>
  <r>
    <n v="20"/>
    <x v="19"/>
    <x v="1"/>
    <x v="4"/>
    <m/>
  </r>
  <r>
    <n v="21"/>
    <x v="20"/>
    <x v="1"/>
    <x v="4"/>
    <m/>
  </r>
  <r>
    <n v="22"/>
    <x v="21"/>
    <x v="1"/>
    <x v="4"/>
    <n v="24500"/>
  </r>
  <r>
    <n v="23"/>
    <x v="22"/>
    <x v="1"/>
    <x v="4"/>
    <m/>
  </r>
  <r>
    <n v="24"/>
    <x v="23"/>
    <x v="1"/>
    <x v="4"/>
    <n v="24500"/>
  </r>
  <r>
    <n v="1"/>
    <x v="0"/>
    <x v="1"/>
    <x v="5"/>
    <m/>
  </r>
  <r>
    <n v="2"/>
    <x v="1"/>
    <x v="1"/>
    <x v="5"/>
    <n v="1564678.1629999999"/>
  </r>
  <r>
    <n v="3"/>
    <x v="2"/>
    <x v="1"/>
    <x v="5"/>
    <n v="579633.54299999995"/>
  </r>
  <r>
    <n v="4"/>
    <x v="3"/>
    <x v="1"/>
    <x v="5"/>
    <n v="2.6994265288749859"/>
  </r>
  <r>
    <n v="5"/>
    <x v="4"/>
    <x v="1"/>
    <x v="5"/>
    <n v="1418292.6939999999"/>
  </r>
  <r>
    <n v="6"/>
    <x v="5"/>
    <x v="1"/>
    <x v="5"/>
    <n v="218072.65400000001"/>
  </r>
  <r>
    <n v="7"/>
    <x v="6"/>
    <x v="1"/>
    <x v="5"/>
    <n v="6.5037622461365556"/>
  </r>
  <r>
    <n v="8"/>
    <x v="7"/>
    <x v="1"/>
    <x v="5"/>
    <m/>
  </r>
  <r>
    <n v="9"/>
    <x v="8"/>
    <x v="1"/>
    <x v="5"/>
    <m/>
  </r>
  <r>
    <n v="10"/>
    <x v="9"/>
    <x v="1"/>
    <x v="5"/>
    <m/>
  </r>
  <r>
    <n v="11"/>
    <x v="10"/>
    <x v="1"/>
    <x v="5"/>
    <n v="1564678.1629999999"/>
  </r>
  <r>
    <n v="12"/>
    <x v="11"/>
    <x v="1"/>
    <x v="5"/>
    <n v="1374678.1629999999"/>
  </r>
  <r>
    <n v="13"/>
    <x v="12"/>
    <x v="1"/>
    <x v="5"/>
    <n v="190000"/>
  </r>
  <r>
    <n v="14"/>
    <x v="13"/>
    <x v="1"/>
    <x v="5"/>
    <m/>
  </r>
  <r>
    <n v="15"/>
    <x v="14"/>
    <x v="1"/>
    <x v="5"/>
    <m/>
  </r>
  <r>
    <n v="16"/>
    <x v="15"/>
    <x v="1"/>
    <x v="5"/>
    <m/>
  </r>
  <r>
    <n v="17"/>
    <x v="16"/>
    <x v="1"/>
    <x v="5"/>
    <n v="654404.76"/>
  </r>
  <r>
    <n v="18"/>
    <x v="17"/>
    <x v="1"/>
    <x v="5"/>
    <m/>
  </r>
  <r>
    <n v="19"/>
    <x v="18"/>
    <x v="1"/>
    <x v="5"/>
    <n v="1319678.1629999999"/>
  </r>
  <r>
    <n v="20"/>
    <x v="19"/>
    <x v="1"/>
    <x v="5"/>
    <m/>
  </r>
  <r>
    <n v="21"/>
    <x v="20"/>
    <x v="1"/>
    <x v="5"/>
    <m/>
  </r>
  <r>
    <n v="22"/>
    <x v="21"/>
    <x v="1"/>
    <x v="5"/>
    <n v="171932.82"/>
  </r>
  <r>
    <n v="23"/>
    <x v="22"/>
    <x v="1"/>
    <x v="5"/>
    <m/>
  </r>
  <r>
    <n v="24"/>
    <x v="23"/>
    <x v="1"/>
    <x v="5"/>
    <n v="1147745.3430000001"/>
  </r>
  <r>
    <n v="1"/>
    <x v="0"/>
    <x v="1"/>
    <x v="6"/>
    <m/>
  </r>
  <r>
    <n v="2"/>
    <x v="1"/>
    <x v="1"/>
    <x v="6"/>
    <n v="94756.805819999994"/>
  </r>
  <r>
    <n v="3"/>
    <x v="2"/>
    <x v="1"/>
    <x v="6"/>
    <n v="36055.358469999999"/>
  </r>
  <r>
    <n v="4"/>
    <x v="3"/>
    <x v="1"/>
    <x v="6"/>
    <n v="2.6280921849339749"/>
  </r>
  <r>
    <n v="5"/>
    <x v="4"/>
    <x v="1"/>
    <x v="6"/>
    <n v="94756.805819999994"/>
  </r>
  <r>
    <n v="6"/>
    <x v="5"/>
    <x v="1"/>
    <x v="6"/>
    <n v="9013.8396199999988"/>
  </r>
  <r>
    <n v="7"/>
    <x v="6"/>
    <x v="1"/>
    <x v="6"/>
    <n v="10.512368736820282"/>
  </r>
  <r>
    <n v="8"/>
    <x v="7"/>
    <x v="1"/>
    <x v="6"/>
    <m/>
  </r>
  <r>
    <n v="9"/>
    <x v="8"/>
    <x v="1"/>
    <x v="6"/>
    <m/>
  </r>
  <r>
    <n v="10"/>
    <x v="9"/>
    <x v="1"/>
    <x v="6"/>
    <m/>
  </r>
  <r>
    <n v="11"/>
    <x v="10"/>
    <x v="1"/>
    <x v="6"/>
    <n v="94756.805819999994"/>
  </r>
  <r>
    <n v="12"/>
    <x v="11"/>
    <x v="1"/>
    <x v="6"/>
    <n v="94756.805819999994"/>
  </r>
  <r>
    <n v="13"/>
    <x v="12"/>
    <x v="1"/>
    <x v="6"/>
    <m/>
  </r>
  <r>
    <n v="14"/>
    <x v="13"/>
    <x v="1"/>
    <x v="6"/>
    <m/>
  </r>
  <r>
    <n v="15"/>
    <x v="14"/>
    <x v="1"/>
    <x v="6"/>
    <m/>
  </r>
  <r>
    <n v="16"/>
    <x v="15"/>
    <x v="1"/>
    <x v="6"/>
    <m/>
  </r>
  <r>
    <n v="17"/>
    <x v="16"/>
    <x v="1"/>
    <x v="6"/>
    <m/>
  </r>
  <r>
    <n v="18"/>
    <x v="17"/>
    <x v="1"/>
    <x v="6"/>
    <m/>
  </r>
  <r>
    <n v="19"/>
    <x v="18"/>
    <x v="1"/>
    <x v="6"/>
    <n v="94756.805819999994"/>
  </r>
  <r>
    <n v="20"/>
    <x v="19"/>
    <x v="1"/>
    <x v="6"/>
    <m/>
  </r>
  <r>
    <n v="21"/>
    <x v="20"/>
    <x v="1"/>
    <x v="6"/>
    <m/>
  </r>
  <r>
    <n v="22"/>
    <x v="21"/>
    <x v="1"/>
    <x v="6"/>
    <n v="3000"/>
  </r>
  <r>
    <n v="23"/>
    <x v="22"/>
    <x v="1"/>
    <x v="6"/>
    <m/>
  </r>
  <r>
    <n v="24"/>
    <x v="23"/>
    <x v="1"/>
    <x v="6"/>
    <n v="91756.805819999994"/>
  </r>
  <r>
    <n v="1"/>
    <x v="0"/>
    <x v="1"/>
    <x v="7"/>
    <m/>
  </r>
  <r>
    <n v="2"/>
    <x v="1"/>
    <x v="1"/>
    <x v="7"/>
    <n v="68981"/>
  </r>
  <r>
    <n v="3"/>
    <x v="2"/>
    <x v="1"/>
    <x v="7"/>
    <n v="37673"/>
  </r>
  <r>
    <n v="4"/>
    <x v="3"/>
    <x v="1"/>
    <x v="7"/>
    <n v="2"/>
  </r>
  <r>
    <n v="5"/>
    <x v="4"/>
    <x v="1"/>
    <x v="7"/>
    <n v="68981"/>
  </r>
  <r>
    <n v="6"/>
    <x v="5"/>
    <x v="1"/>
    <x v="7"/>
    <n v="9758"/>
  </r>
  <r>
    <n v="7"/>
    <x v="6"/>
    <x v="1"/>
    <x v="7"/>
    <n v="7"/>
  </r>
  <r>
    <n v="8"/>
    <x v="7"/>
    <x v="1"/>
    <x v="7"/>
    <m/>
  </r>
  <r>
    <n v="9"/>
    <x v="8"/>
    <x v="1"/>
    <x v="7"/>
    <m/>
  </r>
  <r>
    <n v="10"/>
    <x v="9"/>
    <x v="1"/>
    <x v="7"/>
    <m/>
  </r>
  <r>
    <n v="11"/>
    <x v="10"/>
    <x v="1"/>
    <x v="7"/>
    <n v="68981"/>
  </r>
  <r>
    <n v="12"/>
    <x v="11"/>
    <x v="1"/>
    <x v="7"/>
    <n v="68981"/>
  </r>
  <r>
    <n v="13"/>
    <x v="12"/>
    <x v="1"/>
    <x v="7"/>
    <m/>
  </r>
  <r>
    <n v="14"/>
    <x v="13"/>
    <x v="1"/>
    <x v="7"/>
    <m/>
  </r>
  <r>
    <n v="15"/>
    <x v="14"/>
    <x v="1"/>
    <x v="7"/>
    <m/>
  </r>
  <r>
    <n v="16"/>
    <x v="15"/>
    <x v="1"/>
    <x v="7"/>
    <m/>
  </r>
  <r>
    <n v="17"/>
    <x v="16"/>
    <x v="1"/>
    <x v="7"/>
    <n v="2176"/>
  </r>
  <r>
    <n v="18"/>
    <x v="17"/>
    <x v="1"/>
    <x v="7"/>
    <m/>
  </r>
  <r>
    <n v="19"/>
    <x v="18"/>
    <x v="1"/>
    <x v="7"/>
    <n v="76013"/>
  </r>
  <r>
    <n v="20"/>
    <x v="19"/>
    <x v="1"/>
    <x v="7"/>
    <n v="7031"/>
  </r>
  <r>
    <n v="21"/>
    <x v="20"/>
    <x v="1"/>
    <x v="7"/>
    <m/>
  </r>
  <r>
    <n v="22"/>
    <x v="21"/>
    <x v="1"/>
    <x v="7"/>
    <n v="38861"/>
  </r>
  <r>
    <n v="23"/>
    <x v="22"/>
    <x v="1"/>
    <x v="7"/>
    <m/>
  </r>
  <r>
    <n v="24"/>
    <x v="23"/>
    <x v="1"/>
    <x v="7"/>
    <n v="30120"/>
  </r>
  <r>
    <n v="1"/>
    <x v="0"/>
    <x v="1"/>
    <x v="8"/>
    <m/>
  </r>
  <r>
    <n v="2"/>
    <x v="1"/>
    <x v="1"/>
    <x v="8"/>
    <n v="203719"/>
  </r>
  <r>
    <n v="3"/>
    <x v="2"/>
    <x v="1"/>
    <x v="8"/>
    <n v="120483"/>
  </r>
  <r>
    <n v="4"/>
    <x v="3"/>
    <x v="1"/>
    <x v="8"/>
    <n v="2"/>
  </r>
  <r>
    <n v="5"/>
    <x v="4"/>
    <x v="1"/>
    <x v="8"/>
    <n v="203719"/>
  </r>
  <r>
    <n v="6"/>
    <x v="5"/>
    <x v="1"/>
    <x v="8"/>
    <n v="30121"/>
  </r>
  <r>
    <n v="7"/>
    <x v="6"/>
    <x v="1"/>
    <x v="8"/>
    <n v="7"/>
  </r>
  <r>
    <n v="8"/>
    <x v="7"/>
    <x v="1"/>
    <x v="8"/>
    <m/>
  </r>
  <r>
    <n v="9"/>
    <x v="8"/>
    <x v="1"/>
    <x v="8"/>
    <m/>
  </r>
  <r>
    <n v="10"/>
    <x v="9"/>
    <x v="1"/>
    <x v="8"/>
    <m/>
  </r>
  <r>
    <n v="11"/>
    <x v="10"/>
    <x v="1"/>
    <x v="8"/>
    <n v="203719"/>
  </r>
  <r>
    <n v="12"/>
    <x v="11"/>
    <x v="1"/>
    <x v="8"/>
    <n v="203719"/>
  </r>
  <r>
    <n v="13"/>
    <x v="12"/>
    <x v="1"/>
    <x v="8"/>
    <m/>
  </r>
  <r>
    <n v="14"/>
    <x v="13"/>
    <x v="1"/>
    <x v="8"/>
    <m/>
  </r>
  <r>
    <n v="15"/>
    <x v="14"/>
    <x v="1"/>
    <x v="8"/>
    <m/>
  </r>
  <r>
    <n v="16"/>
    <x v="15"/>
    <x v="1"/>
    <x v="8"/>
    <m/>
  </r>
  <r>
    <n v="17"/>
    <x v="16"/>
    <x v="1"/>
    <x v="8"/>
    <n v="98302"/>
  </r>
  <r>
    <n v="18"/>
    <x v="17"/>
    <x v="1"/>
    <x v="8"/>
    <m/>
  </r>
  <r>
    <n v="19"/>
    <x v="18"/>
    <x v="1"/>
    <x v="8"/>
    <n v="213719"/>
  </r>
  <r>
    <n v="20"/>
    <x v="19"/>
    <x v="1"/>
    <x v="8"/>
    <m/>
  </r>
  <r>
    <n v="21"/>
    <x v="20"/>
    <x v="1"/>
    <x v="8"/>
    <n v="10000"/>
  </r>
  <r>
    <n v="22"/>
    <x v="21"/>
    <x v="1"/>
    <x v="8"/>
    <n v="38483"/>
  </r>
  <r>
    <n v="23"/>
    <x v="22"/>
    <x v="1"/>
    <x v="8"/>
    <m/>
  </r>
  <r>
    <n v="24"/>
    <x v="23"/>
    <x v="1"/>
    <x v="8"/>
    <n v="165236"/>
  </r>
  <r>
    <n v="1"/>
    <x v="0"/>
    <x v="1"/>
    <x v="9"/>
    <m/>
  </r>
  <r>
    <n v="2"/>
    <x v="1"/>
    <x v="1"/>
    <x v="9"/>
    <n v="8112982"/>
  </r>
  <r>
    <n v="3"/>
    <x v="2"/>
    <x v="1"/>
    <x v="9"/>
    <n v="3191729"/>
  </r>
  <r>
    <n v="4"/>
    <x v="3"/>
    <x v="1"/>
    <x v="9"/>
    <n v="3"/>
  </r>
  <r>
    <n v="5"/>
    <x v="4"/>
    <x v="1"/>
    <x v="9"/>
    <n v="7623470"/>
  </r>
  <r>
    <n v="6"/>
    <x v="5"/>
    <x v="1"/>
    <x v="9"/>
    <n v="873428"/>
  </r>
  <r>
    <n v="7"/>
    <x v="6"/>
    <x v="1"/>
    <x v="9"/>
    <n v="9"/>
  </r>
  <r>
    <n v="8"/>
    <x v="7"/>
    <x v="1"/>
    <x v="9"/>
    <m/>
  </r>
  <r>
    <n v="9"/>
    <x v="8"/>
    <x v="1"/>
    <x v="9"/>
    <m/>
  </r>
  <r>
    <n v="10"/>
    <x v="9"/>
    <x v="1"/>
    <x v="9"/>
    <m/>
  </r>
  <r>
    <n v="11"/>
    <x v="10"/>
    <x v="1"/>
    <x v="9"/>
    <n v="8122503"/>
  </r>
  <r>
    <n v="12"/>
    <x v="11"/>
    <x v="1"/>
    <x v="9"/>
    <n v="7461471"/>
  </r>
  <r>
    <n v="13"/>
    <x v="12"/>
    <x v="1"/>
    <x v="9"/>
    <n v="661032"/>
  </r>
  <r>
    <n v="14"/>
    <x v="13"/>
    <x v="1"/>
    <x v="9"/>
    <m/>
  </r>
  <r>
    <n v="15"/>
    <x v="14"/>
    <x v="1"/>
    <x v="9"/>
    <m/>
  </r>
  <r>
    <n v="16"/>
    <x v="15"/>
    <x v="1"/>
    <x v="9"/>
    <m/>
  </r>
  <r>
    <n v="17"/>
    <x v="16"/>
    <x v="1"/>
    <x v="9"/>
    <n v="1747693"/>
  </r>
  <r>
    <n v="18"/>
    <x v="17"/>
    <x v="1"/>
    <x v="9"/>
    <m/>
  </r>
  <r>
    <n v="19"/>
    <x v="18"/>
    <x v="1"/>
    <x v="9"/>
    <n v="7323502"/>
  </r>
  <r>
    <n v="20"/>
    <x v="19"/>
    <x v="1"/>
    <x v="9"/>
    <n v="7031"/>
  </r>
  <r>
    <n v="21"/>
    <x v="20"/>
    <x v="1"/>
    <x v="9"/>
    <n v="10000"/>
  </r>
  <r>
    <n v="22"/>
    <x v="21"/>
    <x v="1"/>
    <x v="9"/>
    <n v="531172"/>
  </r>
  <r>
    <n v="23"/>
    <x v="22"/>
    <x v="1"/>
    <x v="9"/>
    <m/>
  </r>
  <r>
    <n v="24"/>
    <x v="23"/>
    <x v="1"/>
    <x v="9"/>
    <n v="6775298"/>
  </r>
  <r>
    <n v="1"/>
    <x v="0"/>
    <x v="2"/>
    <x v="0"/>
    <m/>
  </r>
  <r>
    <n v="2"/>
    <x v="1"/>
    <x v="2"/>
    <x v="0"/>
    <n v="244688.84862999999"/>
  </r>
  <r>
    <n v="3"/>
    <x v="2"/>
    <x v="2"/>
    <x v="0"/>
    <n v="108878.63381267001"/>
  </r>
  <r>
    <n v="4"/>
    <x v="3"/>
    <x v="2"/>
    <x v="0"/>
    <n v="2.2473541415939957"/>
  </r>
  <r>
    <n v="5"/>
    <x v="4"/>
    <x v="2"/>
    <x v="0"/>
    <n v="195755.97884"/>
  </r>
  <r>
    <n v="6"/>
    <x v="5"/>
    <x v="2"/>
    <x v="0"/>
    <n v="27532.235563749"/>
  </r>
  <r>
    <n v="7"/>
    <x v="6"/>
    <x v="2"/>
    <x v="0"/>
    <n v="7.1100647961092909"/>
  </r>
  <r>
    <n v="8"/>
    <x v="7"/>
    <x v="2"/>
    <x v="0"/>
    <m/>
  </r>
  <r>
    <n v="9"/>
    <x v="8"/>
    <x v="2"/>
    <x v="0"/>
    <m/>
  </r>
  <r>
    <n v="10"/>
    <x v="9"/>
    <x v="2"/>
    <x v="0"/>
    <m/>
  </r>
  <r>
    <n v="11"/>
    <x v="10"/>
    <x v="2"/>
    <x v="0"/>
    <n v="245819.69258"/>
  </r>
  <r>
    <n v="12"/>
    <x v="11"/>
    <x v="2"/>
    <x v="0"/>
    <n v="190249.53172999999"/>
  </r>
  <r>
    <n v="13"/>
    <x v="12"/>
    <x v="2"/>
    <x v="0"/>
    <n v="55570.16085"/>
  </r>
  <r>
    <n v="14"/>
    <x v="13"/>
    <x v="2"/>
    <x v="0"/>
    <m/>
  </r>
  <r>
    <n v="15"/>
    <x v="14"/>
    <x v="2"/>
    <x v="0"/>
    <m/>
  </r>
  <r>
    <n v="16"/>
    <x v="15"/>
    <x v="2"/>
    <x v="0"/>
    <m/>
  </r>
  <r>
    <n v="17"/>
    <x v="16"/>
    <x v="2"/>
    <x v="0"/>
    <n v="98560.240999999995"/>
  </r>
  <r>
    <n v="18"/>
    <x v="17"/>
    <x v="2"/>
    <x v="0"/>
    <m/>
  </r>
  <r>
    <n v="19"/>
    <x v="18"/>
    <x v="2"/>
    <x v="0"/>
    <n v="190249.53172622799"/>
  </r>
  <r>
    <n v="20"/>
    <x v="19"/>
    <x v="2"/>
    <x v="0"/>
    <m/>
  </r>
  <r>
    <n v="21"/>
    <x v="20"/>
    <x v="2"/>
    <x v="0"/>
    <m/>
  </r>
  <r>
    <n v="22"/>
    <x v="21"/>
    <x v="2"/>
    <x v="0"/>
    <n v="23224.7821"/>
  </r>
  <r>
    <n v="23"/>
    <x v="22"/>
    <x v="2"/>
    <x v="0"/>
    <m/>
  </r>
  <r>
    <n v="24"/>
    <x v="23"/>
    <x v="2"/>
    <x v="0"/>
    <n v="167024.74963000001"/>
  </r>
  <r>
    <n v="1"/>
    <x v="0"/>
    <x v="2"/>
    <x v="1"/>
    <m/>
  </r>
  <r>
    <n v="2"/>
    <x v="1"/>
    <x v="2"/>
    <x v="1"/>
    <n v="308268.4706"/>
  </r>
  <r>
    <n v="3"/>
    <x v="2"/>
    <x v="2"/>
    <x v="1"/>
    <n v="71064.839739999996"/>
  </r>
  <r>
    <n v="4"/>
    <x v="3"/>
    <x v="2"/>
    <x v="1"/>
    <n v="4.3378479671218635"/>
  </r>
  <r>
    <n v="5"/>
    <x v="4"/>
    <x v="2"/>
    <x v="1"/>
    <n v="308268.4706"/>
  </r>
  <r>
    <n v="6"/>
    <x v="5"/>
    <x v="2"/>
    <x v="1"/>
    <n v="17766.209940000001"/>
  </r>
  <r>
    <n v="7"/>
    <x v="6"/>
    <x v="2"/>
    <x v="1"/>
    <n v="17.351391863604196"/>
  </r>
  <r>
    <n v="8"/>
    <x v="7"/>
    <x v="2"/>
    <x v="1"/>
    <m/>
  </r>
  <r>
    <n v="9"/>
    <x v="8"/>
    <x v="2"/>
    <x v="1"/>
    <m/>
  </r>
  <r>
    <n v="10"/>
    <x v="9"/>
    <x v="2"/>
    <x v="1"/>
    <m/>
  </r>
  <r>
    <n v="11"/>
    <x v="10"/>
    <x v="2"/>
    <x v="1"/>
    <n v="308268.4706"/>
  </r>
  <r>
    <n v="12"/>
    <x v="11"/>
    <x v="2"/>
    <x v="1"/>
    <n v="308268.4706"/>
  </r>
  <r>
    <n v="13"/>
    <x v="12"/>
    <x v="2"/>
    <x v="1"/>
    <m/>
  </r>
  <r>
    <n v="14"/>
    <x v="13"/>
    <x v="2"/>
    <x v="1"/>
    <m/>
  </r>
  <r>
    <n v="15"/>
    <x v="14"/>
    <x v="2"/>
    <x v="1"/>
    <m/>
  </r>
  <r>
    <n v="16"/>
    <x v="15"/>
    <x v="2"/>
    <x v="1"/>
    <m/>
  </r>
  <r>
    <n v="17"/>
    <x v="16"/>
    <x v="2"/>
    <x v="1"/>
    <n v="58370.864990000002"/>
  </r>
  <r>
    <n v="18"/>
    <x v="17"/>
    <x v="2"/>
    <x v="1"/>
    <m/>
  </r>
  <r>
    <n v="19"/>
    <x v="18"/>
    <x v="2"/>
    <x v="1"/>
    <n v="309108.4706"/>
  </r>
  <r>
    <n v="20"/>
    <x v="19"/>
    <x v="2"/>
    <x v="1"/>
    <m/>
  </r>
  <r>
    <n v="21"/>
    <x v="20"/>
    <x v="2"/>
    <x v="1"/>
    <n v="840"/>
  </r>
  <r>
    <n v="22"/>
    <x v="21"/>
    <x v="2"/>
    <x v="1"/>
    <n v="8577.5842499999999"/>
  </r>
  <r>
    <n v="23"/>
    <x v="22"/>
    <x v="2"/>
    <x v="1"/>
    <m/>
  </r>
  <r>
    <n v="24"/>
    <x v="23"/>
    <x v="2"/>
    <x v="1"/>
    <n v="299690.88635000004"/>
  </r>
  <r>
    <n v="1"/>
    <x v="0"/>
    <x v="2"/>
    <x v="2"/>
    <m/>
  </r>
  <r>
    <n v="2"/>
    <x v="1"/>
    <x v="2"/>
    <x v="2"/>
    <n v="1254277.358"/>
  </r>
  <r>
    <n v="3"/>
    <x v="2"/>
    <x v="2"/>
    <x v="2"/>
    <n v="589970.777"/>
  </r>
  <r>
    <n v="4"/>
    <x v="3"/>
    <x v="2"/>
    <x v="2"/>
    <n v="2.1259991289365168"/>
  </r>
  <r>
    <n v="5"/>
    <x v="4"/>
    <x v="2"/>
    <x v="2"/>
    <n v="1183775.8968"/>
  </r>
  <r>
    <n v="6"/>
    <x v="5"/>
    <x v="2"/>
    <x v="2"/>
    <n v="147492.69399999999"/>
  </r>
  <r>
    <n v="7"/>
    <x v="6"/>
    <x v="2"/>
    <x v="2"/>
    <n v="8.025996845647148"/>
  </r>
  <r>
    <n v="8"/>
    <x v="7"/>
    <x v="2"/>
    <x v="2"/>
    <m/>
  </r>
  <r>
    <n v="9"/>
    <x v="8"/>
    <x v="2"/>
    <x v="2"/>
    <m/>
  </r>
  <r>
    <n v="10"/>
    <x v="9"/>
    <x v="2"/>
    <x v="2"/>
    <m/>
  </r>
  <r>
    <n v="11"/>
    <x v="10"/>
    <x v="2"/>
    <x v="2"/>
    <n v="1254277.358"/>
  </r>
  <r>
    <n v="12"/>
    <x v="11"/>
    <x v="2"/>
    <x v="2"/>
    <n v="1154277.358"/>
  </r>
  <r>
    <n v="13"/>
    <x v="12"/>
    <x v="2"/>
    <x v="2"/>
    <n v="100000"/>
  </r>
  <r>
    <n v="14"/>
    <x v="13"/>
    <x v="2"/>
    <x v="2"/>
    <m/>
  </r>
  <r>
    <n v="15"/>
    <x v="14"/>
    <x v="2"/>
    <x v="2"/>
    <m/>
  </r>
  <r>
    <n v="16"/>
    <x v="15"/>
    <x v="2"/>
    <x v="2"/>
    <m/>
  </r>
  <r>
    <n v="17"/>
    <x v="16"/>
    <x v="2"/>
    <x v="2"/>
    <n v="355787.391"/>
  </r>
  <r>
    <n v="18"/>
    <x v="17"/>
    <x v="2"/>
    <x v="2"/>
    <m/>
  </r>
  <r>
    <n v="19"/>
    <x v="18"/>
    <x v="2"/>
    <x v="2"/>
    <n v="1155931.1200000001"/>
  </r>
  <r>
    <n v="20"/>
    <x v="19"/>
    <x v="2"/>
    <x v="2"/>
    <m/>
  </r>
  <r>
    <n v="21"/>
    <x v="20"/>
    <x v="2"/>
    <x v="2"/>
    <n v="1653.7619999999999"/>
  </r>
  <r>
    <n v="22"/>
    <x v="21"/>
    <x v="2"/>
    <x v="2"/>
    <n v="42067.713000000003"/>
  </r>
  <r>
    <n v="23"/>
    <x v="22"/>
    <x v="2"/>
    <x v="2"/>
    <m/>
  </r>
  <r>
    <n v="24"/>
    <x v="23"/>
    <x v="2"/>
    <x v="2"/>
    <n v="1112209.645"/>
  </r>
  <r>
    <n v="1"/>
    <x v="0"/>
    <x v="2"/>
    <x v="3"/>
    <m/>
  </r>
  <r>
    <n v="2"/>
    <x v="1"/>
    <x v="2"/>
    <x v="3"/>
    <n v="2564474.89"/>
  </r>
  <r>
    <n v="3"/>
    <x v="2"/>
    <x v="2"/>
    <x v="3"/>
    <n v="1351735.71584"/>
  </r>
  <r>
    <n v="4"/>
    <x v="3"/>
    <x v="2"/>
    <x v="3"/>
    <n v="1.8971718065512353"/>
  </r>
  <r>
    <n v="5"/>
    <x v="4"/>
    <x v="2"/>
    <x v="3"/>
    <n v="2382619.6276100003"/>
  </r>
  <r>
    <n v="6"/>
    <x v="5"/>
    <x v="2"/>
    <x v="3"/>
    <n v="337933.92895999999"/>
  </r>
  <r>
    <n v="7"/>
    <x v="6"/>
    <x v="2"/>
    <x v="3"/>
    <n v="7.0505487121182862"/>
  </r>
  <r>
    <n v="8"/>
    <x v="7"/>
    <x v="2"/>
    <x v="3"/>
    <m/>
  </r>
  <r>
    <n v="9"/>
    <x v="8"/>
    <x v="2"/>
    <x v="3"/>
    <m/>
  </r>
  <r>
    <n v="10"/>
    <x v="9"/>
    <x v="2"/>
    <x v="3"/>
    <m/>
  </r>
  <r>
    <n v="11"/>
    <x v="10"/>
    <x v="2"/>
    <x v="3"/>
    <n v="2564474.89"/>
  </r>
  <r>
    <n v="12"/>
    <x v="11"/>
    <x v="2"/>
    <x v="3"/>
    <n v="2315032.8418100001"/>
  </r>
  <r>
    <n v="13"/>
    <x v="12"/>
    <x v="2"/>
    <x v="3"/>
    <n v="249442.04818000001"/>
  </r>
  <r>
    <n v="14"/>
    <x v="13"/>
    <x v="2"/>
    <x v="3"/>
    <m/>
  </r>
  <r>
    <n v="15"/>
    <x v="14"/>
    <x v="2"/>
    <x v="3"/>
    <m/>
  </r>
  <r>
    <n v="16"/>
    <x v="15"/>
    <x v="2"/>
    <x v="3"/>
    <m/>
  </r>
  <r>
    <n v="17"/>
    <x v="16"/>
    <x v="2"/>
    <x v="3"/>
    <n v="492948.18180999998"/>
  </r>
  <r>
    <n v="18"/>
    <x v="17"/>
    <x v="2"/>
    <x v="3"/>
    <m/>
  </r>
  <r>
    <n v="19"/>
    <x v="18"/>
    <x v="2"/>
    <x v="3"/>
    <n v="2215032.8418200002"/>
  </r>
  <r>
    <n v="20"/>
    <x v="19"/>
    <x v="2"/>
    <x v="3"/>
    <m/>
  </r>
  <r>
    <n v="21"/>
    <x v="20"/>
    <x v="2"/>
    <x v="3"/>
    <m/>
  </r>
  <r>
    <n v="22"/>
    <x v="21"/>
    <x v="2"/>
    <x v="3"/>
    <n v="180525.83284000002"/>
  </r>
  <r>
    <n v="23"/>
    <x v="22"/>
    <x v="2"/>
    <x v="3"/>
    <m/>
  </r>
  <r>
    <n v="24"/>
    <x v="23"/>
    <x v="2"/>
    <x v="3"/>
    <n v="2034507.0089799999"/>
  </r>
  <r>
    <n v="1"/>
    <x v="0"/>
    <x v="2"/>
    <x v="4"/>
    <m/>
  </r>
  <r>
    <n v="2"/>
    <x v="1"/>
    <x v="2"/>
    <x v="4"/>
    <n v="1497415.157187538"/>
  </r>
  <r>
    <n v="3"/>
    <x v="2"/>
    <x v="2"/>
    <x v="4"/>
    <n v="937146.40851882007"/>
  </r>
  <r>
    <n v="4"/>
    <x v="3"/>
    <x v="2"/>
    <x v="4"/>
    <n v="1.5978454845217138"/>
  </r>
  <r>
    <n v="5"/>
    <x v="4"/>
    <x v="2"/>
    <x v="4"/>
    <n v="1474272.477613488"/>
  </r>
  <r>
    <n v="6"/>
    <x v="5"/>
    <x v="2"/>
    <x v="4"/>
    <n v="234286.60212970502"/>
  </r>
  <r>
    <n v="7"/>
    <x v="6"/>
    <x v="2"/>
    <x v="4"/>
    <n v="6.2926025825296907"/>
  </r>
  <r>
    <n v="8"/>
    <x v="7"/>
    <x v="2"/>
    <x v="4"/>
    <m/>
  </r>
  <r>
    <n v="9"/>
    <x v="8"/>
    <x v="2"/>
    <x v="4"/>
    <m/>
  </r>
  <r>
    <n v="10"/>
    <x v="9"/>
    <x v="2"/>
    <x v="4"/>
    <m/>
  </r>
  <r>
    <n v="11"/>
    <x v="10"/>
    <x v="2"/>
    <x v="4"/>
    <n v="1497415.157187538"/>
  </r>
  <r>
    <n v="12"/>
    <x v="11"/>
    <x v="2"/>
    <x v="4"/>
    <n v="1427415.157187538"/>
  </r>
  <r>
    <n v="13"/>
    <x v="12"/>
    <x v="2"/>
    <x v="4"/>
    <n v="70000"/>
  </r>
  <r>
    <n v="14"/>
    <x v="13"/>
    <x v="2"/>
    <x v="4"/>
    <m/>
  </r>
  <r>
    <n v="15"/>
    <x v="14"/>
    <x v="2"/>
    <x v="4"/>
    <m/>
  </r>
  <r>
    <n v="16"/>
    <x v="15"/>
    <x v="2"/>
    <x v="4"/>
    <m/>
  </r>
  <r>
    <n v="17"/>
    <x v="16"/>
    <x v="2"/>
    <x v="4"/>
    <n v="105593.535755576"/>
  </r>
  <r>
    <n v="18"/>
    <x v="17"/>
    <x v="2"/>
    <x v="4"/>
    <m/>
  </r>
  <r>
    <n v="19"/>
    <x v="18"/>
    <x v="2"/>
    <x v="4"/>
    <n v="1427415.1571875419"/>
  </r>
  <r>
    <n v="20"/>
    <x v="19"/>
    <x v="2"/>
    <x v="4"/>
    <m/>
  </r>
  <r>
    <n v="21"/>
    <x v="20"/>
    <x v="2"/>
    <x v="4"/>
    <m/>
  </r>
  <r>
    <n v="22"/>
    <x v="21"/>
    <x v="2"/>
    <x v="4"/>
    <n v="24500"/>
  </r>
  <r>
    <n v="23"/>
    <x v="22"/>
    <x v="2"/>
    <x v="4"/>
    <m/>
  </r>
  <r>
    <n v="24"/>
    <x v="23"/>
    <x v="2"/>
    <x v="4"/>
    <n v="1402915.157187538"/>
  </r>
  <r>
    <n v="1"/>
    <x v="0"/>
    <x v="2"/>
    <x v="5"/>
    <m/>
  </r>
  <r>
    <n v="2"/>
    <x v="1"/>
    <x v="2"/>
    <x v="5"/>
    <n v="1654495.6769999999"/>
  </r>
  <r>
    <n v="3"/>
    <x v="2"/>
    <x v="2"/>
    <x v="5"/>
    <n v="841117.85"/>
  </r>
  <r>
    <n v="4"/>
    <x v="3"/>
    <x v="2"/>
    <x v="5"/>
    <n v="1.9670200519463474"/>
  </r>
  <r>
    <n v="5"/>
    <x v="4"/>
    <x v="2"/>
    <x v="5"/>
    <n v="1516051.3230000001"/>
  </r>
  <r>
    <n v="6"/>
    <x v="5"/>
    <x v="2"/>
    <x v="5"/>
    <n v="257778.22899999999"/>
  </r>
  <r>
    <n v="7"/>
    <x v="6"/>
    <x v="2"/>
    <x v="5"/>
    <n v="5.8812232859276881"/>
  </r>
  <r>
    <n v="8"/>
    <x v="7"/>
    <x v="2"/>
    <x v="5"/>
    <m/>
  </r>
  <r>
    <n v="9"/>
    <x v="8"/>
    <x v="2"/>
    <x v="5"/>
    <m/>
  </r>
  <r>
    <n v="10"/>
    <x v="9"/>
    <x v="2"/>
    <x v="5"/>
    <m/>
  </r>
  <r>
    <n v="11"/>
    <x v="10"/>
    <x v="2"/>
    <x v="5"/>
    <n v="1654495.6769999999"/>
  </r>
  <r>
    <n v="12"/>
    <x v="11"/>
    <x v="2"/>
    <x v="5"/>
    <n v="1464495.6769999999"/>
  </r>
  <r>
    <n v="13"/>
    <x v="12"/>
    <x v="2"/>
    <x v="5"/>
    <n v="190000"/>
  </r>
  <r>
    <n v="14"/>
    <x v="13"/>
    <x v="2"/>
    <x v="5"/>
    <m/>
  </r>
  <r>
    <n v="15"/>
    <x v="14"/>
    <x v="2"/>
    <x v="5"/>
    <m/>
  </r>
  <r>
    <n v="16"/>
    <x v="15"/>
    <x v="2"/>
    <x v="5"/>
    <m/>
  </r>
  <r>
    <n v="17"/>
    <x v="16"/>
    <x v="2"/>
    <x v="5"/>
    <n v="695300.34199999995"/>
  </r>
  <r>
    <n v="18"/>
    <x v="17"/>
    <x v="2"/>
    <x v="5"/>
    <m/>
  </r>
  <r>
    <n v="19"/>
    <x v="18"/>
    <x v="2"/>
    <x v="5"/>
    <n v="1429495.6769999999"/>
  </r>
  <r>
    <n v="20"/>
    <x v="19"/>
    <x v="2"/>
    <x v="5"/>
    <m/>
  </r>
  <r>
    <n v="21"/>
    <x v="20"/>
    <x v="2"/>
    <x v="5"/>
    <n v="20000"/>
  </r>
  <r>
    <n v="22"/>
    <x v="21"/>
    <x v="2"/>
    <x v="5"/>
    <n v="171932.82"/>
  </r>
  <r>
    <n v="23"/>
    <x v="22"/>
    <x v="2"/>
    <x v="5"/>
    <m/>
  </r>
  <r>
    <n v="24"/>
    <x v="23"/>
    <x v="2"/>
    <x v="5"/>
    <n v="1237562.8570000001"/>
  </r>
  <r>
    <n v="1"/>
    <x v="0"/>
    <x v="2"/>
    <x v="6"/>
    <m/>
  </r>
  <r>
    <n v="2"/>
    <x v="1"/>
    <x v="2"/>
    <x v="6"/>
    <n v="99673.715879999989"/>
  </r>
  <r>
    <n v="3"/>
    <x v="2"/>
    <x v="2"/>
    <x v="6"/>
    <n v="51186.973619999997"/>
  </r>
  <r>
    <n v="4"/>
    <x v="3"/>
    <x v="2"/>
    <x v="6"/>
    <n v="1.9472476849276952"/>
  </r>
  <r>
    <n v="5"/>
    <x v="4"/>
    <x v="2"/>
    <x v="6"/>
    <n v="99673.715879999989"/>
  </r>
  <r>
    <n v="6"/>
    <x v="5"/>
    <x v="2"/>
    <x v="6"/>
    <n v="12796.743410000001"/>
  </r>
  <r>
    <n v="7"/>
    <x v="6"/>
    <x v="2"/>
    <x v="6"/>
    <n v="7.7889907366674311"/>
  </r>
  <r>
    <n v="8"/>
    <x v="7"/>
    <x v="2"/>
    <x v="6"/>
    <m/>
  </r>
  <r>
    <n v="9"/>
    <x v="8"/>
    <x v="2"/>
    <x v="6"/>
    <m/>
  </r>
  <r>
    <n v="10"/>
    <x v="9"/>
    <x v="2"/>
    <x v="6"/>
    <m/>
  </r>
  <r>
    <n v="11"/>
    <x v="10"/>
    <x v="2"/>
    <x v="6"/>
    <n v="99673.715879999989"/>
  </r>
  <r>
    <n v="12"/>
    <x v="11"/>
    <x v="2"/>
    <x v="6"/>
    <n v="99673.715879999989"/>
  </r>
  <r>
    <n v="13"/>
    <x v="12"/>
    <x v="2"/>
    <x v="6"/>
    <m/>
  </r>
  <r>
    <n v="14"/>
    <x v="13"/>
    <x v="2"/>
    <x v="6"/>
    <m/>
  </r>
  <r>
    <n v="15"/>
    <x v="14"/>
    <x v="2"/>
    <x v="6"/>
    <m/>
  </r>
  <r>
    <n v="16"/>
    <x v="15"/>
    <x v="2"/>
    <x v="6"/>
    <m/>
  </r>
  <r>
    <n v="17"/>
    <x v="16"/>
    <x v="2"/>
    <x v="6"/>
    <m/>
  </r>
  <r>
    <n v="18"/>
    <x v="17"/>
    <x v="2"/>
    <x v="6"/>
    <m/>
  </r>
  <r>
    <n v="19"/>
    <x v="18"/>
    <x v="2"/>
    <x v="6"/>
    <n v="99673.715879999989"/>
  </r>
  <r>
    <n v="20"/>
    <x v="19"/>
    <x v="2"/>
    <x v="6"/>
    <m/>
  </r>
  <r>
    <n v="21"/>
    <x v="20"/>
    <x v="2"/>
    <x v="6"/>
    <m/>
  </r>
  <r>
    <n v="22"/>
    <x v="21"/>
    <x v="2"/>
    <x v="6"/>
    <n v="3000"/>
  </r>
  <r>
    <n v="23"/>
    <x v="22"/>
    <x v="2"/>
    <x v="6"/>
    <m/>
  </r>
  <r>
    <n v="24"/>
    <x v="23"/>
    <x v="2"/>
    <x v="6"/>
    <n v="96673.715879999989"/>
  </r>
  <r>
    <n v="1"/>
    <x v="0"/>
    <x v="2"/>
    <x v="7"/>
    <m/>
  </r>
  <r>
    <n v="2"/>
    <x v="1"/>
    <x v="2"/>
    <x v="7"/>
    <n v="82420.439169999998"/>
  </r>
  <r>
    <n v="3"/>
    <x v="2"/>
    <x v="2"/>
    <x v="7"/>
    <n v="43334.072249999997"/>
  </r>
  <r>
    <n v="4"/>
    <x v="3"/>
    <x v="2"/>
    <x v="7"/>
    <n v="1.9019777023148339"/>
  </r>
  <r>
    <n v="5"/>
    <x v="4"/>
    <x v="2"/>
    <x v="7"/>
    <n v="82420.439169999998"/>
  </r>
  <r>
    <n v="6"/>
    <x v="5"/>
    <x v="2"/>
    <x v="7"/>
    <n v="11156.09021"/>
  </r>
  <r>
    <n v="7"/>
    <x v="6"/>
    <x v="2"/>
    <x v="7"/>
    <n v="7.3879322969368495"/>
  </r>
  <r>
    <n v="8"/>
    <x v="7"/>
    <x v="2"/>
    <x v="7"/>
    <m/>
  </r>
  <r>
    <n v="9"/>
    <x v="8"/>
    <x v="2"/>
    <x v="7"/>
    <m/>
  </r>
  <r>
    <n v="10"/>
    <x v="9"/>
    <x v="2"/>
    <x v="7"/>
    <m/>
  </r>
  <r>
    <n v="11"/>
    <x v="10"/>
    <x v="2"/>
    <x v="7"/>
    <n v="82420.439169999998"/>
  </r>
  <r>
    <n v="12"/>
    <x v="11"/>
    <x v="2"/>
    <x v="7"/>
    <n v="82420.439169999998"/>
  </r>
  <r>
    <n v="13"/>
    <x v="12"/>
    <x v="2"/>
    <x v="7"/>
    <m/>
  </r>
  <r>
    <n v="14"/>
    <x v="13"/>
    <x v="2"/>
    <x v="7"/>
    <m/>
  </r>
  <r>
    <n v="15"/>
    <x v="14"/>
    <x v="2"/>
    <x v="7"/>
    <m/>
  </r>
  <r>
    <n v="16"/>
    <x v="15"/>
    <x v="2"/>
    <x v="7"/>
    <m/>
  </r>
  <r>
    <n v="17"/>
    <x v="16"/>
    <x v="2"/>
    <x v="7"/>
    <n v="2411.7118409999998"/>
  </r>
  <r>
    <n v="18"/>
    <x v="17"/>
    <x v="2"/>
    <x v="7"/>
    <m/>
  </r>
  <r>
    <n v="19"/>
    <x v="18"/>
    <x v="2"/>
    <x v="7"/>
    <n v="89451.895770000003"/>
  </r>
  <r>
    <n v="20"/>
    <x v="19"/>
    <x v="2"/>
    <x v="7"/>
    <n v="7031.4565999999995"/>
  </r>
  <r>
    <n v="21"/>
    <x v="20"/>
    <x v="2"/>
    <x v="7"/>
    <m/>
  </r>
  <r>
    <n v="22"/>
    <x v="21"/>
    <x v="2"/>
    <x v="7"/>
    <n v="38860.974040000001"/>
  </r>
  <r>
    <n v="23"/>
    <x v="22"/>
    <x v="2"/>
    <x v="7"/>
    <m/>
  </r>
  <r>
    <n v="24"/>
    <x v="23"/>
    <x v="2"/>
    <x v="7"/>
    <n v="43559.465130000004"/>
  </r>
  <r>
    <n v="1"/>
    <x v="0"/>
    <x v="2"/>
    <x v="8"/>
    <m/>
  </r>
  <r>
    <n v="2"/>
    <x v="1"/>
    <x v="2"/>
    <x v="8"/>
    <n v="241308.78933"/>
  </r>
  <r>
    <n v="3"/>
    <x v="2"/>
    <x v="2"/>
    <x v="8"/>
    <n v="124627.07420999999"/>
  </r>
  <r>
    <n v="4"/>
    <x v="3"/>
    <x v="2"/>
    <x v="8"/>
    <n v="1.9362469259559778"/>
  </r>
  <r>
    <n v="5"/>
    <x v="4"/>
    <x v="2"/>
    <x v="8"/>
    <n v="241308.78933"/>
  </r>
  <r>
    <n v="6"/>
    <x v="5"/>
    <x v="2"/>
    <x v="8"/>
    <n v="32273.20679"/>
  </r>
  <r>
    <n v="7"/>
    <x v="6"/>
    <x v="2"/>
    <x v="8"/>
    <n v="7.4770626575841437"/>
  </r>
  <r>
    <n v="8"/>
    <x v="7"/>
    <x v="2"/>
    <x v="8"/>
    <m/>
  </r>
  <r>
    <n v="9"/>
    <x v="8"/>
    <x v="2"/>
    <x v="8"/>
    <m/>
  </r>
  <r>
    <n v="10"/>
    <x v="9"/>
    <x v="2"/>
    <x v="8"/>
    <m/>
  </r>
  <r>
    <n v="11"/>
    <x v="10"/>
    <x v="2"/>
    <x v="8"/>
    <n v="241308.78933"/>
  </r>
  <r>
    <n v="12"/>
    <x v="11"/>
    <x v="2"/>
    <x v="8"/>
    <n v="241308.78933"/>
  </r>
  <r>
    <n v="13"/>
    <x v="12"/>
    <x v="2"/>
    <x v="8"/>
    <m/>
  </r>
  <r>
    <n v="14"/>
    <x v="13"/>
    <x v="2"/>
    <x v="8"/>
    <m/>
  </r>
  <r>
    <n v="15"/>
    <x v="14"/>
    <x v="2"/>
    <x v="8"/>
    <m/>
  </r>
  <r>
    <n v="16"/>
    <x v="15"/>
    <x v="2"/>
    <x v="8"/>
    <m/>
  </r>
  <r>
    <n v="17"/>
    <x v="16"/>
    <x v="2"/>
    <x v="8"/>
    <n v="102865.94573000001"/>
  </r>
  <r>
    <n v="18"/>
    <x v="17"/>
    <x v="2"/>
    <x v="8"/>
    <m/>
  </r>
  <r>
    <n v="19"/>
    <x v="18"/>
    <x v="2"/>
    <x v="8"/>
    <n v="261308.78933"/>
  </r>
  <r>
    <n v="20"/>
    <x v="19"/>
    <x v="2"/>
    <x v="8"/>
    <m/>
  </r>
  <r>
    <n v="21"/>
    <x v="20"/>
    <x v="2"/>
    <x v="8"/>
    <n v="20000"/>
  </r>
  <r>
    <n v="22"/>
    <x v="21"/>
    <x v="2"/>
    <x v="8"/>
    <n v="38482.70422"/>
  </r>
  <r>
    <n v="23"/>
    <x v="22"/>
    <x v="2"/>
    <x v="8"/>
    <m/>
  </r>
  <r>
    <n v="24"/>
    <x v="23"/>
    <x v="2"/>
    <x v="8"/>
    <n v="202826.08511000001"/>
  </r>
  <r>
    <n v="1"/>
    <x v="0"/>
    <x v="2"/>
    <x v="9"/>
    <m/>
  </r>
  <r>
    <n v="2"/>
    <x v="1"/>
    <x v="2"/>
    <x v="9"/>
    <n v="7947023.3467875374"/>
  </r>
  <r>
    <n v="3"/>
    <x v="2"/>
    <x v="2"/>
    <x v="9"/>
    <n v="4119062.3449914898"/>
  </r>
  <r>
    <n v="4"/>
    <x v="3"/>
    <x v="2"/>
    <x v="9"/>
    <n v="1.9293282502632176"/>
  </r>
  <r>
    <n v="5"/>
    <x v="4"/>
    <x v="2"/>
    <x v="9"/>
    <n v="7484146.7198334886"/>
  </r>
  <r>
    <n v="6"/>
    <x v="5"/>
    <x v="2"/>
    <x v="9"/>
    <n v="1079015.940003454"/>
  </r>
  <r>
    <n v="7"/>
    <x v="6"/>
    <x v="2"/>
    <x v="9"/>
    <n v="6.9360854111288957"/>
  </r>
  <r>
    <n v="8"/>
    <x v="7"/>
    <x v="2"/>
    <x v="9"/>
    <m/>
  </r>
  <r>
    <n v="9"/>
    <x v="8"/>
    <x v="2"/>
    <x v="9"/>
    <m/>
  </r>
  <r>
    <n v="10"/>
    <x v="9"/>
    <x v="2"/>
    <x v="9"/>
    <m/>
  </r>
  <r>
    <n v="11"/>
    <x v="10"/>
    <x v="2"/>
    <x v="9"/>
    <n v="7948154.190737538"/>
  </r>
  <r>
    <n v="12"/>
    <x v="11"/>
    <x v="2"/>
    <x v="9"/>
    <n v="7283141.9809999997"/>
  </r>
  <r>
    <n v="13"/>
    <x v="12"/>
    <x v="2"/>
    <x v="9"/>
    <n v="665012.20903000003"/>
  </r>
  <r>
    <n v="14"/>
    <x v="13"/>
    <x v="2"/>
    <x v="9"/>
    <m/>
  </r>
  <r>
    <n v="15"/>
    <x v="14"/>
    <x v="2"/>
    <x v="9"/>
    <m/>
  </r>
  <r>
    <n v="16"/>
    <x v="15"/>
    <x v="2"/>
    <x v="9"/>
    <m/>
  </r>
  <r>
    <n v="17"/>
    <x v="16"/>
    <x v="2"/>
    <x v="9"/>
    <n v="1911838.2141255757"/>
  </r>
  <r>
    <n v="18"/>
    <x v="17"/>
    <x v="2"/>
    <x v="9"/>
    <m/>
  </r>
  <r>
    <n v="19"/>
    <x v="18"/>
    <x v="2"/>
    <x v="9"/>
    <n v="7177667.2003075415"/>
  </r>
  <r>
    <n v="20"/>
    <x v="19"/>
    <x v="2"/>
    <x v="9"/>
    <n v="7031.4565999999995"/>
  </r>
  <r>
    <n v="21"/>
    <x v="20"/>
    <x v="2"/>
    <x v="9"/>
    <n v="42493.762000000002"/>
  </r>
  <r>
    <n v="22"/>
    <x v="21"/>
    <x v="2"/>
    <x v="9"/>
    <n v="531172.41045000008"/>
  </r>
  <r>
    <n v="23"/>
    <x v="22"/>
    <x v="2"/>
    <x v="9"/>
    <m/>
  </r>
  <r>
    <n v="24"/>
    <x v="23"/>
    <x v="2"/>
    <x v="9"/>
    <n v="6596969.570257538"/>
  </r>
  <r>
    <n v="1"/>
    <x v="0"/>
    <x v="3"/>
    <x v="0"/>
    <m/>
  </r>
  <r>
    <n v="2"/>
    <x v="1"/>
    <x v="3"/>
    <x v="0"/>
    <n v="177144.42145677799"/>
  </r>
  <r>
    <n v="3"/>
    <x v="2"/>
    <x v="3"/>
    <x v="0"/>
    <n v="113144.021113668"/>
  </r>
  <r>
    <n v="4"/>
    <x v="3"/>
    <x v="3"/>
    <x v="0"/>
    <n v="1.565654284805851"/>
  </r>
  <r>
    <n v="5"/>
    <x v="4"/>
    <x v="3"/>
    <x v="0"/>
    <n v="177144.42145677799"/>
  </r>
  <r>
    <n v="6"/>
    <x v="5"/>
    <x v="3"/>
    <x v="0"/>
    <n v="28286.005278417"/>
  </r>
  <r>
    <n v="7"/>
    <x v="6"/>
    <x v="3"/>
    <x v="0"/>
    <n v="6.262617139223404"/>
  </r>
  <r>
    <n v="8"/>
    <x v="7"/>
    <x v="3"/>
    <x v="0"/>
    <m/>
  </r>
  <r>
    <n v="9"/>
    <x v="8"/>
    <x v="3"/>
    <x v="0"/>
    <m/>
  </r>
  <r>
    <n v="10"/>
    <x v="9"/>
    <x v="3"/>
    <x v="0"/>
    <m/>
  </r>
  <r>
    <n v="11"/>
    <x v="10"/>
    <x v="3"/>
    <x v="0"/>
    <n v="177144.42145677799"/>
  </r>
  <r>
    <n v="12"/>
    <x v="11"/>
    <x v="3"/>
    <x v="0"/>
    <n v="177144.42145677799"/>
  </r>
  <r>
    <n v="13"/>
    <x v="12"/>
    <x v="3"/>
    <x v="0"/>
    <m/>
  </r>
  <r>
    <n v="14"/>
    <x v="13"/>
    <x v="3"/>
    <x v="0"/>
    <m/>
  </r>
  <r>
    <n v="15"/>
    <x v="14"/>
    <x v="3"/>
    <x v="0"/>
    <m/>
  </r>
  <r>
    <n v="16"/>
    <x v="15"/>
    <x v="3"/>
    <x v="0"/>
    <m/>
  </r>
  <r>
    <n v="17"/>
    <x v="16"/>
    <x v="3"/>
    <x v="0"/>
    <n v="97599.45"/>
  </r>
  <r>
    <n v="18"/>
    <x v="17"/>
    <x v="3"/>
    <x v="0"/>
    <m/>
  </r>
  <r>
    <n v="19"/>
    <x v="18"/>
    <x v="3"/>
    <x v="0"/>
    <n v="177144.42145677799"/>
  </r>
  <r>
    <n v="20"/>
    <x v="19"/>
    <x v="3"/>
    <x v="0"/>
    <m/>
  </r>
  <r>
    <n v="21"/>
    <x v="20"/>
    <x v="3"/>
    <x v="0"/>
    <m/>
  </r>
  <r>
    <n v="22"/>
    <x v="21"/>
    <x v="3"/>
    <x v="0"/>
    <n v="23224.7821"/>
  </r>
  <r>
    <n v="23"/>
    <x v="22"/>
    <x v="3"/>
    <x v="0"/>
    <m/>
  </r>
  <r>
    <n v="24"/>
    <x v="23"/>
    <x v="3"/>
    <x v="0"/>
    <n v="153919.639356778"/>
  </r>
  <r>
    <n v="1"/>
    <x v="0"/>
    <x v="3"/>
    <x v="1"/>
    <m/>
  </r>
  <r>
    <n v="2"/>
    <x v="1"/>
    <x v="3"/>
    <x v="1"/>
    <n v="331484.01872000005"/>
  </r>
  <r>
    <n v="3"/>
    <x v="2"/>
    <x v="3"/>
    <x v="1"/>
    <n v="73228.319129999989"/>
  </r>
  <r>
    <n v="4"/>
    <x v="3"/>
    <x v="3"/>
    <x v="1"/>
    <n v="4.5267189341261078"/>
  </r>
  <r>
    <n v="5"/>
    <x v="4"/>
    <x v="3"/>
    <x v="1"/>
    <n v="331484.01872000005"/>
  </r>
  <r>
    <n v="6"/>
    <x v="5"/>
    <x v="3"/>
    <x v="1"/>
    <n v="18307.07978"/>
  </r>
  <r>
    <n v="7"/>
    <x v="6"/>
    <x v="3"/>
    <x v="1"/>
    <n v="18.106875738977092"/>
  </r>
  <r>
    <n v="8"/>
    <x v="7"/>
    <x v="3"/>
    <x v="1"/>
    <m/>
  </r>
  <r>
    <n v="9"/>
    <x v="8"/>
    <x v="3"/>
    <x v="1"/>
    <m/>
  </r>
  <r>
    <n v="10"/>
    <x v="9"/>
    <x v="3"/>
    <x v="1"/>
    <m/>
  </r>
  <r>
    <n v="11"/>
    <x v="10"/>
    <x v="3"/>
    <x v="1"/>
    <n v="331484.01872000005"/>
  </r>
  <r>
    <n v="12"/>
    <x v="11"/>
    <x v="3"/>
    <x v="1"/>
    <n v="331484.01872000005"/>
  </r>
  <r>
    <n v="13"/>
    <x v="12"/>
    <x v="3"/>
    <x v="1"/>
    <m/>
  </r>
  <r>
    <n v="14"/>
    <x v="13"/>
    <x v="3"/>
    <x v="1"/>
    <m/>
  </r>
  <r>
    <n v="15"/>
    <x v="14"/>
    <x v="3"/>
    <x v="1"/>
    <m/>
  </r>
  <r>
    <n v="16"/>
    <x v="15"/>
    <x v="3"/>
    <x v="1"/>
    <m/>
  </r>
  <r>
    <n v="17"/>
    <x v="16"/>
    <x v="3"/>
    <x v="1"/>
    <n v="68847.270220000006"/>
  </r>
  <r>
    <n v="18"/>
    <x v="17"/>
    <x v="3"/>
    <x v="1"/>
    <m/>
  </r>
  <r>
    <n v="19"/>
    <x v="18"/>
    <x v="3"/>
    <x v="1"/>
    <n v="331484.01872000005"/>
  </r>
  <r>
    <n v="20"/>
    <x v="19"/>
    <x v="3"/>
    <x v="1"/>
    <m/>
  </r>
  <r>
    <n v="21"/>
    <x v="20"/>
    <x v="3"/>
    <x v="1"/>
    <m/>
  </r>
  <r>
    <n v="22"/>
    <x v="21"/>
    <x v="3"/>
    <x v="1"/>
    <n v="8577.5842499999999"/>
  </r>
  <r>
    <n v="23"/>
    <x v="22"/>
    <x v="3"/>
    <x v="1"/>
    <m/>
  </r>
  <r>
    <n v="24"/>
    <x v="23"/>
    <x v="3"/>
    <x v="1"/>
    <n v="322906.43447000004"/>
  </r>
  <r>
    <n v="1"/>
    <x v="0"/>
    <x v="3"/>
    <x v="2"/>
    <m/>
  </r>
  <r>
    <n v="2"/>
    <x v="1"/>
    <x v="3"/>
    <x v="2"/>
    <n v="1208180.838"/>
  </r>
  <r>
    <n v="3"/>
    <x v="2"/>
    <x v="3"/>
    <x v="2"/>
    <n v="601500.28500000003"/>
  </r>
  <r>
    <n v="4"/>
    <x v="3"/>
    <x v="3"/>
    <x v="2"/>
    <n v="2.0086122452959434"/>
  </r>
  <r>
    <n v="5"/>
    <x v="4"/>
    <x v="3"/>
    <x v="2"/>
    <n v="1138255.8522000001"/>
  </r>
  <r>
    <n v="6"/>
    <x v="5"/>
    <x v="3"/>
    <x v="2"/>
    <n v="150375.071"/>
  </r>
  <r>
    <n v="7"/>
    <x v="6"/>
    <x v="3"/>
    <x v="2"/>
    <n v="7.5694451522486741"/>
  </r>
  <r>
    <n v="8"/>
    <x v="7"/>
    <x v="3"/>
    <x v="2"/>
    <m/>
  </r>
  <r>
    <n v="9"/>
    <x v="8"/>
    <x v="3"/>
    <x v="2"/>
    <m/>
  </r>
  <r>
    <n v="10"/>
    <x v="9"/>
    <x v="3"/>
    <x v="2"/>
    <m/>
  </r>
  <r>
    <n v="11"/>
    <x v="10"/>
    <x v="3"/>
    <x v="2"/>
    <n v="1208180.838"/>
  </r>
  <r>
    <n v="12"/>
    <x v="11"/>
    <x v="3"/>
    <x v="2"/>
    <n v="1108180.838"/>
  </r>
  <r>
    <n v="13"/>
    <x v="12"/>
    <x v="3"/>
    <x v="2"/>
    <n v="100000"/>
  </r>
  <r>
    <n v="14"/>
    <x v="13"/>
    <x v="3"/>
    <x v="2"/>
    <m/>
  </r>
  <r>
    <n v="15"/>
    <x v="14"/>
    <x v="3"/>
    <x v="2"/>
    <m/>
  </r>
  <r>
    <n v="16"/>
    <x v="15"/>
    <x v="3"/>
    <x v="2"/>
    <m/>
  </r>
  <r>
    <n v="17"/>
    <x v="16"/>
    <x v="3"/>
    <x v="2"/>
    <n v="357021.07"/>
  </r>
  <r>
    <n v="18"/>
    <x v="17"/>
    <x v="3"/>
    <x v="2"/>
    <m/>
  </r>
  <r>
    <n v="19"/>
    <x v="18"/>
    <x v="3"/>
    <x v="2"/>
    <n v="1108180.838"/>
  </r>
  <r>
    <n v="20"/>
    <x v="19"/>
    <x v="3"/>
    <x v="2"/>
    <m/>
  </r>
  <r>
    <n v="21"/>
    <x v="20"/>
    <x v="3"/>
    <x v="2"/>
    <m/>
  </r>
  <r>
    <n v="22"/>
    <x v="21"/>
    <x v="3"/>
    <x v="2"/>
    <n v="42067.713000000003"/>
  </r>
  <r>
    <n v="23"/>
    <x v="22"/>
    <x v="3"/>
    <x v="2"/>
    <m/>
  </r>
  <r>
    <n v="24"/>
    <x v="23"/>
    <x v="3"/>
    <x v="2"/>
    <n v="1066113.125"/>
  </r>
  <r>
    <n v="1"/>
    <x v="0"/>
    <x v="3"/>
    <x v="3"/>
    <m/>
  </r>
  <r>
    <n v="2"/>
    <x v="1"/>
    <x v="3"/>
    <x v="3"/>
    <n v="2672455.1986999996"/>
  </r>
  <r>
    <n v="3"/>
    <x v="2"/>
    <x v="3"/>
    <x v="3"/>
    <n v="1281168.2494999999"/>
  </r>
  <r>
    <n v="4"/>
    <x v="3"/>
    <x v="3"/>
    <x v="3"/>
    <n v="2.0859517863816683"/>
  </r>
  <r>
    <n v="5"/>
    <x v="4"/>
    <x v="3"/>
    <x v="3"/>
    <n v="2487169.3789299997"/>
  </r>
  <r>
    <n v="6"/>
    <x v="5"/>
    <x v="3"/>
    <x v="3"/>
    <n v="320292.06237"/>
  </r>
  <r>
    <n v="7"/>
    <x v="6"/>
    <x v="3"/>
    <x v="3"/>
    <n v="7.7653169439361021"/>
  </r>
  <r>
    <n v="8"/>
    <x v="7"/>
    <x v="3"/>
    <x v="3"/>
    <m/>
  </r>
  <r>
    <n v="9"/>
    <x v="8"/>
    <x v="3"/>
    <x v="3"/>
    <m/>
  </r>
  <r>
    <n v="10"/>
    <x v="9"/>
    <x v="3"/>
    <x v="3"/>
    <m/>
  </r>
  <r>
    <n v="11"/>
    <x v="10"/>
    <x v="3"/>
    <x v="3"/>
    <n v="2672455.1986999996"/>
  </r>
  <r>
    <n v="12"/>
    <x v="11"/>
    <x v="3"/>
    <x v="3"/>
    <n v="2423110.9664600003"/>
  </r>
  <r>
    <n v="13"/>
    <x v="12"/>
    <x v="3"/>
    <x v="3"/>
    <n v="249344.23224000001"/>
  </r>
  <r>
    <n v="14"/>
    <x v="13"/>
    <x v="3"/>
    <x v="3"/>
    <m/>
  </r>
  <r>
    <n v="15"/>
    <x v="14"/>
    <x v="3"/>
    <x v="3"/>
    <m/>
  </r>
  <r>
    <n v="16"/>
    <x v="15"/>
    <x v="3"/>
    <x v="3"/>
    <m/>
  </r>
  <r>
    <n v="17"/>
    <x v="16"/>
    <x v="3"/>
    <x v="3"/>
    <n v="448819.02061000001"/>
  </r>
  <r>
    <n v="18"/>
    <x v="17"/>
    <x v="3"/>
    <x v="3"/>
    <m/>
  </r>
  <r>
    <n v="19"/>
    <x v="18"/>
    <x v="3"/>
    <x v="3"/>
    <n v="2323110.9664600003"/>
  </r>
  <r>
    <n v="20"/>
    <x v="19"/>
    <x v="3"/>
    <x v="3"/>
    <m/>
  </r>
  <r>
    <n v="21"/>
    <x v="20"/>
    <x v="3"/>
    <x v="3"/>
    <m/>
  </r>
  <r>
    <n v="22"/>
    <x v="21"/>
    <x v="3"/>
    <x v="3"/>
    <n v="180525.83284000002"/>
  </r>
  <r>
    <n v="23"/>
    <x v="22"/>
    <x v="3"/>
    <x v="3"/>
    <m/>
  </r>
  <r>
    <n v="24"/>
    <x v="23"/>
    <x v="3"/>
    <x v="3"/>
    <n v="2142585.13362"/>
  </r>
  <r>
    <n v="1"/>
    <x v="0"/>
    <x v="3"/>
    <x v="4"/>
    <m/>
  </r>
  <r>
    <n v="2"/>
    <x v="1"/>
    <x v="3"/>
    <x v="4"/>
    <n v="1424878.835123878"/>
  </r>
  <r>
    <n v="3"/>
    <x v="2"/>
    <x v="3"/>
    <x v="4"/>
    <n v="881435.91599396593"/>
  </r>
  <r>
    <n v="4"/>
    <x v="3"/>
    <x v="3"/>
    <x v="4"/>
    <n v="1.6165427449335208"/>
  </r>
  <r>
    <n v="5"/>
    <x v="4"/>
    <x v="3"/>
    <x v="4"/>
    <n v="1398950.6309235762"/>
  </r>
  <r>
    <n v="6"/>
    <x v="5"/>
    <x v="3"/>
    <x v="4"/>
    <n v="220358.97899849099"/>
  </r>
  <r>
    <n v="7"/>
    <x v="6"/>
    <x v="3"/>
    <x v="4"/>
    <n v="6.348507500269168"/>
  </r>
  <r>
    <n v="8"/>
    <x v="7"/>
    <x v="3"/>
    <x v="4"/>
    <m/>
  </r>
  <r>
    <n v="9"/>
    <x v="8"/>
    <x v="3"/>
    <x v="4"/>
    <m/>
  </r>
  <r>
    <n v="10"/>
    <x v="9"/>
    <x v="3"/>
    <x v="4"/>
    <m/>
  </r>
  <r>
    <n v="11"/>
    <x v="10"/>
    <x v="3"/>
    <x v="4"/>
    <n v="1424878.835123878"/>
  </r>
  <r>
    <n v="12"/>
    <x v="11"/>
    <x v="3"/>
    <x v="4"/>
    <n v="1354878.8351238798"/>
  </r>
  <r>
    <n v="13"/>
    <x v="12"/>
    <x v="3"/>
    <x v="4"/>
    <n v="70000"/>
  </r>
  <r>
    <n v="14"/>
    <x v="13"/>
    <x v="3"/>
    <x v="4"/>
    <m/>
  </r>
  <r>
    <n v="15"/>
    <x v="14"/>
    <x v="3"/>
    <x v="4"/>
    <m/>
  </r>
  <r>
    <n v="16"/>
    <x v="15"/>
    <x v="3"/>
    <x v="4"/>
    <m/>
  </r>
  <r>
    <n v="17"/>
    <x v="16"/>
    <x v="3"/>
    <x v="4"/>
    <n v="105055.924174467"/>
  </r>
  <r>
    <n v="18"/>
    <x v="17"/>
    <x v="3"/>
    <x v="4"/>
    <m/>
  </r>
  <r>
    <n v="19"/>
    <x v="18"/>
    <x v="3"/>
    <x v="4"/>
    <n v="1354878.835123878"/>
  </r>
  <r>
    <n v="20"/>
    <x v="19"/>
    <x v="3"/>
    <x v="4"/>
    <m/>
  </r>
  <r>
    <n v="21"/>
    <x v="20"/>
    <x v="3"/>
    <x v="4"/>
    <m/>
  </r>
  <r>
    <n v="22"/>
    <x v="21"/>
    <x v="3"/>
    <x v="4"/>
    <n v="24500"/>
  </r>
  <r>
    <n v="23"/>
    <x v="22"/>
    <x v="3"/>
    <x v="4"/>
    <m/>
  </r>
  <r>
    <n v="24"/>
    <x v="23"/>
    <x v="3"/>
    <x v="4"/>
    <n v="1330378.835123878"/>
  </r>
  <r>
    <n v="1"/>
    <x v="0"/>
    <x v="3"/>
    <x v="5"/>
    <m/>
  </r>
  <r>
    <n v="2"/>
    <x v="1"/>
    <x v="3"/>
    <x v="5"/>
    <n v="1530522.642"/>
  </r>
  <r>
    <n v="3"/>
    <x v="2"/>
    <x v="3"/>
    <x v="5"/>
    <n v="780464.18099999998"/>
  </r>
  <r>
    <n v="4"/>
    <x v="3"/>
    <x v="3"/>
    <x v="5"/>
    <n v="1.961041492050229"/>
  </r>
  <r>
    <n v="5"/>
    <x v="4"/>
    <x v="3"/>
    <x v="5"/>
    <n v="1393216.6850000001"/>
  </r>
  <r>
    <n v="6"/>
    <x v="5"/>
    <x v="3"/>
    <x v="5"/>
    <n v="263470.21399999998"/>
  </r>
  <r>
    <n v="7"/>
    <x v="6"/>
    <x v="3"/>
    <x v="5"/>
    <n v="5.2879475969909837"/>
  </r>
  <r>
    <n v="8"/>
    <x v="7"/>
    <x v="3"/>
    <x v="5"/>
    <m/>
  </r>
  <r>
    <n v="9"/>
    <x v="8"/>
    <x v="3"/>
    <x v="5"/>
    <m/>
  </r>
  <r>
    <n v="10"/>
    <x v="9"/>
    <x v="3"/>
    <x v="5"/>
    <m/>
  </r>
  <r>
    <n v="11"/>
    <x v="10"/>
    <x v="3"/>
    <x v="5"/>
    <n v="1530522.642"/>
  </r>
  <r>
    <n v="12"/>
    <x v="11"/>
    <x v="3"/>
    <x v="5"/>
    <n v="1340522.642"/>
  </r>
  <r>
    <n v="13"/>
    <x v="12"/>
    <x v="3"/>
    <x v="5"/>
    <n v="190000"/>
  </r>
  <r>
    <n v="14"/>
    <x v="13"/>
    <x v="3"/>
    <x v="5"/>
    <m/>
  </r>
  <r>
    <n v="15"/>
    <x v="14"/>
    <x v="3"/>
    <x v="5"/>
    <m/>
  </r>
  <r>
    <n v="16"/>
    <x v="15"/>
    <x v="3"/>
    <x v="5"/>
    <m/>
  </r>
  <r>
    <n v="17"/>
    <x v="16"/>
    <x v="3"/>
    <x v="5"/>
    <n v="605550.00800000003"/>
  </r>
  <r>
    <n v="18"/>
    <x v="17"/>
    <x v="3"/>
    <x v="5"/>
    <m/>
  </r>
  <r>
    <n v="19"/>
    <x v="18"/>
    <x v="3"/>
    <x v="5"/>
    <n v="1285522.642"/>
  </r>
  <r>
    <n v="20"/>
    <x v="19"/>
    <x v="3"/>
    <x v="5"/>
    <m/>
  </r>
  <r>
    <n v="21"/>
    <x v="20"/>
    <x v="3"/>
    <x v="5"/>
    <m/>
  </r>
  <r>
    <n v="22"/>
    <x v="21"/>
    <x v="3"/>
    <x v="5"/>
    <n v="171932.82"/>
  </r>
  <r>
    <n v="23"/>
    <x v="22"/>
    <x v="3"/>
    <x v="5"/>
    <m/>
  </r>
  <r>
    <n v="24"/>
    <x v="23"/>
    <x v="3"/>
    <x v="5"/>
    <n v="1113589.8219999999"/>
  </r>
  <r>
    <n v="1"/>
    <x v="0"/>
    <x v="3"/>
    <x v="6"/>
    <m/>
  </r>
  <r>
    <n v="2"/>
    <x v="1"/>
    <x v="3"/>
    <x v="6"/>
    <n v="92673.769610000003"/>
  </r>
  <r>
    <n v="3"/>
    <x v="2"/>
    <x v="3"/>
    <x v="6"/>
    <n v="50745.042450000001"/>
  </r>
  <r>
    <n v="4"/>
    <x v="3"/>
    <x v="3"/>
    <x v="6"/>
    <n v="1.8262625300060222"/>
  </r>
  <r>
    <n v="5"/>
    <x v="4"/>
    <x v="3"/>
    <x v="6"/>
    <n v="92673.769610000003"/>
  </r>
  <r>
    <n v="6"/>
    <x v="5"/>
    <x v="3"/>
    <x v="6"/>
    <n v="12686.260609999999"/>
  </r>
  <r>
    <n v="7"/>
    <x v="6"/>
    <x v="3"/>
    <x v="6"/>
    <n v="7.3050501214636494"/>
  </r>
  <r>
    <n v="8"/>
    <x v="7"/>
    <x v="3"/>
    <x v="6"/>
    <m/>
  </r>
  <r>
    <n v="9"/>
    <x v="8"/>
    <x v="3"/>
    <x v="6"/>
    <m/>
  </r>
  <r>
    <n v="10"/>
    <x v="9"/>
    <x v="3"/>
    <x v="6"/>
    <m/>
  </r>
  <r>
    <n v="11"/>
    <x v="10"/>
    <x v="3"/>
    <x v="6"/>
    <n v="92673.769610000003"/>
  </r>
  <r>
    <n v="12"/>
    <x v="11"/>
    <x v="3"/>
    <x v="6"/>
    <n v="92673.769610000003"/>
  </r>
  <r>
    <n v="13"/>
    <x v="12"/>
    <x v="3"/>
    <x v="6"/>
    <m/>
  </r>
  <r>
    <n v="14"/>
    <x v="13"/>
    <x v="3"/>
    <x v="6"/>
    <m/>
  </r>
  <r>
    <n v="15"/>
    <x v="14"/>
    <x v="3"/>
    <x v="6"/>
    <m/>
  </r>
  <r>
    <n v="16"/>
    <x v="15"/>
    <x v="3"/>
    <x v="6"/>
    <m/>
  </r>
  <r>
    <n v="17"/>
    <x v="16"/>
    <x v="3"/>
    <x v="6"/>
    <m/>
  </r>
  <r>
    <n v="18"/>
    <x v="17"/>
    <x v="3"/>
    <x v="6"/>
    <m/>
  </r>
  <r>
    <n v="19"/>
    <x v="18"/>
    <x v="3"/>
    <x v="6"/>
    <n v="92673.769610000003"/>
  </r>
  <r>
    <n v="20"/>
    <x v="19"/>
    <x v="3"/>
    <x v="6"/>
    <m/>
  </r>
  <r>
    <n v="21"/>
    <x v="20"/>
    <x v="3"/>
    <x v="6"/>
    <m/>
  </r>
  <r>
    <n v="22"/>
    <x v="21"/>
    <x v="3"/>
    <x v="6"/>
    <n v="3000"/>
  </r>
  <r>
    <n v="23"/>
    <x v="22"/>
    <x v="3"/>
    <x v="6"/>
    <m/>
  </r>
  <r>
    <n v="24"/>
    <x v="23"/>
    <x v="3"/>
    <x v="6"/>
    <n v="89673.769610000003"/>
  </r>
  <r>
    <n v="1"/>
    <x v="0"/>
    <x v="3"/>
    <x v="7"/>
    <m/>
  </r>
  <r>
    <n v="2"/>
    <x v="1"/>
    <x v="3"/>
    <x v="7"/>
    <n v="79740.644262600006"/>
  </r>
  <r>
    <n v="3"/>
    <x v="2"/>
    <x v="3"/>
    <x v="7"/>
    <n v="42713.042999999998"/>
  </r>
  <r>
    <n v="4"/>
    <x v="3"/>
    <x v="3"/>
    <x v="7"/>
    <n v="1.8668921402439065"/>
  </r>
  <r>
    <n v="5"/>
    <x v="4"/>
    <x v="3"/>
    <x v="7"/>
    <n v="79740.644262600006"/>
  </r>
  <r>
    <n v="6"/>
    <x v="5"/>
    <x v="3"/>
    <x v="7"/>
    <n v="11020.294109999999"/>
  </r>
  <r>
    <n v="7"/>
    <x v="6"/>
    <x v="3"/>
    <x v="7"/>
    <n v="7.235800012836501"/>
  </r>
  <r>
    <n v="8"/>
    <x v="7"/>
    <x v="3"/>
    <x v="7"/>
    <m/>
  </r>
  <r>
    <n v="9"/>
    <x v="8"/>
    <x v="3"/>
    <x v="7"/>
    <m/>
  </r>
  <r>
    <n v="10"/>
    <x v="9"/>
    <x v="3"/>
    <x v="7"/>
    <m/>
  </r>
  <r>
    <n v="11"/>
    <x v="10"/>
    <x v="3"/>
    <x v="7"/>
    <n v="79740.644262600006"/>
  </r>
  <r>
    <n v="12"/>
    <x v="11"/>
    <x v="3"/>
    <x v="7"/>
    <n v="79740.644262600006"/>
  </r>
  <r>
    <n v="13"/>
    <x v="12"/>
    <x v="3"/>
    <x v="7"/>
    <m/>
  </r>
  <r>
    <n v="14"/>
    <x v="13"/>
    <x v="3"/>
    <x v="7"/>
    <m/>
  </r>
  <r>
    <n v="15"/>
    <x v="14"/>
    <x v="3"/>
    <x v="7"/>
    <m/>
  </r>
  <r>
    <n v="16"/>
    <x v="15"/>
    <x v="3"/>
    <x v="7"/>
    <m/>
  </r>
  <r>
    <n v="17"/>
    <x v="16"/>
    <x v="3"/>
    <x v="7"/>
    <n v="2562.6353593999997"/>
  </r>
  <r>
    <n v="18"/>
    <x v="17"/>
    <x v="3"/>
    <x v="7"/>
    <m/>
  </r>
  <r>
    <n v="19"/>
    <x v="18"/>
    <x v="3"/>
    <x v="7"/>
    <n v="86079.235000000001"/>
  </r>
  <r>
    <n v="20"/>
    <x v="19"/>
    <x v="3"/>
    <x v="7"/>
    <n v="6338.5913399999999"/>
  </r>
  <r>
    <n v="21"/>
    <x v="20"/>
    <x v="3"/>
    <x v="7"/>
    <m/>
  </r>
  <r>
    <n v="22"/>
    <x v="21"/>
    <x v="3"/>
    <x v="7"/>
    <n v="39439.874240000005"/>
  </r>
  <r>
    <n v="23"/>
    <x v="22"/>
    <x v="3"/>
    <x v="7"/>
    <m/>
  </r>
  <r>
    <n v="24"/>
    <x v="23"/>
    <x v="3"/>
    <x v="7"/>
    <n v="40300.770022600002"/>
  </r>
  <r>
    <n v="1"/>
    <x v="0"/>
    <x v="3"/>
    <x v="8"/>
    <m/>
  </r>
  <r>
    <n v="2"/>
    <x v="1"/>
    <x v="3"/>
    <x v="8"/>
    <n v="240315.78358000002"/>
  </r>
  <r>
    <n v="3"/>
    <x v="2"/>
    <x v="3"/>
    <x v="8"/>
    <n v="127827.32644"/>
  </r>
  <r>
    <n v="4"/>
    <x v="3"/>
    <x v="3"/>
    <x v="8"/>
    <n v="1.8800032064567993"/>
  </r>
  <r>
    <n v="5"/>
    <x v="4"/>
    <x v="3"/>
    <x v="8"/>
    <n v="240315.78358000002"/>
  </r>
  <r>
    <n v="6"/>
    <x v="5"/>
    <x v="3"/>
    <x v="8"/>
    <n v="32298.889510000001"/>
  </r>
  <r>
    <n v="7"/>
    <x v="6"/>
    <x v="3"/>
    <x v="8"/>
    <n v="7.440815032219354"/>
  </r>
  <r>
    <n v="8"/>
    <x v="7"/>
    <x v="3"/>
    <x v="8"/>
    <m/>
  </r>
  <r>
    <n v="9"/>
    <x v="8"/>
    <x v="3"/>
    <x v="8"/>
    <m/>
  </r>
  <r>
    <n v="10"/>
    <x v="9"/>
    <x v="3"/>
    <x v="8"/>
    <m/>
  </r>
  <r>
    <n v="11"/>
    <x v="10"/>
    <x v="3"/>
    <x v="8"/>
    <n v="240315.78358000002"/>
  </r>
  <r>
    <n v="12"/>
    <x v="11"/>
    <x v="3"/>
    <x v="8"/>
    <n v="240315.78358000002"/>
  </r>
  <r>
    <n v="13"/>
    <x v="12"/>
    <x v="3"/>
    <x v="8"/>
    <m/>
  </r>
  <r>
    <n v="14"/>
    <x v="13"/>
    <x v="3"/>
    <x v="8"/>
    <m/>
  </r>
  <r>
    <n v="15"/>
    <x v="14"/>
    <x v="3"/>
    <x v="8"/>
    <m/>
  </r>
  <r>
    <n v="16"/>
    <x v="15"/>
    <x v="3"/>
    <x v="8"/>
    <m/>
  </r>
  <r>
    <n v="17"/>
    <x v="16"/>
    <x v="3"/>
    <x v="8"/>
    <n v="103115.25715999999"/>
  </r>
  <r>
    <n v="18"/>
    <x v="17"/>
    <x v="3"/>
    <x v="8"/>
    <m/>
  </r>
  <r>
    <n v="19"/>
    <x v="18"/>
    <x v="3"/>
    <x v="8"/>
    <n v="242315.78358000002"/>
  </r>
  <r>
    <n v="20"/>
    <x v="19"/>
    <x v="3"/>
    <x v="8"/>
    <m/>
  </r>
  <r>
    <n v="21"/>
    <x v="20"/>
    <x v="3"/>
    <x v="8"/>
    <n v="2000"/>
  </r>
  <r>
    <n v="22"/>
    <x v="21"/>
    <x v="3"/>
    <x v="8"/>
    <n v="38482.70422"/>
  </r>
  <r>
    <n v="23"/>
    <x v="22"/>
    <x v="3"/>
    <x v="8"/>
    <m/>
  </r>
  <r>
    <n v="24"/>
    <x v="23"/>
    <x v="3"/>
    <x v="8"/>
    <n v="201833.07936"/>
  </r>
  <r>
    <n v="1"/>
    <x v="0"/>
    <x v="3"/>
    <x v="9"/>
    <m/>
  </r>
  <r>
    <n v="2"/>
    <x v="1"/>
    <x v="3"/>
    <x v="9"/>
    <n v="7757396.1514532603"/>
  </r>
  <r>
    <n v="3"/>
    <x v="2"/>
    <x v="3"/>
    <x v="9"/>
    <n v="3952226.3836276303"/>
  </r>
  <r>
    <n v="4"/>
    <x v="3"/>
    <x v="3"/>
    <x v="9"/>
    <n v="1.9627914492926841"/>
  </r>
  <r>
    <n v="5"/>
    <x v="4"/>
    <x v="3"/>
    <x v="9"/>
    <n v="7338951.1846829504"/>
  </r>
  <r>
    <n v="6"/>
    <x v="5"/>
    <x v="3"/>
    <x v="9"/>
    <n v="1057094.85565691"/>
  </r>
  <r>
    <n v="7"/>
    <x v="6"/>
    <x v="3"/>
    <x v="9"/>
    <n v="6.9425663604448333"/>
  </r>
  <r>
    <n v="8"/>
    <x v="7"/>
    <x v="3"/>
    <x v="9"/>
    <m/>
  </r>
  <r>
    <n v="9"/>
    <x v="8"/>
    <x v="3"/>
    <x v="9"/>
    <m/>
  </r>
  <r>
    <n v="10"/>
    <x v="9"/>
    <x v="3"/>
    <x v="9"/>
    <m/>
  </r>
  <r>
    <n v="11"/>
    <x v="10"/>
    <x v="3"/>
    <x v="9"/>
    <n v="7757396.1514532603"/>
  </r>
  <r>
    <n v="12"/>
    <x v="11"/>
    <x v="3"/>
    <x v="9"/>
    <n v="7148051.9192132596"/>
  </r>
  <r>
    <n v="13"/>
    <x v="12"/>
    <x v="3"/>
    <x v="9"/>
    <n v="609344.23224000004"/>
  </r>
  <r>
    <n v="14"/>
    <x v="13"/>
    <x v="3"/>
    <x v="9"/>
    <m/>
  </r>
  <r>
    <n v="15"/>
    <x v="14"/>
    <x v="3"/>
    <x v="9"/>
    <m/>
  </r>
  <r>
    <n v="16"/>
    <x v="15"/>
    <x v="3"/>
    <x v="9"/>
    <m/>
  </r>
  <r>
    <n v="17"/>
    <x v="16"/>
    <x v="3"/>
    <x v="9"/>
    <n v="1788570.6355238699"/>
  </r>
  <r>
    <n v="18"/>
    <x v="17"/>
    <x v="3"/>
    <x v="9"/>
    <m/>
  </r>
  <r>
    <n v="19"/>
    <x v="18"/>
    <x v="3"/>
    <x v="9"/>
    <n v="7001390.5099506602"/>
  </r>
  <r>
    <n v="20"/>
    <x v="19"/>
    <x v="3"/>
    <x v="9"/>
    <n v="6338.5913399999999"/>
  </r>
  <r>
    <n v="21"/>
    <x v="20"/>
    <x v="3"/>
    <x v="9"/>
    <n v="2000"/>
  </r>
  <r>
    <n v="22"/>
    <x v="21"/>
    <x v="3"/>
    <x v="9"/>
    <n v="531751.31065"/>
  </r>
  <r>
    <n v="23"/>
    <x v="22"/>
    <x v="3"/>
    <x v="9"/>
    <m/>
  </r>
  <r>
    <n v="24"/>
    <x v="23"/>
    <x v="3"/>
    <x v="9"/>
    <n v="6461300.6085632602"/>
  </r>
  <r>
    <n v="1"/>
    <x v="0"/>
    <x v="4"/>
    <x v="0"/>
    <m/>
  </r>
  <r>
    <n v="2"/>
    <x v="1"/>
    <x v="4"/>
    <x v="0"/>
    <n v="159070.40579110599"/>
  </r>
  <r>
    <n v="3"/>
    <x v="2"/>
    <x v="4"/>
    <x v="0"/>
    <n v="108991.13814978901"/>
  </r>
  <r>
    <n v="4"/>
    <x v="3"/>
    <x v="4"/>
    <x v="0"/>
    <n v="1.4594801787691389"/>
  </r>
  <r>
    <n v="5"/>
    <x v="4"/>
    <x v="4"/>
    <x v="0"/>
    <n v="159070.40579110599"/>
  </r>
  <r>
    <n v="6"/>
    <x v="5"/>
    <x v="4"/>
    <x v="0"/>
    <n v="28179.053738416998"/>
  </r>
  <r>
    <n v="7"/>
    <x v="6"/>
    <x v="4"/>
    <x v="0"/>
    <n v="5.6449874884990372"/>
  </r>
  <r>
    <n v="8"/>
    <x v="7"/>
    <x v="4"/>
    <x v="0"/>
    <m/>
  </r>
  <r>
    <n v="9"/>
    <x v="8"/>
    <x v="4"/>
    <x v="0"/>
    <m/>
  </r>
  <r>
    <n v="10"/>
    <x v="9"/>
    <x v="4"/>
    <x v="0"/>
    <m/>
  </r>
  <r>
    <n v="11"/>
    <x v="10"/>
    <x v="4"/>
    <x v="0"/>
    <n v="159070.40579110599"/>
  </r>
  <r>
    <n v="12"/>
    <x v="11"/>
    <x v="4"/>
    <x v="0"/>
    <n v="159070.40579110599"/>
  </r>
  <r>
    <n v="13"/>
    <x v="12"/>
    <x v="4"/>
    <x v="0"/>
    <m/>
  </r>
  <r>
    <n v="14"/>
    <x v="13"/>
    <x v="4"/>
    <x v="0"/>
    <m/>
  </r>
  <r>
    <n v="15"/>
    <x v="14"/>
    <x v="4"/>
    <x v="0"/>
    <m/>
  </r>
  <r>
    <n v="16"/>
    <x v="15"/>
    <x v="4"/>
    <x v="0"/>
    <m/>
  </r>
  <r>
    <n v="17"/>
    <x v="16"/>
    <x v="4"/>
    <x v="0"/>
    <n v="100294.202"/>
  </r>
  <r>
    <n v="18"/>
    <x v="17"/>
    <x v="4"/>
    <x v="0"/>
    <m/>
  </r>
  <r>
    <n v="19"/>
    <x v="18"/>
    <x v="4"/>
    <x v="0"/>
    <n v="159070.40579110599"/>
  </r>
  <r>
    <n v="20"/>
    <x v="19"/>
    <x v="4"/>
    <x v="0"/>
    <m/>
  </r>
  <r>
    <n v="21"/>
    <x v="20"/>
    <x v="4"/>
    <x v="0"/>
    <m/>
  </r>
  <r>
    <n v="22"/>
    <x v="21"/>
    <x v="4"/>
    <x v="0"/>
    <n v="23224.7821"/>
  </r>
  <r>
    <n v="23"/>
    <x v="22"/>
    <x v="4"/>
    <x v="0"/>
    <m/>
  </r>
  <r>
    <n v="24"/>
    <x v="23"/>
    <x v="4"/>
    <x v="0"/>
    <n v="135845.62369110598"/>
  </r>
  <r>
    <n v="1"/>
    <x v="0"/>
    <x v="4"/>
    <x v="1"/>
    <m/>
  </r>
  <r>
    <n v="2"/>
    <x v="1"/>
    <x v="4"/>
    <x v="1"/>
    <n v="348508.19277999998"/>
  </r>
  <r>
    <n v="3"/>
    <x v="2"/>
    <x v="4"/>
    <x v="1"/>
    <n v="92010.429109999997"/>
  </r>
  <r>
    <n v="4"/>
    <x v="3"/>
    <x v="4"/>
    <x v="1"/>
    <n v="3.787703156599266"/>
  </r>
  <r>
    <n v="5"/>
    <x v="4"/>
    <x v="4"/>
    <x v="1"/>
    <n v="348508.19277999998"/>
  </r>
  <r>
    <n v="6"/>
    <x v="5"/>
    <x v="4"/>
    <x v="1"/>
    <n v="23002.60728"/>
  </r>
  <r>
    <n v="7"/>
    <x v="6"/>
    <x v="4"/>
    <x v="1"/>
    <n v="15.150812624750422"/>
  </r>
  <r>
    <n v="8"/>
    <x v="7"/>
    <x v="4"/>
    <x v="1"/>
    <m/>
  </r>
  <r>
    <n v="9"/>
    <x v="8"/>
    <x v="4"/>
    <x v="1"/>
    <m/>
  </r>
  <r>
    <n v="10"/>
    <x v="9"/>
    <x v="4"/>
    <x v="1"/>
    <m/>
  </r>
  <r>
    <n v="11"/>
    <x v="10"/>
    <x v="4"/>
    <x v="1"/>
    <n v="348508.19277999998"/>
  </r>
  <r>
    <n v="12"/>
    <x v="11"/>
    <x v="4"/>
    <x v="1"/>
    <n v="348508.19277999998"/>
  </r>
  <r>
    <n v="13"/>
    <x v="12"/>
    <x v="4"/>
    <x v="1"/>
    <m/>
  </r>
  <r>
    <n v="14"/>
    <x v="13"/>
    <x v="4"/>
    <x v="1"/>
    <m/>
  </r>
  <r>
    <n v="15"/>
    <x v="14"/>
    <x v="4"/>
    <x v="1"/>
    <m/>
  </r>
  <r>
    <n v="16"/>
    <x v="15"/>
    <x v="4"/>
    <x v="1"/>
    <m/>
  </r>
  <r>
    <n v="17"/>
    <x v="16"/>
    <x v="4"/>
    <x v="1"/>
    <n v="68847.270220000006"/>
  </r>
  <r>
    <n v="18"/>
    <x v="17"/>
    <x v="4"/>
    <x v="1"/>
    <m/>
  </r>
  <r>
    <n v="19"/>
    <x v="18"/>
    <x v="4"/>
    <x v="1"/>
    <n v="349348.19277999998"/>
  </r>
  <r>
    <n v="20"/>
    <x v="19"/>
    <x v="4"/>
    <x v="1"/>
    <m/>
  </r>
  <r>
    <n v="21"/>
    <x v="20"/>
    <x v="4"/>
    <x v="1"/>
    <n v="840"/>
  </r>
  <r>
    <n v="22"/>
    <x v="21"/>
    <x v="4"/>
    <x v="1"/>
    <n v="8577.5842499999999"/>
  </r>
  <r>
    <n v="23"/>
    <x v="22"/>
    <x v="4"/>
    <x v="1"/>
    <m/>
  </r>
  <r>
    <n v="24"/>
    <x v="23"/>
    <x v="4"/>
    <x v="1"/>
    <n v="339930.60852999997"/>
  </r>
  <r>
    <n v="1"/>
    <x v="0"/>
    <x v="4"/>
    <x v="2"/>
    <m/>
  </r>
  <r>
    <n v="2"/>
    <x v="1"/>
    <x v="4"/>
    <x v="2"/>
    <n v="1001766.4449999999"/>
  </r>
  <r>
    <n v="3"/>
    <x v="2"/>
    <x v="4"/>
    <x v="2"/>
    <n v="544430.245"/>
  </r>
  <r>
    <n v="4"/>
    <x v="3"/>
    <x v="4"/>
    <x v="2"/>
    <n v="1.8400271737291156"/>
  </r>
  <r>
    <n v="5"/>
    <x v="4"/>
    <x v="4"/>
    <x v="2"/>
    <n v="928987.95720000006"/>
  </r>
  <r>
    <n v="6"/>
    <x v="5"/>
    <x v="4"/>
    <x v="2"/>
    <n v="136107.56099999999"/>
  </r>
  <r>
    <n v="7"/>
    <x v="6"/>
    <x v="4"/>
    <x v="2"/>
    <n v="6.825395667768964"/>
  </r>
  <r>
    <n v="8"/>
    <x v="7"/>
    <x v="4"/>
    <x v="2"/>
    <m/>
  </r>
  <r>
    <n v="9"/>
    <x v="8"/>
    <x v="4"/>
    <x v="2"/>
    <m/>
  </r>
  <r>
    <n v="10"/>
    <x v="9"/>
    <x v="4"/>
    <x v="2"/>
    <m/>
  </r>
  <r>
    <n v="11"/>
    <x v="10"/>
    <x v="4"/>
    <x v="2"/>
    <n v="1001766.4449999999"/>
  </r>
  <r>
    <n v="12"/>
    <x v="11"/>
    <x v="4"/>
    <x v="2"/>
    <n v="901766.44499999995"/>
  </r>
  <r>
    <n v="13"/>
    <x v="12"/>
    <x v="4"/>
    <x v="2"/>
    <n v="100000"/>
  </r>
  <r>
    <n v="14"/>
    <x v="13"/>
    <x v="4"/>
    <x v="2"/>
    <m/>
  </r>
  <r>
    <n v="15"/>
    <x v="14"/>
    <x v="4"/>
    <x v="2"/>
    <m/>
  </r>
  <r>
    <n v="16"/>
    <x v="15"/>
    <x v="4"/>
    <x v="2"/>
    <m/>
  </r>
  <r>
    <n v="17"/>
    <x v="16"/>
    <x v="4"/>
    <x v="2"/>
    <n v="349472.62099999998"/>
  </r>
  <r>
    <n v="18"/>
    <x v="17"/>
    <x v="4"/>
    <x v="2"/>
    <m/>
  </r>
  <r>
    <n v="19"/>
    <x v="18"/>
    <x v="4"/>
    <x v="2"/>
    <n v="903337.51899999997"/>
  </r>
  <r>
    <n v="20"/>
    <x v="19"/>
    <x v="4"/>
    <x v="2"/>
    <m/>
  </r>
  <r>
    <n v="21"/>
    <x v="20"/>
    <x v="4"/>
    <x v="2"/>
    <n v="1571.0740000000001"/>
  </r>
  <r>
    <n v="22"/>
    <x v="21"/>
    <x v="4"/>
    <x v="2"/>
    <n v="42067.713000000003"/>
  </r>
  <r>
    <n v="23"/>
    <x v="22"/>
    <x v="4"/>
    <x v="2"/>
    <m/>
  </r>
  <r>
    <n v="24"/>
    <x v="23"/>
    <x v="4"/>
    <x v="2"/>
    <n v="859698.73199999996"/>
  </r>
  <r>
    <n v="1"/>
    <x v="0"/>
    <x v="4"/>
    <x v="3"/>
    <m/>
  </r>
  <r>
    <n v="2"/>
    <x v="1"/>
    <x v="4"/>
    <x v="3"/>
    <n v="2307964.6883299998"/>
  </r>
  <r>
    <n v="3"/>
    <x v="2"/>
    <x v="4"/>
    <x v="3"/>
    <n v="1230479.4623699998"/>
  </r>
  <r>
    <n v="4"/>
    <x v="3"/>
    <x v="4"/>
    <x v="3"/>
    <n v="1.8756629093871091"/>
  </r>
  <r>
    <n v="5"/>
    <x v="4"/>
    <x v="4"/>
    <x v="3"/>
    <n v="2120238.6934500001"/>
  </r>
  <r>
    <n v="6"/>
    <x v="5"/>
    <x v="4"/>
    <x v="3"/>
    <n v="307619.86559"/>
  </r>
  <r>
    <n v="7"/>
    <x v="6"/>
    <x v="4"/>
    <x v="3"/>
    <n v="6.8923984781785306"/>
  </r>
  <r>
    <n v="8"/>
    <x v="7"/>
    <x v="4"/>
    <x v="3"/>
    <m/>
  </r>
  <r>
    <n v="9"/>
    <x v="8"/>
    <x v="4"/>
    <x v="3"/>
    <m/>
  </r>
  <r>
    <n v="10"/>
    <x v="9"/>
    <x v="4"/>
    <x v="3"/>
    <m/>
  </r>
  <r>
    <n v="11"/>
    <x v="10"/>
    <x v="4"/>
    <x v="3"/>
    <n v="2307964.6883299998"/>
  </r>
  <r>
    <n v="12"/>
    <x v="11"/>
    <x v="4"/>
    <x v="3"/>
    <n v="2058714.7203299999"/>
  </r>
  <r>
    <n v="13"/>
    <x v="12"/>
    <x v="4"/>
    <x v="3"/>
    <n v="249249.96799999999"/>
  </r>
  <r>
    <n v="14"/>
    <x v="13"/>
    <x v="4"/>
    <x v="3"/>
    <m/>
  </r>
  <r>
    <n v="15"/>
    <x v="14"/>
    <x v="4"/>
    <x v="3"/>
    <m/>
  </r>
  <r>
    <n v="16"/>
    <x v="15"/>
    <x v="4"/>
    <x v="3"/>
    <m/>
  </r>
  <r>
    <n v="17"/>
    <x v="16"/>
    <x v="4"/>
    <x v="3"/>
    <n v="514942.89741000003"/>
  </r>
  <r>
    <n v="18"/>
    <x v="17"/>
    <x v="4"/>
    <x v="3"/>
    <m/>
  </r>
  <r>
    <n v="19"/>
    <x v="18"/>
    <x v="4"/>
    <x v="3"/>
    <n v="2158714.7203299999"/>
  </r>
  <r>
    <n v="20"/>
    <x v="19"/>
    <x v="4"/>
    <x v="3"/>
    <m/>
  </r>
  <r>
    <n v="21"/>
    <x v="20"/>
    <x v="4"/>
    <x v="3"/>
    <n v="200000"/>
  </r>
  <r>
    <n v="22"/>
    <x v="21"/>
    <x v="4"/>
    <x v="3"/>
    <n v="180525.83284000002"/>
  </r>
  <r>
    <n v="23"/>
    <x v="22"/>
    <x v="4"/>
    <x v="3"/>
    <m/>
  </r>
  <r>
    <n v="24"/>
    <x v="23"/>
    <x v="4"/>
    <x v="3"/>
    <n v="1778188.8874900001"/>
  </r>
  <r>
    <n v="1"/>
    <x v="0"/>
    <x v="4"/>
    <x v="4"/>
    <m/>
  </r>
  <r>
    <n v="2"/>
    <x v="1"/>
    <x v="4"/>
    <x v="4"/>
    <n v="1112709.4387658041"/>
  </r>
  <r>
    <n v="3"/>
    <x v="2"/>
    <x v="4"/>
    <x v="4"/>
    <n v="691344.83042442997"/>
  </r>
  <r>
    <n v="4"/>
    <x v="3"/>
    <x v="4"/>
    <x v="4"/>
    <n v="1.6094854402580694"/>
  </r>
  <r>
    <n v="5"/>
    <x v="4"/>
    <x v="4"/>
    <x v="4"/>
    <n v="1080501.3890609068"/>
  </r>
  <r>
    <n v="6"/>
    <x v="5"/>
    <x v="4"/>
    <x v="4"/>
    <n v="188959.75146816199"/>
  </r>
  <r>
    <n v="7"/>
    <x v="6"/>
    <x v="4"/>
    <x v="4"/>
    <n v="5.718156277544435"/>
  </r>
  <r>
    <n v="8"/>
    <x v="7"/>
    <x v="4"/>
    <x v="4"/>
    <m/>
  </r>
  <r>
    <n v="9"/>
    <x v="8"/>
    <x v="4"/>
    <x v="4"/>
    <m/>
  </r>
  <r>
    <n v="10"/>
    <x v="9"/>
    <x v="4"/>
    <x v="4"/>
    <m/>
  </r>
  <r>
    <n v="11"/>
    <x v="10"/>
    <x v="4"/>
    <x v="4"/>
    <n v="1112709.4387658041"/>
  </r>
  <r>
    <n v="12"/>
    <x v="11"/>
    <x v="4"/>
    <x v="4"/>
    <n v="1042709.4387658041"/>
  </r>
  <r>
    <n v="13"/>
    <x v="12"/>
    <x v="4"/>
    <x v="4"/>
    <n v="70000"/>
  </r>
  <r>
    <n v="14"/>
    <x v="13"/>
    <x v="4"/>
    <x v="4"/>
    <m/>
  </r>
  <r>
    <n v="15"/>
    <x v="14"/>
    <x v="4"/>
    <x v="4"/>
    <m/>
  </r>
  <r>
    <n v="16"/>
    <x v="15"/>
    <x v="4"/>
    <x v="4"/>
    <m/>
  </r>
  <r>
    <n v="17"/>
    <x v="16"/>
    <x v="4"/>
    <x v="4"/>
    <n v="107244.19773308899"/>
  </r>
  <r>
    <n v="18"/>
    <x v="17"/>
    <x v="4"/>
    <x v="4"/>
    <m/>
  </r>
  <r>
    <n v="19"/>
    <x v="18"/>
    <x v="4"/>
    <x v="4"/>
    <n v="1042709.4387658041"/>
  </r>
  <r>
    <n v="20"/>
    <x v="19"/>
    <x v="4"/>
    <x v="4"/>
    <m/>
  </r>
  <r>
    <n v="21"/>
    <x v="20"/>
    <x v="4"/>
    <x v="4"/>
    <m/>
  </r>
  <r>
    <n v="22"/>
    <x v="21"/>
    <x v="4"/>
    <x v="4"/>
    <n v="24500"/>
  </r>
  <r>
    <n v="23"/>
    <x v="22"/>
    <x v="4"/>
    <x v="4"/>
    <m/>
  </r>
  <r>
    <n v="24"/>
    <x v="23"/>
    <x v="4"/>
    <x v="4"/>
    <n v="1018209.4387658041"/>
  </r>
  <r>
    <n v="1"/>
    <x v="0"/>
    <x v="4"/>
    <x v="5"/>
    <m/>
  </r>
  <r>
    <n v="2"/>
    <x v="1"/>
    <x v="4"/>
    <x v="5"/>
    <n v="1432468.25"/>
  </r>
  <r>
    <n v="3"/>
    <x v="2"/>
    <x v="4"/>
    <x v="5"/>
    <n v="742948.54299999995"/>
  </r>
  <r>
    <n v="4"/>
    <x v="3"/>
    <x v="4"/>
    <x v="5"/>
    <n v="1.928085415196783"/>
  </r>
  <r>
    <n v="5"/>
    <x v="4"/>
    <x v="4"/>
    <x v="5"/>
    <n v="1296039.6540000001"/>
  </r>
  <r>
    <n v="6"/>
    <x v="5"/>
    <x v="4"/>
    <x v="5"/>
    <n v="267857.01799999998"/>
  </r>
  <r>
    <n v="7"/>
    <x v="6"/>
    <x v="4"/>
    <x v="5"/>
    <n v="4.8385502970095784"/>
  </r>
  <r>
    <n v="8"/>
    <x v="7"/>
    <x v="4"/>
    <x v="5"/>
    <m/>
  </r>
  <r>
    <n v="9"/>
    <x v="8"/>
    <x v="4"/>
    <x v="5"/>
    <m/>
  </r>
  <r>
    <n v="10"/>
    <x v="9"/>
    <x v="4"/>
    <x v="5"/>
    <m/>
  </r>
  <r>
    <n v="11"/>
    <x v="10"/>
    <x v="4"/>
    <x v="5"/>
    <n v="1432468.25"/>
  </r>
  <r>
    <n v="12"/>
    <x v="11"/>
    <x v="4"/>
    <x v="5"/>
    <n v="1242468.25"/>
  </r>
  <r>
    <n v="13"/>
    <x v="12"/>
    <x v="4"/>
    <x v="5"/>
    <n v="190000"/>
  </r>
  <r>
    <n v="14"/>
    <x v="13"/>
    <x v="4"/>
    <x v="5"/>
    <m/>
  </r>
  <r>
    <n v="15"/>
    <x v="14"/>
    <x v="4"/>
    <x v="5"/>
    <m/>
  </r>
  <r>
    <n v="16"/>
    <x v="15"/>
    <x v="4"/>
    <x v="5"/>
    <m/>
  </r>
  <r>
    <n v="17"/>
    <x v="16"/>
    <x v="4"/>
    <x v="5"/>
    <n v="602678.96499999997"/>
  </r>
  <r>
    <n v="18"/>
    <x v="17"/>
    <x v="4"/>
    <x v="5"/>
    <m/>
  </r>
  <r>
    <n v="19"/>
    <x v="18"/>
    <x v="4"/>
    <x v="5"/>
    <n v="1187468.25"/>
  </r>
  <r>
    <n v="20"/>
    <x v="19"/>
    <x v="4"/>
    <x v="5"/>
    <m/>
  </r>
  <r>
    <n v="21"/>
    <x v="20"/>
    <x v="4"/>
    <x v="5"/>
    <m/>
  </r>
  <r>
    <n v="22"/>
    <x v="21"/>
    <x v="4"/>
    <x v="5"/>
    <n v="171932.82"/>
  </r>
  <r>
    <n v="23"/>
    <x v="22"/>
    <x v="4"/>
    <x v="5"/>
    <m/>
  </r>
  <r>
    <n v="24"/>
    <x v="23"/>
    <x v="4"/>
    <x v="5"/>
    <n v="1015535.43"/>
  </r>
  <r>
    <n v="1"/>
    <x v="0"/>
    <x v="4"/>
    <x v="6"/>
    <m/>
  </r>
  <r>
    <n v="2"/>
    <x v="1"/>
    <x v="4"/>
    <x v="6"/>
    <n v="80807.417023280999"/>
  </r>
  <r>
    <n v="3"/>
    <x v="2"/>
    <x v="4"/>
    <x v="6"/>
    <n v="42809.141058803994"/>
  </r>
  <r>
    <n v="4"/>
    <x v="3"/>
    <x v="4"/>
    <x v="6"/>
    <n v="1.8876206115016734"/>
  </r>
  <r>
    <n v="5"/>
    <x v="4"/>
    <x v="4"/>
    <x v="6"/>
    <n v="80807.417023280999"/>
  </r>
  <r>
    <n v="6"/>
    <x v="5"/>
    <x v="4"/>
    <x v="6"/>
    <n v="10702.285264700999"/>
  </r>
  <r>
    <n v="7"/>
    <x v="6"/>
    <x v="4"/>
    <x v="6"/>
    <n v="7.5504824460066935"/>
  </r>
  <r>
    <n v="8"/>
    <x v="7"/>
    <x v="4"/>
    <x v="6"/>
    <m/>
  </r>
  <r>
    <n v="9"/>
    <x v="8"/>
    <x v="4"/>
    <x v="6"/>
    <m/>
  </r>
  <r>
    <n v="10"/>
    <x v="9"/>
    <x v="4"/>
    <x v="6"/>
    <m/>
  </r>
  <r>
    <n v="11"/>
    <x v="10"/>
    <x v="4"/>
    <x v="6"/>
    <n v="80807.417023280999"/>
  </r>
  <r>
    <n v="12"/>
    <x v="11"/>
    <x v="4"/>
    <x v="6"/>
    <n v="80807.417023280999"/>
  </r>
  <r>
    <n v="13"/>
    <x v="12"/>
    <x v="4"/>
    <x v="6"/>
    <m/>
  </r>
  <r>
    <n v="14"/>
    <x v="13"/>
    <x v="4"/>
    <x v="6"/>
    <m/>
  </r>
  <r>
    <n v="15"/>
    <x v="14"/>
    <x v="4"/>
    <x v="6"/>
    <m/>
  </r>
  <r>
    <n v="16"/>
    <x v="15"/>
    <x v="4"/>
    <x v="6"/>
    <m/>
  </r>
  <r>
    <n v="17"/>
    <x v="16"/>
    <x v="4"/>
    <x v="6"/>
    <m/>
  </r>
  <r>
    <n v="18"/>
    <x v="17"/>
    <x v="4"/>
    <x v="6"/>
    <m/>
  </r>
  <r>
    <n v="19"/>
    <x v="18"/>
    <x v="4"/>
    <x v="6"/>
    <n v="80807.417023280999"/>
  </r>
  <r>
    <n v="20"/>
    <x v="19"/>
    <x v="4"/>
    <x v="6"/>
    <m/>
  </r>
  <r>
    <n v="21"/>
    <x v="20"/>
    <x v="4"/>
    <x v="6"/>
    <m/>
  </r>
  <r>
    <n v="22"/>
    <x v="21"/>
    <x v="4"/>
    <x v="6"/>
    <n v="3000"/>
  </r>
  <r>
    <n v="23"/>
    <x v="22"/>
    <x v="4"/>
    <x v="6"/>
    <m/>
  </r>
  <r>
    <n v="24"/>
    <x v="23"/>
    <x v="4"/>
    <x v="6"/>
    <n v="77807.417023280999"/>
  </r>
  <r>
    <n v="1"/>
    <x v="0"/>
    <x v="4"/>
    <x v="7"/>
    <m/>
  </r>
  <r>
    <n v="2"/>
    <x v="1"/>
    <x v="4"/>
    <x v="7"/>
    <n v="71407.682339999999"/>
  </r>
  <r>
    <n v="3"/>
    <x v="2"/>
    <x v="4"/>
    <x v="7"/>
    <n v="35476.188580000002"/>
  </r>
  <r>
    <n v="4"/>
    <x v="3"/>
    <x v="4"/>
    <x v="7"/>
    <n v="2.0128341064309452"/>
  </r>
  <r>
    <n v="5"/>
    <x v="4"/>
    <x v="4"/>
    <x v="7"/>
    <n v="71407.682339999999"/>
  </r>
  <r>
    <n v="6"/>
    <x v="5"/>
    <x v="4"/>
    <x v="7"/>
    <n v="10614.720499999999"/>
  </r>
  <r>
    <n v="7"/>
    <x v="6"/>
    <x v="4"/>
    <x v="7"/>
    <n v="6.7272315215459519"/>
  </r>
  <r>
    <n v="8"/>
    <x v="7"/>
    <x v="4"/>
    <x v="7"/>
    <m/>
  </r>
  <r>
    <n v="9"/>
    <x v="8"/>
    <x v="4"/>
    <x v="7"/>
    <m/>
  </r>
  <r>
    <n v="10"/>
    <x v="9"/>
    <x v="4"/>
    <x v="7"/>
    <m/>
  </r>
  <r>
    <n v="11"/>
    <x v="10"/>
    <x v="4"/>
    <x v="7"/>
    <n v="71407.682339999999"/>
  </r>
  <r>
    <n v="12"/>
    <x v="11"/>
    <x v="4"/>
    <x v="7"/>
    <n v="71407.682339999999"/>
  </r>
  <r>
    <n v="13"/>
    <x v="12"/>
    <x v="4"/>
    <x v="7"/>
    <m/>
  </r>
  <r>
    <n v="14"/>
    <x v="13"/>
    <x v="4"/>
    <x v="7"/>
    <m/>
  </r>
  <r>
    <n v="15"/>
    <x v="14"/>
    <x v="4"/>
    <x v="7"/>
    <m/>
  </r>
  <r>
    <n v="16"/>
    <x v="15"/>
    <x v="4"/>
    <x v="7"/>
    <m/>
  </r>
  <r>
    <n v="17"/>
    <x v="16"/>
    <x v="4"/>
    <x v="7"/>
    <n v="2707.6760240000003"/>
  </r>
  <r>
    <n v="18"/>
    <x v="17"/>
    <x v="4"/>
    <x v="7"/>
    <m/>
  </r>
  <r>
    <n v="19"/>
    <x v="18"/>
    <x v="4"/>
    <x v="7"/>
    <n v="77746.273680000013"/>
  </r>
  <r>
    <n v="20"/>
    <x v="19"/>
    <x v="4"/>
    <x v="7"/>
    <n v="6338.5913399999999"/>
  </r>
  <r>
    <n v="21"/>
    <x v="20"/>
    <x v="4"/>
    <x v="7"/>
    <m/>
  </r>
  <r>
    <n v="22"/>
    <x v="21"/>
    <x v="4"/>
    <x v="7"/>
    <n v="39439.874340000002"/>
  </r>
  <r>
    <n v="23"/>
    <x v="22"/>
    <x v="4"/>
    <x v="7"/>
    <m/>
  </r>
  <r>
    <n v="24"/>
    <x v="23"/>
    <x v="4"/>
    <x v="7"/>
    <n v="31967.808000000001"/>
  </r>
  <r>
    <n v="1"/>
    <x v="0"/>
    <x v="4"/>
    <x v="8"/>
    <m/>
  </r>
  <r>
    <n v="2"/>
    <x v="1"/>
    <x v="4"/>
    <x v="8"/>
    <n v="222575.05609999999"/>
  </r>
  <r>
    <n v="3"/>
    <x v="2"/>
    <x v="4"/>
    <x v="8"/>
    <n v="114539.40596999999"/>
  </r>
  <r>
    <n v="4"/>
    <x v="3"/>
    <x v="4"/>
    <x v="8"/>
    <n v="1.9432181808092888"/>
  </r>
  <r>
    <n v="5"/>
    <x v="4"/>
    <x v="4"/>
    <x v="8"/>
    <n v="222575.05609999999"/>
  </r>
  <r>
    <n v="6"/>
    <x v="5"/>
    <x v="4"/>
    <x v="8"/>
    <n v="32624.48619"/>
  </r>
  <r>
    <n v="7"/>
    <x v="6"/>
    <x v="4"/>
    <x v="8"/>
    <n v="6.8223313864242039"/>
  </r>
  <r>
    <n v="8"/>
    <x v="7"/>
    <x v="4"/>
    <x v="8"/>
    <m/>
  </r>
  <r>
    <n v="9"/>
    <x v="8"/>
    <x v="4"/>
    <x v="8"/>
    <m/>
  </r>
  <r>
    <n v="10"/>
    <x v="9"/>
    <x v="4"/>
    <x v="8"/>
    <m/>
  </r>
  <r>
    <n v="11"/>
    <x v="10"/>
    <x v="4"/>
    <x v="8"/>
    <n v="222575.05609999999"/>
  </r>
  <r>
    <n v="12"/>
    <x v="11"/>
    <x v="4"/>
    <x v="8"/>
    <n v="222575.05609999999"/>
  </r>
  <r>
    <n v="13"/>
    <x v="12"/>
    <x v="4"/>
    <x v="8"/>
    <m/>
  </r>
  <r>
    <n v="14"/>
    <x v="13"/>
    <x v="4"/>
    <x v="8"/>
    <m/>
  </r>
  <r>
    <n v="15"/>
    <x v="14"/>
    <x v="4"/>
    <x v="8"/>
    <m/>
  </r>
  <r>
    <n v="16"/>
    <x v="15"/>
    <x v="4"/>
    <x v="8"/>
    <m/>
  </r>
  <r>
    <n v="17"/>
    <x v="16"/>
    <x v="4"/>
    <x v="8"/>
    <n v="103724.64158"/>
  </r>
  <r>
    <n v="18"/>
    <x v="17"/>
    <x v="4"/>
    <x v="8"/>
    <m/>
  </r>
  <r>
    <n v="19"/>
    <x v="18"/>
    <x v="4"/>
    <x v="8"/>
    <n v="226575.05609999999"/>
  </r>
  <r>
    <n v="20"/>
    <x v="19"/>
    <x v="4"/>
    <x v="8"/>
    <m/>
  </r>
  <r>
    <n v="21"/>
    <x v="20"/>
    <x v="4"/>
    <x v="8"/>
    <n v="4000"/>
  </r>
  <r>
    <n v="22"/>
    <x v="21"/>
    <x v="4"/>
    <x v="8"/>
    <n v="38482.70422"/>
  </r>
  <r>
    <n v="23"/>
    <x v="22"/>
    <x v="4"/>
    <x v="8"/>
    <m/>
  </r>
  <r>
    <n v="24"/>
    <x v="23"/>
    <x v="4"/>
    <x v="8"/>
    <n v="184092.35188"/>
  </r>
  <r>
    <n v="1"/>
    <x v="0"/>
    <x v="4"/>
    <x v="9"/>
    <m/>
  </r>
  <r>
    <n v="2"/>
    <x v="1"/>
    <x v="4"/>
    <x v="9"/>
    <n v="6737277.5760369096"/>
  </r>
  <r>
    <n v="3"/>
    <x v="2"/>
    <x v="4"/>
    <x v="9"/>
    <n v="3603029.3840142204"/>
  </r>
  <r>
    <n v="4"/>
    <x v="3"/>
    <x v="4"/>
    <x v="9"/>
    <n v="1.8698924871189224"/>
  </r>
  <r>
    <n v="5"/>
    <x v="4"/>
    <x v="4"/>
    <x v="9"/>
    <n v="6308136.4476520102"/>
  </r>
  <r>
    <n v="6"/>
    <x v="5"/>
    <x v="4"/>
    <x v="9"/>
    <n v="1005667.34943658"/>
  </r>
  <r>
    <n v="7"/>
    <x v="6"/>
    <x v="4"/>
    <x v="9"/>
    <n v="6.2725875024043605"/>
  </r>
  <r>
    <n v="8"/>
    <x v="7"/>
    <x v="4"/>
    <x v="9"/>
    <m/>
  </r>
  <r>
    <n v="9"/>
    <x v="8"/>
    <x v="4"/>
    <x v="9"/>
    <m/>
  </r>
  <r>
    <n v="10"/>
    <x v="9"/>
    <x v="4"/>
    <x v="9"/>
    <m/>
  </r>
  <r>
    <n v="11"/>
    <x v="10"/>
    <x v="4"/>
    <x v="9"/>
    <n v="6737278"/>
  </r>
  <r>
    <n v="12"/>
    <x v="11"/>
    <x v="4"/>
    <x v="9"/>
    <n v="6128027.6080369102"/>
  </r>
  <r>
    <n v="13"/>
    <x v="12"/>
    <x v="4"/>
    <x v="9"/>
    <n v="609249.96799999999"/>
  </r>
  <r>
    <n v="14"/>
    <x v="13"/>
    <x v="4"/>
    <x v="9"/>
    <m/>
  </r>
  <r>
    <n v="15"/>
    <x v="14"/>
    <x v="4"/>
    <x v="9"/>
    <m/>
  </r>
  <r>
    <n v="16"/>
    <x v="15"/>
    <x v="4"/>
    <x v="9"/>
    <m/>
  </r>
  <r>
    <n v="17"/>
    <x v="16"/>
    <x v="4"/>
    <x v="9"/>
    <n v="1849912.47094309"/>
  </r>
  <r>
    <n v="18"/>
    <x v="17"/>
    <x v="4"/>
    <x v="9"/>
    <m/>
  </r>
  <r>
    <n v="19"/>
    <x v="18"/>
    <x v="4"/>
    <x v="9"/>
    <n v="6185777.2740369104"/>
  </r>
  <r>
    <n v="20"/>
    <x v="19"/>
    <x v="4"/>
    <x v="9"/>
    <n v="6338.5913399999999"/>
  </r>
  <r>
    <n v="21"/>
    <x v="20"/>
    <x v="4"/>
    <x v="9"/>
    <n v="206411.07399999999"/>
  </r>
  <r>
    <n v="22"/>
    <x v="21"/>
    <x v="4"/>
    <x v="9"/>
    <n v="531751.31074999995"/>
  </r>
  <r>
    <n v="23"/>
    <x v="22"/>
    <x v="4"/>
    <x v="9"/>
    <m/>
  </r>
  <r>
    <n v="24"/>
    <x v="23"/>
    <x v="4"/>
    <x v="9"/>
    <n v="5441276.2976269098"/>
  </r>
  <r>
    <n v="1"/>
    <x v="0"/>
    <x v="5"/>
    <x v="0"/>
    <m/>
  </r>
  <r>
    <n v="2"/>
    <x v="1"/>
    <x v="5"/>
    <x v="0"/>
    <n v="148222.17138086702"/>
  </r>
  <r>
    <n v="3"/>
    <x v="2"/>
    <x v="5"/>
    <x v="0"/>
    <n v="107851.59929972699"/>
  </r>
  <r>
    <n v="4"/>
    <x v="3"/>
    <x v="5"/>
    <x v="0"/>
    <n v="1.3743159335908171"/>
  </r>
  <r>
    <n v="5"/>
    <x v="4"/>
    <x v="5"/>
    <x v="0"/>
    <n v="148222.17138086702"/>
  </r>
  <r>
    <n v="6"/>
    <x v="5"/>
    <x v="5"/>
    <x v="0"/>
    <n v="28000.356650254002"/>
  </r>
  <r>
    <n v="7"/>
    <x v="6"/>
    <x v="5"/>
    <x v="0"/>
    <n v="5.293581550845083"/>
  </r>
  <r>
    <n v="8"/>
    <x v="7"/>
    <x v="5"/>
    <x v="0"/>
    <m/>
  </r>
  <r>
    <n v="9"/>
    <x v="8"/>
    <x v="5"/>
    <x v="0"/>
    <m/>
  </r>
  <r>
    <n v="10"/>
    <x v="9"/>
    <x v="5"/>
    <x v="0"/>
    <m/>
  </r>
  <r>
    <n v="11"/>
    <x v="10"/>
    <x v="5"/>
    <x v="0"/>
    <n v="148222.17138086702"/>
  </r>
  <r>
    <n v="12"/>
    <x v="11"/>
    <x v="5"/>
    <x v="0"/>
    <n v="148222.17138086702"/>
  </r>
  <r>
    <n v="13"/>
    <x v="12"/>
    <x v="5"/>
    <x v="0"/>
    <m/>
  </r>
  <r>
    <n v="14"/>
    <x v="13"/>
    <x v="5"/>
    <x v="0"/>
    <m/>
  </r>
  <r>
    <n v="15"/>
    <x v="14"/>
    <x v="5"/>
    <x v="0"/>
    <m/>
  </r>
  <r>
    <n v="16"/>
    <x v="15"/>
    <x v="5"/>
    <x v="0"/>
    <m/>
  </r>
  <r>
    <n v="17"/>
    <x v="16"/>
    <x v="5"/>
    <x v="0"/>
    <n v="98039.047000000006"/>
  </r>
  <r>
    <n v="18"/>
    <x v="17"/>
    <x v="5"/>
    <x v="0"/>
    <m/>
  </r>
  <r>
    <n v="19"/>
    <x v="18"/>
    <x v="5"/>
    <x v="0"/>
    <n v="148222.171380866"/>
  </r>
  <r>
    <n v="20"/>
    <x v="19"/>
    <x v="5"/>
    <x v="0"/>
    <m/>
  </r>
  <r>
    <n v="21"/>
    <x v="20"/>
    <x v="5"/>
    <x v="0"/>
    <m/>
  </r>
  <r>
    <n v="22"/>
    <x v="21"/>
    <x v="5"/>
    <x v="0"/>
    <n v="23224.7821"/>
  </r>
  <r>
    <n v="23"/>
    <x v="22"/>
    <x v="5"/>
    <x v="0"/>
    <m/>
  </r>
  <r>
    <n v="24"/>
    <x v="23"/>
    <x v="5"/>
    <x v="0"/>
    <n v="124997.38928086699"/>
  </r>
  <r>
    <n v="1"/>
    <x v="0"/>
    <x v="5"/>
    <x v="10"/>
    <m/>
  </r>
  <r>
    <n v="2"/>
    <x v="1"/>
    <x v="5"/>
    <x v="10"/>
    <n v="47277.369009999995"/>
  </r>
  <r>
    <n v="3"/>
    <x v="2"/>
    <x v="5"/>
    <x v="10"/>
    <n v="16061.989869999999"/>
  </r>
  <r>
    <n v="4"/>
    <x v="3"/>
    <x v="5"/>
    <x v="10"/>
    <n v="2.9434316291223013"/>
  </r>
  <r>
    <n v="5"/>
    <x v="4"/>
    <x v="5"/>
    <x v="10"/>
    <n v="47277.369009999995"/>
  </r>
  <r>
    <n v="6"/>
    <x v="5"/>
    <x v="5"/>
    <x v="10"/>
    <n v="6200"/>
  </r>
  <r>
    <n v="7"/>
    <x v="6"/>
    <x v="5"/>
    <x v="10"/>
    <n v="7.6253820983870959"/>
  </r>
  <r>
    <n v="8"/>
    <x v="7"/>
    <x v="5"/>
    <x v="10"/>
    <m/>
  </r>
  <r>
    <n v="9"/>
    <x v="8"/>
    <x v="5"/>
    <x v="10"/>
    <m/>
  </r>
  <r>
    <n v="10"/>
    <x v="9"/>
    <x v="5"/>
    <x v="10"/>
    <m/>
  </r>
  <r>
    <n v="11"/>
    <x v="10"/>
    <x v="5"/>
    <x v="10"/>
    <n v="47277.369009999995"/>
  </r>
  <r>
    <n v="12"/>
    <x v="11"/>
    <x v="5"/>
    <x v="10"/>
    <n v="47277.369009999995"/>
  </r>
  <r>
    <n v="13"/>
    <x v="12"/>
    <x v="5"/>
    <x v="10"/>
    <m/>
  </r>
  <r>
    <n v="14"/>
    <x v="13"/>
    <x v="5"/>
    <x v="10"/>
    <m/>
  </r>
  <r>
    <n v="15"/>
    <x v="14"/>
    <x v="5"/>
    <x v="10"/>
    <m/>
  </r>
  <r>
    <n v="16"/>
    <x v="15"/>
    <x v="5"/>
    <x v="10"/>
    <m/>
  </r>
  <r>
    <n v="17"/>
    <x v="16"/>
    <x v="5"/>
    <x v="10"/>
    <m/>
  </r>
  <r>
    <n v="18"/>
    <x v="17"/>
    <x v="5"/>
    <x v="10"/>
    <m/>
  </r>
  <r>
    <n v="19"/>
    <x v="18"/>
    <x v="5"/>
    <x v="10"/>
    <n v="47277.369011000003"/>
  </r>
  <r>
    <n v="20"/>
    <x v="19"/>
    <x v="5"/>
    <x v="10"/>
    <m/>
  </r>
  <r>
    <n v="21"/>
    <x v="20"/>
    <x v="5"/>
    <x v="10"/>
    <m/>
  </r>
  <r>
    <n v="22"/>
    <x v="21"/>
    <x v="5"/>
    <x v="10"/>
    <n v="2354.6309700000002"/>
  </r>
  <r>
    <n v="23"/>
    <x v="22"/>
    <x v="5"/>
    <x v="10"/>
    <m/>
  </r>
  <r>
    <n v="24"/>
    <x v="23"/>
    <x v="5"/>
    <x v="10"/>
    <n v="44922.738039999997"/>
  </r>
  <r>
    <n v="1"/>
    <x v="0"/>
    <x v="5"/>
    <x v="1"/>
    <m/>
  </r>
  <r>
    <n v="2"/>
    <x v="1"/>
    <x v="5"/>
    <x v="1"/>
    <n v="306021.9325"/>
  </r>
  <r>
    <n v="3"/>
    <x v="2"/>
    <x v="5"/>
    <x v="1"/>
    <n v="87091.061079999999"/>
  </r>
  <r>
    <n v="4"/>
    <x v="3"/>
    <x v="5"/>
    <x v="1"/>
    <n v="3.5138156396888394"/>
  </r>
  <r>
    <n v="5"/>
    <x v="4"/>
    <x v="5"/>
    <x v="1"/>
    <n v="306021.9325"/>
  </r>
  <r>
    <n v="6"/>
    <x v="5"/>
    <x v="5"/>
    <x v="1"/>
    <n v="21772.76527"/>
  </r>
  <r>
    <n v="7"/>
    <x v="6"/>
    <x v="5"/>
    <x v="1"/>
    <n v="14.055262558755357"/>
  </r>
  <r>
    <n v="8"/>
    <x v="7"/>
    <x v="5"/>
    <x v="1"/>
    <m/>
  </r>
  <r>
    <n v="9"/>
    <x v="8"/>
    <x v="5"/>
    <x v="1"/>
    <m/>
  </r>
  <r>
    <n v="10"/>
    <x v="9"/>
    <x v="5"/>
    <x v="1"/>
    <m/>
  </r>
  <r>
    <n v="11"/>
    <x v="10"/>
    <x v="5"/>
    <x v="1"/>
    <n v="306021.9325"/>
  </r>
  <r>
    <n v="12"/>
    <x v="11"/>
    <x v="5"/>
    <x v="1"/>
    <n v="306021.9325"/>
  </r>
  <r>
    <n v="13"/>
    <x v="12"/>
    <x v="5"/>
    <x v="1"/>
    <m/>
  </r>
  <r>
    <n v="14"/>
    <x v="13"/>
    <x v="5"/>
    <x v="1"/>
    <m/>
  </r>
  <r>
    <n v="15"/>
    <x v="14"/>
    <x v="5"/>
    <x v="1"/>
    <m/>
  </r>
  <r>
    <n v="16"/>
    <x v="15"/>
    <x v="5"/>
    <x v="1"/>
    <m/>
  </r>
  <r>
    <n v="17"/>
    <x v="16"/>
    <x v="5"/>
    <x v="1"/>
    <n v="66233.274579999998"/>
  </r>
  <r>
    <n v="18"/>
    <x v="17"/>
    <x v="5"/>
    <x v="1"/>
    <m/>
  </r>
  <r>
    <n v="19"/>
    <x v="18"/>
    <x v="5"/>
    <x v="1"/>
    <n v="306021.9325"/>
  </r>
  <r>
    <n v="20"/>
    <x v="19"/>
    <x v="5"/>
    <x v="1"/>
    <m/>
  </r>
  <r>
    <n v="21"/>
    <x v="20"/>
    <x v="5"/>
    <x v="1"/>
    <m/>
  </r>
  <r>
    <n v="22"/>
    <x v="21"/>
    <x v="5"/>
    <x v="1"/>
    <n v="8577.5842499999999"/>
  </r>
  <r>
    <n v="23"/>
    <x v="22"/>
    <x v="5"/>
    <x v="1"/>
    <m/>
  </r>
  <r>
    <n v="24"/>
    <x v="23"/>
    <x v="5"/>
    <x v="1"/>
    <n v="297444.34824999998"/>
  </r>
  <r>
    <n v="1"/>
    <x v="0"/>
    <x v="5"/>
    <x v="2"/>
    <m/>
  </r>
  <r>
    <n v="2"/>
    <x v="1"/>
    <x v="5"/>
    <x v="2"/>
    <n v="906540.76500000001"/>
  </r>
  <r>
    <n v="3"/>
    <x v="2"/>
    <x v="5"/>
    <x v="2"/>
    <n v="512160.109"/>
  </r>
  <r>
    <n v="4"/>
    <x v="3"/>
    <x v="5"/>
    <x v="2"/>
    <n v="1.7700339192172423"/>
  </r>
  <r>
    <n v="5"/>
    <x v="4"/>
    <x v="5"/>
    <x v="2"/>
    <n v="832148.77039999992"/>
  </r>
  <r>
    <n v="6"/>
    <x v="5"/>
    <x v="5"/>
    <x v="2"/>
    <n v="128040.027"/>
  </r>
  <r>
    <n v="7"/>
    <x v="6"/>
    <x v="5"/>
    <x v="2"/>
    <n v="6.4991299197398629"/>
  </r>
  <r>
    <n v="8"/>
    <x v="7"/>
    <x v="5"/>
    <x v="2"/>
    <m/>
  </r>
  <r>
    <n v="9"/>
    <x v="8"/>
    <x v="5"/>
    <x v="2"/>
    <m/>
  </r>
  <r>
    <n v="10"/>
    <x v="9"/>
    <x v="5"/>
    <x v="2"/>
    <m/>
  </r>
  <r>
    <n v="11"/>
    <x v="10"/>
    <x v="5"/>
    <x v="2"/>
    <n v="906540.76500000001"/>
  </r>
  <r>
    <n v="12"/>
    <x v="11"/>
    <x v="5"/>
    <x v="2"/>
    <n v="806540.76500000001"/>
  </r>
  <r>
    <n v="13"/>
    <x v="12"/>
    <x v="5"/>
    <x v="2"/>
    <n v="100000"/>
  </r>
  <r>
    <n v="14"/>
    <x v="13"/>
    <x v="5"/>
    <x v="2"/>
    <m/>
  </r>
  <r>
    <n v="15"/>
    <x v="14"/>
    <x v="5"/>
    <x v="2"/>
    <m/>
  </r>
  <r>
    <n v="16"/>
    <x v="15"/>
    <x v="5"/>
    <x v="2"/>
    <m/>
  </r>
  <r>
    <n v="17"/>
    <x v="16"/>
    <x v="5"/>
    <x v="2"/>
    <n v="323006.06800000003"/>
  </r>
  <r>
    <n v="18"/>
    <x v="17"/>
    <x v="5"/>
    <x v="2"/>
    <m/>
  </r>
  <r>
    <n v="19"/>
    <x v="18"/>
    <x v="5"/>
    <x v="2"/>
    <n v="806540.76500000001"/>
  </r>
  <r>
    <n v="20"/>
    <x v="19"/>
    <x v="5"/>
    <x v="2"/>
    <m/>
  </r>
  <r>
    <n v="21"/>
    <x v="20"/>
    <x v="5"/>
    <x v="2"/>
    <m/>
  </r>
  <r>
    <n v="22"/>
    <x v="21"/>
    <x v="5"/>
    <x v="2"/>
    <n v="42067.713000000003"/>
  </r>
  <r>
    <n v="23"/>
    <x v="22"/>
    <x v="5"/>
    <x v="2"/>
    <m/>
  </r>
  <r>
    <n v="24"/>
    <x v="23"/>
    <x v="5"/>
    <x v="2"/>
    <n v="764473.05200000003"/>
  </r>
  <r>
    <n v="1"/>
    <x v="0"/>
    <x v="5"/>
    <x v="3"/>
    <m/>
  </r>
  <r>
    <n v="2"/>
    <x v="1"/>
    <x v="5"/>
    <x v="3"/>
    <n v="2126712.5644200002"/>
  </r>
  <r>
    <n v="3"/>
    <x v="2"/>
    <x v="5"/>
    <x v="3"/>
    <n v="1058213.27874"/>
  </r>
  <r>
    <n v="4"/>
    <x v="3"/>
    <x v="5"/>
    <x v="3"/>
    <n v="2.0097201643058642"/>
  </r>
  <r>
    <n v="5"/>
    <x v="4"/>
    <x v="5"/>
    <x v="3"/>
    <n v="1930469.05691"/>
  </r>
  <r>
    <n v="6"/>
    <x v="5"/>
    <x v="5"/>
    <x v="3"/>
    <n v="264553.31968000002"/>
  </r>
  <r>
    <n v="7"/>
    <x v="6"/>
    <x v="5"/>
    <x v="3"/>
    <n v="7.2970887654899528"/>
  </r>
  <r>
    <n v="8"/>
    <x v="7"/>
    <x v="5"/>
    <x v="3"/>
    <m/>
  </r>
  <r>
    <n v="9"/>
    <x v="8"/>
    <x v="5"/>
    <x v="3"/>
    <m/>
  </r>
  <r>
    <n v="10"/>
    <x v="9"/>
    <x v="5"/>
    <x v="3"/>
    <m/>
  </r>
  <r>
    <n v="11"/>
    <x v="10"/>
    <x v="5"/>
    <x v="3"/>
    <n v="2126712.5644200002"/>
  </r>
  <r>
    <n v="12"/>
    <x v="11"/>
    <x v="5"/>
    <x v="3"/>
    <n v="1877558.3929699999"/>
  </r>
  <r>
    <n v="13"/>
    <x v="12"/>
    <x v="5"/>
    <x v="3"/>
    <n v="249154.17144999999"/>
  </r>
  <r>
    <n v="14"/>
    <x v="13"/>
    <x v="5"/>
    <x v="3"/>
    <m/>
  </r>
  <r>
    <n v="15"/>
    <x v="14"/>
    <x v="5"/>
    <x v="3"/>
    <m/>
  </r>
  <r>
    <n v="16"/>
    <x v="15"/>
    <x v="5"/>
    <x v="3"/>
    <m/>
  </r>
  <r>
    <n v="17"/>
    <x v="16"/>
    <x v="5"/>
    <x v="3"/>
    <n v="489082.17715"/>
  </r>
  <r>
    <n v="18"/>
    <x v="17"/>
    <x v="5"/>
    <x v="3"/>
    <m/>
  </r>
  <r>
    <n v="19"/>
    <x v="18"/>
    <x v="5"/>
    <x v="3"/>
    <n v="1777558.3929699999"/>
  </r>
  <r>
    <n v="20"/>
    <x v="19"/>
    <x v="5"/>
    <x v="3"/>
    <m/>
  </r>
  <r>
    <n v="21"/>
    <x v="20"/>
    <x v="5"/>
    <x v="3"/>
    <m/>
  </r>
  <r>
    <n v="22"/>
    <x v="21"/>
    <x v="5"/>
    <x v="3"/>
    <n v="180525.83284000002"/>
  </r>
  <r>
    <n v="23"/>
    <x v="22"/>
    <x v="5"/>
    <x v="3"/>
    <m/>
  </r>
  <r>
    <n v="24"/>
    <x v="23"/>
    <x v="5"/>
    <x v="3"/>
    <n v="1597032.5601300001"/>
  </r>
  <r>
    <n v="1"/>
    <x v="0"/>
    <x v="5"/>
    <x v="4"/>
    <m/>
  </r>
  <r>
    <n v="2"/>
    <x v="1"/>
    <x v="5"/>
    <x v="4"/>
    <n v="1071073.982845892"/>
  </r>
  <r>
    <n v="3"/>
    <x v="2"/>
    <x v="5"/>
    <x v="4"/>
    <n v="559953.53006394603"/>
  </r>
  <r>
    <n v="4"/>
    <x v="3"/>
    <x v="5"/>
    <x v="4"/>
    <n v="1.9127908394890851"/>
  </r>
  <r>
    <n v="5"/>
    <x v="4"/>
    <x v="5"/>
    <x v="4"/>
    <n v="1036422.9121190701"/>
  </r>
  <r>
    <n v="6"/>
    <x v="5"/>
    <x v="5"/>
    <x v="4"/>
    <n v="176744.646334241"/>
  </r>
  <r>
    <n v="7"/>
    <x v="6"/>
    <x v="5"/>
    <x v="4"/>
    <n v="5.8639564683565881"/>
  </r>
  <r>
    <n v="8"/>
    <x v="7"/>
    <x v="5"/>
    <x v="4"/>
    <m/>
  </r>
  <r>
    <n v="9"/>
    <x v="8"/>
    <x v="5"/>
    <x v="4"/>
    <m/>
  </r>
  <r>
    <n v="10"/>
    <x v="9"/>
    <x v="5"/>
    <x v="4"/>
    <m/>
  </r>
  <r>
    <n v="11"/>
    <x v="10"/>
    <x v="5"/>
    <x v="4"/>
    <n v="1071073.982845892"/>
  </r>
  <r>
    <n v="12"/>
    <x v="11"/>
    <x v="5"/>
    <x v="4"/>
    <n v="1001073.982845892"/>
  </r>
  <r>
    <n v="13"/>
    <x v="12"/>
    <x v="5"/>
    <x v="4"/>
    <n v="70000"/>
  </r>
  <r>
    <n v="14"/>
    <x v="13"/>
    <x v="5"/>
    <x v="4"/>
    <m/>
  </r>
  <r>
    <n v="15"/>
    <x v="14"/>
    <x v="5"/>
    <x v="4"/>
    <m/>
  </r>
  <r>
    <n v="16"/>
    <x v="15"/>
    <x v="5"/>
    <x v="4"/>
    <m/>
  </r>
  <r>
    <n v="17"/>
    <x v="16"/>
    <x v="5"/>
    <x v="4"/>
    <n v="97811.058844387997"/>
  </r>
  <r>
    <n v="18"/>
    <x v="17"/>
    <x v="5"/>
    <x v="4"/>
    <m/>
  </r>
  <r>
    <n v="19"/>
    <x v="18"/>
    <x v="5"/>
    <x v="4"/>
    <n v="1001073.9828458901"/>
  </r>
  <r>
    <n v="20"/>
    <x v="19"/>
    <x v="5"/>
    <x v="4"/>
    <m/>
  </r>
  <r>
    <n v="21"/>
    <x v="20"/>
    <x v="5"/>
    <x v="4"/>
    <m/>
  </r>
  <r>
    <n v="22"/>
    <x v="21"/>
    <x v="5"/>
    <x v="4"/>
    <n v="24500"/>
  </r>
  <r>
    <n v="23"/>
    <x v="22"/>
    <x v="5"/>
    <x v="4"/>
    <m/>
  </r>
  <r>
    <n v="24"/>
    <x v="23"/>
    <x v="5"/>
    <x v="4"/>
    <n v="976573.98284589197"/>
  </r>
  <r>
    <n v="1"/>
    <x v="0"/>
    <x v="5"/>
    <x v="5"/>
    <m/>
  </r>
  <r>
    <n v="2"/>
    <x v="1"/>
    <x v="5"/>
    <x v="5"/>
    <n v="1325668.405"/>
  </r>
  <r>
    <n v="3"/>
    <x v="2"/>
    <x v="5"/>
    <x v="5"/>
    <n v="685494.96"/>
  </r>
  <r>
    <n v="4"/>
    <x v="3"/>
    <x v="5"/>
    <x v="5"/>
    <n v="1.9338849770682487"/>
  </r>
  <r>
    <n v="5"/>
    <x v="4"/>
    <x v="5"/>
    <x v="5"/>
    <n v="1188608.3659999999"/>
  </r>
  <r>
    <n v="6"/>
    <x v="5"/>
    <x v="5"/>
    <x v="5"/>
    <n v="264699.80300000001"/>
  </r>
  <r>
    <n v="7"/>
    <x v="6"/>
    <x v="5"/>
    <x v="5"/>
    <n v="4.4904014001098442"/>
  </r>
  <r>
    <n v="8"/>
    <x v="7"/>
    <x v="5"/>
    <x v="5"/>
    <m/>
  </r>
  <r>
    <n v="9"/>
    <x v="8"/>
    <x v="5"/>
    <x v="5"/>
    <m/>
  </r>
  <r>
    <n v="10"/>
    <x v="9"/>
    <x v="5"/>
    <x v="5"/>
    <m/>
  </r>
  <r>
    <n v="11"/>
    <x v="10"/>
    <x v="5"/>
    <x v="5"/>
    <n v="1325668.405"/>
  </r>
  <r>
    <n v="12"/>
    <x v="11"/>
    <x v="5"/>
    <x v="5"/>
    <n v="1135668.405"/>
  </r>
  <r>
    <n v="13"/>
    <x v="12"/>
    <x v="5"/>
    <x v="5"/>
    <n v="190000"/>
  </r>
  <r>
    <n v="14"/>
    <x v="13"/>
    <x v="5"/>
    <x v="5"/>
    <m/>
  </r>
  <r>
    <n v="15"/>
    <x v="14"/>
    <x v="5"/>
    <x v="5"/>
    <m/>
  </r>
  <r>
    <n v="16"/>
    <x v="15"/>
    <x v="5"/>
    <x v="5"/>
    <m/>
  </r>
  <r>
    <n v="17"/>
    <x v="16"/>
    <x v="5"/>
    <x v="5"/>
    <n v="578276.72600000002"/>
  </r>
  <r>
    <n v="18"/>
    <x v="17"/>
    <x v="5"/>
    <x v="5"/>
    <m/>
  </r>
  <r>
    <n v="19"/>
    <x v="18"/>
    <x v="5"/>
    <x v="5"/>
    <n v="1080668.4051600001"/>
  </r>
  <r>
    <n v="20"/>
    <x v="19"/>
    <x v="5"/>
    <x v="5"/>
    <m/>
  </r>
  <r>
    <n v="21"/>
    <x v="20"/>
    <x v="5"/>
    <x v="5"/>
    <m/>
  </r>
  <r>
    <n v="22"/>
    <x v="21"/>
    <x v="5"/>
    <x v="5"/>
    <n v="171932.82"/>
  </r>
  <r>
    <n v="23"/>
    <x v="22"/>
    <x v="5"/>
    <x v="5"/>
    <m/>
  </r>
  <r>
    <n v="24"/>
    <x v="23"/>
    <x v="5"/>
    <x v="5"/>
    <n v="908735.58499999996"/>
  </r>
  <r>
    <n v="1"/>
    <x v="0"/>
    <x v="5"/>
    <x v="6"/>
    <m/>
  </r>
  <r>
    <n v="2"/>
    <x v="1"/>
    <x v="5"/>
    <x v="6"/>
    <n v="68403.470637388004"/>
  </r>
  <r>
    <n v="3"/>
    <x v="2"/>
    <x v="5"/>
    <x v="6"/>
    <n v="36963.230010080006"/>
  </r>
  <r>
    <n v="4"/>
    <x v="3"/>
    <x v="5"/>
    <x v="6"/>
    <n v="1.8505815270671457"/>
  </r>
  <r>
    <n v="5"/>
    <x v="4"/>
    <x v="5"/>
    <x v="6"/>
    <n v="68403.470637388004"/>
  </r>
  <r>
    <n v="6"/>
    <x v="5"/>
    <x v="5"/>
    <x v="6"/>
    <n v="9240.8075025200014"/>
  </r>
  <r>
    <n v="7"/>
    <x v="6"/>
    <x v="5"/>
    <x v="6"/>
    <n v="7.4023261082685829"/>
  </r>
  <r>
    <n v="8"/>
    <x v="7"/>
    <x v="5"/>
    <x v="6"/>
    <m/>
  </r>
  <r>
    <n v="9"/>
    <x v="8"/>
    <x v="5"/>
    <x v="6"/>
    <m/>
  </r>
  <r>
    <n v="10"/>
    <x v="9"/>
    <x v="5"/>
    <x v="6"/>
    <m/>
  </r>
  <r>
    <n v="11"/>
    <x v="10"/>
    <x v="5"/>
    <x v="6"/>
    <n v="68403.470637388004"/>
  </r>
  <r>
    <n v="12"/>
    <x v="11"/>
    <x v="5"/>
    <x v="6"/>
    <n v="68403.470637388004"/>
  </r>
  <r>
    <n v="13"/>
    <x v="12"/>
    <x v="5"/>
    <x v="6"/>
    <m/>
  </r>
  <r>
    <n v="14"/>
    <x v="13"/>
    <x v="5"/>
    <x v="6"/>
    <m/>
  </r>
  <r>
    <n v="15"/>
    <x v="14"/>
    <x v="5"/>
    <x v="6"/>
    <m/>
  </r>
  <r>
    <n v="16"/>
    <x v="15"/>
    <x v="5"/>
    <x v="6"/>
    <m/>
  </r>
  <r>
    <n v="17"/>
    <x v="16"/>
    <x v="5"/>
    <x v="6"/>
    <m/>
  </r>
  <r>
    <n v="18"/>
    <x v="17"/>
    <x v="5"/>
    <x v="6"/>
    <m/>
  </r>
  <r>
    <n v="19"/>
    <x v="18"/>
    <x v="5"/>
    <x v="6"/>
    <n v="68403.470637388004"/>
  </r>
  <r>
    <n v="20"/>
    <x v="19"/>
    <x v="5"/>
    <x v="6"/>
    <m/>
  </r>
  <r>
    <n v="21"/>
    <x v="20"/>
    <x v="5"/>
    <x v="6"/>
    <m/>
  </r>
  <r>
    <n v="22"/>
    <x v="21"/>
    <x v="5"/>
    <x v="6"/>
    <n v="3000"/>
  </r>
  <r>
    <n v="23"/>
    <x v="22"/>
    <x v="5"/>
    <x v="6"/>
    <m/>
  </r>
  <r>
    <n v="24"/>
    <x v="23"/>
    <x v="5"/>
    <x v="6"/>
    <n v="65403.470637387996"/>
  </r>
  <r>
    <n v="1"/>
    <x v="0"/>
    <x v="5"/>
    <x v="7"/>
    <m/>
  </r>
  <r>
    <n v="2"/>
    <x v="1"/>
    <x v="5"/>
    <x v="7"/>
    <n v="61858.229180299997"/>
  </r>
  <r>
    <n v="3"/>
    <x v="2"/>
    <x v="5"/>
    <x v="7"/>
    <n v="33147.847999999998"/>
  </r>
  <r>
    <n v="4"/>
    <x v="3"/>
    <x v="5"/>
    <x v="7"/>
    <n v="1.8661310737366721"/>
  </r>
  <r>
    <n v="5"/>
    <x v="4"/>
    <x v="5"/>
    <x v="7"/>
    <n v="61858.229180299997"/>
  </r>
  <r>
    <n v="6"/>
    <x v="5"/>
    <x v="5"/>
    <x v="7"/>
    <n v="9901.8736609999996"/>
  </r>
  <r>
    <n v="7"/>
    <x v="6"/>
    <x v="5"/>
    <x v="7"/>
    <n v="6.2471236553883553"/>
  </r>
  <r>
    <n v="8"/>
    <x v="7"/>
    <x v="5"/>
    <x v="7"/>
    <m/>
  </r>
  <r>
    <n v="9"/>
    <x v="8"/>
    <x v="5"/>
    <x v="7"/>
    <m/>
  </r>
  <r>
    <n v="10"/>
    <x v="9"/>
    <x v="5"/>
    <x v="7"/>
    <m/>
  </r>
  <r>
    <n v="11"/>
    <x v="10"/>
    <x v="5"/>
    <x v="7"/>
    <n v="61858.229180299997"/>
  </r>
  <r>
    <n v="12"/>
    <x v="11"/>
    <x v="5"/>
    <x v="7"/>
    <n v="61858.229180299997"/>
  </r>
  <r>
    <n v="13"/>
    <x v="12"/>
    <x v="5"/>
    <x v="7"/>
    <m/>
  </r>
  <r>
    <n v="14"/>
    <x v="13"/>
    <x v="5"/>
    <x v="7"/>
    <m/>
  </r>
  <r>
    <n v="15"/>
    <x v="14"/>
    <x v="5"/>
    <x v="7"/>
    <m/>
  </r>
  <r>
    <n v="16"/>
    <x v="15"/>
    <x v="5"/>
    <x v="7"/>
    <m/>
  </r>
  <r>
    <n v="17"/>
    <x v="16"/>
    <x v="5"/>
    <x v="7"/>
    <n v="2901.4556000000002"/>
  </r>
  <r>
    <n v="18"/>
    <x v="17"/>
    <x v="5"/>
    <x v="7"/>
    <m/>
  </r>
  <r>
    <n v="19"/>
    <x v="18"/>
    <x v="5"/>
    <x v="7"/>
    <n v="61858.229180299997"/>
  </r>
  <r>
    <n v="20"/>
    <x v="19"/>
    <x v="5"/>
    <x v="7"/>
    <m/>
  </r>
  <r>
    <n v="21"/>
    <x v="20"/>
    <x v="5"/>
    <x v="7"/>
    <m/>
  </r>
  <r>
    <n v="22"/>
    <x v="21"/>
    <x v="5"/>
    <x v="7"/>
    <n v="40077.262060000001"/>
  </r>
  <r>
    <n v="23"/>
    <x v="22"/>
    <x v="5"/>
    <x v="7"/>
    <m/>
  </r>
  <r>
    <n v="24"/>
    <x v="23"/>
    <x v="5"/>
    <x v="7"/>
    <n v="21780.9671203"/>
  </r>
  <r>
    <n v="1"/>
    <x v="0"/>
    <x v="5"/>
    <x v="8"/>
    <m/>
  </r>
  <r>
    <n v="2"/>
    <x v="1"/>
    <x v="5"/>
    <x v="8"/>
    <n v="192447.80768"/>
  </r>
  <r>
    <n v="3"/>
    <x v="2"/>
    <x v="5"/>
    <x v="8"/>
    <n v="112376.61951"/>
  </r>
  <r>
    <n v="4"/>
    <x v="3"/>
    <x v="5"/>
    <x v="8"/>
    <n v="1.7125253323968759"/>
  </r>
  <r>
    <n v="5"/>
    <x v="4"/>
    <x v="5"/>
    <x v="8"/>
    <n v="192447.80768"/>
  </r>
  <r>
    <n v="6"/>
    <x v="5"/>
    <x v="5"/>
    <x v="8"/>
    <n v="32395.210940000001"/>
  </r>
  <r>
    <n v="7"/>
    <x v="6"/>
    <x v="5"/>
    <x v="8"/>
    <n v="5.9406252373672608"/>
  </r>
  <r>
    <n v="8"/>
    <x v="7"/>
    <x v="5"/>
    <x v="8"/>
    <m/>
  </r>
  <r>
    <n v="9"/>
    <x v="8"/>
    <x v="5"/>
    <x v="8"/>
    <m/>
  </r>
  <r>
    <n v="10"/>
    <x v="9"/>
    <x v="5"/>
    <x v="8"/>
    <m/>
  </r>
  <r>
    <n v="11"/>
    <x v="10"/>
    <x v="5"/>
    <x v="8"/>
    <n v="192447.80768"/>
  </r>
  <r>
    <n v="12"/>
    <x v="11"/>
    <x v="5"/>
    <x v="8"/>
    <n v="192447.80768"/>
  </r>
  <r>
    <n v="13"/>
    <x v="12"/>
    <x v="5"/>
    <x v="8"/>
    <m/>
  </r>
  <r>
    <n v="14"/>
    <x v="13"/>
    <x v="5"/>
    <x v="8"/>
    <m/>
  </r>
  <r>
    <n v="15"/>
    <x v="14"/>
    <x v="5"/>
    <x v="8"/>
    <m/>
  </r>
  <r>
    <n v="16"/>
    <x v="15"/>
    <x v="5"/>
    <x v="8"/>
    <m/>
  </r>
  <r>
    <n v="17"/>
    <x v="16"/>
    <x v="5"/>
    <x v="8"/>
    <n v="111880.39598"/>
  </r>
  <r>
    <n v="18"/>
    <x v="17"/>
    <x v="5"/>
    <x v="8"/>
    <m/>
  </r>
  <r>
    <n v="19"/>
    <x v="18"/>
    <x v="5"/>
    <x v="8"/>
    <n v="192447.80768"/>
  </r>
  <r>
    <n v="20"/>
    <x v="19"/>
    <x v="5"/>
    <x v="8"/>
    <m/>
  </r>
  <r>
    <n v="21"/>
    <x v="20"/>
    <x v="5"/>
    <x v="8"/>
    <m/>
  </r>
  <r>
    <n v="22"/>
    <x v="21"/>
    <x v="5"/>
    <x v="8"/>
    <n v="38482.70422"/>
  </r>
  <r>
    <n v="23"/>
    <x v="22"/>
    <x v="5"/>
    <x v="8"/>
    <m/>
  </r>
  <r>
    <n v="24"/>
    <x v="23"/>
    <x v="5"/>
    <x v="8"/>
    <n v="153965.10346000001"/>
  </r>
  <r>
    <n v="1"/>
    <x v="0"/>
    <x v="5"/>
    <x v="9"/>
    <m/>
  </r>
  <r>
    <n v="2"/>
    <x v="1"/>
    <x v="5"/>
    <x v="9"/>
    <n v="6254226.6976544466"/>
  </r>
  <r>
    <n v="3"/>
    <x v="2"/>
    <x v="5"/>
    <x v="9"/>
    <n v="3209314.2255737535"/>
  </r>
  <r>
    <n v="4"/>
    <x v="3"/>
    <x v="5"/>
    <x v="9"/>
    <n v="1.9487735566112512"/>
  </r>
  <r>
    <n v="5"/>
    <x v="4"/>
    <x v="5"/>
    <x v="9"/>
    <n v="5811880.0858176239"/>
  </r>
  <r>
    <n v="6"/>
    <x v="5"/>
    <x v="5"/>
    <x v="9"/>
    <n v="941548.81003801513"/>
  </r>
  <r>
    <n v="7"/>
    <x v="6"/>
    <x v="5"/>
    <x v="9"/>
    <n v="6.1726806128967109"/>
  </r>
  <r>
    <n v="8"/>
    <x v="7"/>
    <x v="5"/>
    <x v="9"/>
    <m/>
  </r>
  <r>
    <n v="9"/>
    <x v="8"/>
    <x v="5"/>
    <x v="9"/>
    <m/>
  </r>
  <r>
    <n v="10"/>
    <x v="9"/>
    <x v="5"/>
    <x v="9"/>
    <m/>
  </r>
  <r>
    <n v="11"/>
    <x v="10"/>
    <x v="5"/>
    <x v="9"/>
    <n v="6254226.6976544466"/>
  </r>
  <r>
    <n v="12"/>
    <x v="11"/>
    <x v="5"/>
    <x v="9"/>
    <n v="5645072.5262044463"/>
  </r>
  <r>
    <n v="13"/>
    <x v="12"/>
    <x v="5"/>
    <x v="9"/>
    <n v="609154.17145000002"/>
  </r>
  <r>
    <n v="14"/>
    <x v="13"/>
    <x v="5"/>
    <x v="9"/>
    <m/>
  </r>
  <r>
    <n v="15"/>
    <x v="14"/>
    <x v="5"/>
    <x v="9"/>
    <m/>
  </r>
  <r>
    <n v="16"/>
    <x v="15"/>
    <x v="5"/>
    <x v="9"/>
    <m/>
  </r>
  <r>
    <n v="17"/>
    <x v="16"/>
    <x v="5"/>
    <x v="9"/>
    <n v="1767230.2031543881"/>
  </r>
  <r>
    <n v="18"/>
    <x v="17"/>
    <x v="5"/>
    <x v="9"/>
    <m/>
  </r>
  <r>
    <n v="19"/>
    <x v="18"/>
    <x v="5"/>
    <x v="9"/>
    <n v="5490072.5263654422"/>
  </r>
  <r>
    <n v="20"/>
    <x v="19"/>
    <x v="5"/>
    <x v="9"/>
    <m/>
  </r>
  <r>
    <n v="21"/>
    <x v="20"/>
    <x v="5"/>
    <x v="9"/>
    <m/>
  </r>
  <r>
    <n v="22"/>
    <x v="21"/>
    <x v="5"/>
    <x v="9"/>
    <n v="534743.32944"/>
  </r>
  <r>
    <n v="23"/>
    <x v="22"/>
    <x v="5"/>
    <x v="9"/>
    <m/>
  </r>
  <r>
    <n v="24"/>
    <x v="23"/>
    <x v="5"/>
    <x v="9"/>
    <n v="4955329.1967644468"/>
  </r>
  <r>
    <n v="1"/>
    <x v="0"/>
    <x v="6"/>
    <x v="0"/>
    <m/>
  </r>
  <r>
    <n v="2"/>
    <x v="1"/>
    <x v="6"/>
    <x v="0"/>
    <n v="166290.73088544802"/>
  </r>
  <r>
    <n v="3"/>
    <x v="2"/>
    <x v="6"/>
    <x v="0"/>
    <n v="86561.240688075006"/>
  </r>
  <r>
    <n v="4"/>
    <x v="3"/>
    <x v="6"/>
    <x v="0"/>
    <n v="1.9210761024634533"/>
  </r>
  <r>
    <n v="5"/>
    <x v="4"/>
    <x v="6"/>
    <x v="0"/>
    <n v="166290.73088544802"/>
  </r>
  <r>
    <n v="6"/>
    <x v="5"/>
    <x v="6"/>
    <x v="0"/>
    <n v="24160.366242993998"/>
  </r>
  <r>
    <n v="7"/>
    <x v="6"/>
    <x v="6"/>
    <x v="0"/>
    <n v="6.8827901536330751"/>
  </r>
  <r>
    <n v="8"/>
    <x v="7"/>
    <x v="6"/>
    <x v="0"/>
    <m/>
  </r>
  <r>
    <n v="9"/>
    <x v="8"/>
    <x v="6"/>
    <x v="0"/>
    <m/>
  </r>
  <r>
    <n v="10"/>
    <x v="9"/>
    <x v="6"/>
    <x v="0"/>
    <m/>
  </r>
  <r>
    <n v="11"/>
    <x v="10"/>
    <x v="6"/>
    <x v="0"/>
    <n v="166290.73088544802"/>
  </r>
  <r>
    <n v="12"/>
    <x v="11"/>
    <x v="6"/>
    <x v="0"/>
    <n v="166290.73088544802"/>
  </r>
  <r>
    <n v="13"/>
    <x v="12"/>
    <x v="6"/>
    <x v="0"/>
    <m/>
  </r>
  <r>
    <n v="14"/>
    <x v="13"/>
    <x v="6"/>
    <x v="0"/>
    <m/>
  </r>
  <r>
    <n v="15"/>
    <x v="14"/>
    <x v="6"/>
    <x v="0"/>
    <m/>
  </r>
  <r>
    <n v="16"/>
    <x v="15"/>
    <x v="6"/>
    <x v="0"/>
    <m/>
  </r>
  <r>
    <n v="17"/>
    <x v="16"/>
    <x v="6"/>
    <x v="0"/>
    <n v="80940.381999999998"/>
  </r>
  <r>
    <n v="18"/>
    <x v="17"/>
    <x v="6"/>
    <x v="0"/>
    <m/>
  </r>
  <r>
    <n v="19"/>
    <x v="18"/>
    <x v="6"/>
    <x v="0"/>
    <n v="166290.73088544898"/>
  </r>
  <r>
    <n v="20"/>
    <x v="19"/>
    <x v="6"/>
    <x v="0"/>
    <m/>
  </r>
  <r>
    <n v="21"/>
    <x v="20"/>
    <x v="6"/>
    <x v="0"/>
    <m/>
  </r>
  <r>
    <n v="22"/>
    <x v="21"/>
    <x v="6"/>
    <x v="0"/>
    <n v="23224.7821"/>
  </r>
  <r>
    <n v="23"/>
    <x v="22"/>
    <x v="6"/>
    <x v="0"/>
    <m/>
  </r>
  <r>
    <n v="24"/>
    <x v="23"/>
    <x v="6"/>
    <x v="0"/>
    <n v="143065.94878544801"/>
  </r>
  <r>
    <n v="1"/>
    <x v="0"/>
    <x v="6"/>
    <x v="10"/>
    <m/>
  </r>
  <r>
    <n v="2"/>
    <x v="1"/>
    <x v="6"/>
    <x v="10"/>
    <n v="32979.630510000003"/>
  </r>
  <r>
    <n v="3"/>
    <x v="2"/>
    <x v="6"/>
    <x v="10"/>
    <n v="21395.089219999998"/>
  </r>
  <r>
    <n v="4"/>
    <x v="3"/>
    <x v="6"/>
    <x v="10"/>
    <n v="1.541457956584301"/>
  </r>
  <r>
    <n v="5"/>
    <x v="4"/>
    <x v="6"/>
    <x v="10"/>
    <n v="32979.630510000003"/>
  </r>
  <r>
    <n v="6"/>
    <x v="5"/>
    <x v="6"/>
    <x v="10"/>
    <n v="6200"/>
  </r>
  <r>
    <n v="7"/>
    <x v="6"/>
    <x v="6"/>
    <x v="10"/>
    <n v="5.3192952435483871"/>
  </r>
  <r>
    <n v="8"/>
    <x v="7"/>
    <x v="6"/>
    <x v="10"/>
    <m/>
  </r>
  <r>
    <n v="9"/>
    <x v="8"/>
    <x v="6"/>
    <x v="10"/>
    <m/>
  </r>
  <r>
    <n v="10"/>
    <x v="9"/>
    <x v="6"/>
    <x v="10"/>
    <m/>
  </r>
  <r>
    <n v="11"/>
    <x v="10"/>
    <x v="6"/>
    <x v="10"/>
    <n v="32979.630510000003"/>
  </r>
  <r>
    <n v="12"/>
    <x v="11"/>
    <x v="6"/>
    <x v="10"/>
    <n v="32979.630510000003"/>
  </r>
  <r>
    <n v="13"/>
    <x v="12"/>
    <x v="6"/>
    <x v="10"/>
    <m/>
  </r>
  <r>
    <n v="14"/>
    <x v="13"/>
    <x v="6"/>
    <x v="10"/>
    <m/>
  </r>
  <r>
    <n v="15"/>
    <x v="14"/>
    <x v="6"/>
    <x v="10"/>
    <m/>
  </r>
  <r>
    <n v="16"/>
    <x v="15"/>
    <x v="6"/>
    <x v="10"/>
    <m/>
  </r>
  <r>
    <n v="17"/>
    <x v="16"/>
    <x v="6"/>
    <x v="10"/>
    <n v="7799.7820000000002"/>
  </r>
  <r>
    <n v="18"/>
    <x v="17"/>
    <x v="6"/>
    <x v="10"/>
    <m/>
  </r>
  <r>
    <n v="19"/>
    <x v="18"/>
    <x v="6"/>
    <x v="10"/>
    <n v="32979.630503"/>
  </r>
  <r>
    <n v="20"/>
    <x v="19"/>
    <x v="6"/>
    <x v="10"/>
    <m/>
  </r>
  <r>
    <n v="21"/>
    <x v="20"/>
    <x v="6"/>
    <x v="10"/>
    <m/>
  </r>
  <r>
    <n v="22"/>
    <x v="21"/>
    <x v="6"/>
    <x v="10"/>
    <n v="2354.6309700000002"/>
  </r>
  <r>
    <n v="23"/>
    <x v="22"/>
    <x v="6"/>
    <x v="10"/>
    <m/>
  </r>
  <r>
    <n v="24"/>
    <x v="23"/>
    <x v="6"/>
    <x v="10"/>
    <n v="30624.999540000001"/>
  </r>
  <r>
    <n v="1"/>
    <x v="0"/>
    <x v="6"/>
    <x v="1"/>
    <m/>
  </r>
  <r>
    <n v="2"/>
    <x v="1"/>
    <x v="6"/>
    <x v="1"/>
    <n v="330603.83092000004"/>
  </r>
  <r>
    <n v="3"/>
    <x v="2"/>
    <x v="6"/>
    <x v="1"/>
    <n v="88205.832880000002"/>
  </r>
  <r>
    <n v="4"/>
    <x v="3"/>
    <x v="6"/>
    <x v="1"/>
    <n v="3.7480948835863432"/>
  </r>
  <r>
    <n v="5"/>
    <x v="4"/>
    <x v="6"/>
    <x v="1"/>
    <n v="330603.83092000004"/>
  </r>
  <r>
    <n v="6"/>
    <x v="5"/>
    <x v="6"/>
    <x v="1"/>
    <n v="22051.45822"/>
  </r>
  <r>
    <n v="7"/>
    <x v="6"/>
    <x v="6"/>
    <x v="1"/>
    <n v="14.992379534345373"/>
  </r>
  <r>
    <n v="8"/>
    <x v="7"/>
    <x v="6"/>
    <x v="1"/>
    <m/>
  </r>
  <r>
    <n v="9"/>
    <x v="8"/>
    <x v="6"/>
    <x v="1"/>
    <m/>
  </r>
  <r>
    <n v="10"/>
    <x v="9"/>
    <x v="6"/>
    <x v="1"/>
    <m/>
  </r>
  <r>
    <n v="11"/>
    <x v="10"/>
    <x v="6"/>
    <x v="1"/>
    <n v="330603.83092000004"/>
  </r>
  <r>
    <n v="12"/>
    <x v="11"/>
    <x v="6"/>
    <x v="1"/>
    <n v="330603.83092000004"/>
  </r>
  <r>
    <n v="13"/>
    <x v="12"/>
    <x v="6"/>
    <x v="1"/>
    <m/>
  </r>
  <r>
    <n v="14"/>
    <x v="13"/>
    <x v="6"/>
    <x v="1"/>
    <m/>
  </r>
  <r>
    <n v="15"/>
    <x v="14"/>
    <x v="6"/>
    <x v="1"/>
    <m/>
  </r>
  <r>
    <n v="16"/>
    <x v="15"/>
    <x v="6"/>
    <x v="1"/>
    <m/>
  </r>
  <r>
    <n v="17"/>
    <x v="16"/>
    <x v="6"/>
    <x v="1"/>
    <n v="66233.274579999998"/>
  </r>
  <r>
    <n v="18"/>
    <x v="17"/>
    <x v="6"/>
    <x v="1"/>
    <m/>
  </r>
  <r>
    <n v="19"/>
    <x v="18"/>
    <x v="6"/>
    <x v="1"/>
    <n v="331443.83092000004"/>
  </r>
  <r>
    <n v="20"/>
    <x v="19"/>
    <x v="6"/>
    <x v="1"/>
    <m/>
  </r>
  <r>
    <n v="21"/>
    <x v="20"/>
    <x v="6"/>
    <x v="1"/>
    <n v="840"/>
  </r>
  <r>
    <n v="22"/>
    <x v="21"/>
    <x v="6"/>
    <x v="1"/>
    <n v="8577.58"/>
  </r>
  <r>
    <n v="23"/>
    <x v="22"/>
    <x v="6"/>
    <x v="1"/>
    <m/>
  </r>
  <r>
    <n v="24"/>
    <x v="23"/>
    <x v="6"/>
    <x v="1"/>
    <n v="322026.25092000002"/>
  </r>
  <r>
    <n v="1"/>
    <x v="0"/>
    <x v="6"/>
    <x v="2"/>
    <m/>
  </r>
  <r>
    <n v="2"/>
    <x v="1"/>
    <x v="6"/>
    <x v="2"/>
    <n v="1088608.2690000001"/>
  </r>
  <r>
    <n v="3"/>
    <x v="2"/>
    <x v="6"/>
    <x v="2"/>
    <n v="572098.27899999998"/>
  </r>
  <r>
    <n v="4"/>
    <x v="3"/>
    <x v="6"/>
    <x v="2"/>
    <n v="1.902834371225228"/>
  </r>
  <r>
    <n v="5"/>
    <x v="4"/>
    <x v="6"/>
    <x v="2"/>
    <n v="1017213.183"/>
  </r>
  <r>
    <n v="6"/>
    <x v="5"/>
    <x v="6"/>
    <x v="2"/>
    <n v="143024.57"/>
  </r>
  <r>
    <n v="7"/>
    <x v="6"/>
    <x v="6"/>
    <x v="2"/>
    <n v="7.1121569042298107"/>
  </r>
  <r>
    <n v="8"/>
    <x v="7"/>
    <x v="6"/>
    <x v="2"/>
    <m/>
  </r>
  <r>
    <n v="9"/>
    <x v="8"/>
    <x v="6"/>
    <x v="2"/>
    <m/>
  </r>
  <r>
    <n v="10"/>
    <x v="9"/>
    <x v="6"/>
    <x v="2"/>
    <m/>
  </r>
  <r>
    <n v="11"/>
    <x v="10"/>
    <x v="6"/>
    <x v="2"/>
    <n v="1088608.2690000001"/>
  </r>
  <r>
    <n v="12"/>
    <x v="11"/>
    <x v="6"/>
    <x v="2"/>
    <n v="988608.26899999997"/>
  </r>
  <r>
    <n v="13"/>
    <x v="12"/>
    <x v="6"/>
    <x v="2"/>
    <n v="100000"/>
  </r>
  <r>
    <n v="14"/>
    <x v="13"/>
    <x v="6"/>
    <x v="2"/>
    <m/>
  </r>
  <r>
    <n v="15"/>
    <x v="14"/>
    <x v="6"/>
    <x v="2"/>
    <m/>
  </r>
  <r>
    <n v="16"/>
    <x v="15"/>
    <x v="6"/>
    <x v="2"/>
    <m/>
  </r>
  <r>
    <n v="17"/>
    <x v="16"/>
    <x v="6"/>
    <x v="2"/>
    <n v="325892.67700000003"/>
  </r>
  <r>
    <n v="18"/>
    <x v="17"/>
    <x v="6"/>
    <x v="2"/>
    <m/>
  </r>
  <r>
    <n v="19"/>
    <x v="18"/>
    <x v="6"/>
    <x v="2"/>
    <n v="990374.79"/>
  </r>
  <r>
    <n v="20"/>
    <x v="19"/>
    <x v="6"/>
    <x v="2"/>
    <m/>
  </r>
  <r>
    <n v="21"/>
    <x v="20"/>
    <x v="6"/>
    <x v="2"/>
    <n v="1766.519"/>
  </r>
  <r>
    <n v="22"/>
    <x v="21"/>
    <x v="6"/>
    <x v="2"/>
    <n v="42067.713000000003"/>
  </r>
  <r>
    <n v="23"/>
    <x v="22"/>
    <x v="6"/>
    <x v="2"/>
    <m/>
  </r>
  <r>
    <n v="24"/>
    <x v="23"/>
    <x v="6"/>
    <x v="2"/>
    <n v="946540.55599999998"/>
  </r>
  <r>
    <n v="1"/>
    <x v="0"/>
    <x v="6"/>
    <x v="3"/>
    <m/>
  </r>
  <r>
    <n v="2"/>
    <x v="1"/>
    <x v="6"/>
    <x v="3"/>
    <n v="2290163.5640700003"/>
  </r>
  <r>
    <n v="3"/>
    <x v="2"/>
    <x v="6"/>
    <x v="3"/>
    <n v="1182448.9929899999"/>
  </r>
  <r>
    <n v="4"/>
    <x v="3"/>
    <x v="6"/>
    <x v="3"/>
    <n v="1.9367969169469015"/>
  </r>
  <r>
    <n v="5"/>
    <x v="4"/>
    <x v="6"/>
    <x v="3"/>
    <n v="2100224.5443800003"/>
  </r>
  <r>
    <n v="6"/>
    <x v="5"/>
    <x v="6"/>
    <x v="3"/>
    <n v="295612.24825"/>
  </r>
  <r>
    <n v="7"/>
    <x v="6"/>
    <x v="6"/>
    <x v="3"/>
    <n v="7.1046600971818838"/>
  </r>
  <r>
    <n v="8"/>
    <x v="7"/>
    <x v="6"/>
    <x v="3"/>
    <m/>
  </r>
  <r>
    <n v="9"/>
    <x v="8"/>
    <x v="6"/>
    <x v="3"/>
    <m/>
  </r>
  <r>
    <n v="10"/>
    <x v="9"/>
    <x v="6"/>
    <x v="3"/>
    <m/>
  </r>
  <r>
    <n v="11"/>
    <x v="10"/>
    <x v="6"/>
    <x v="3"/>
    <n v="2290163.5640700003"/>
  </r>
  <r>
    <n v="12"/>
    <x v="11"/>
    <x v="6"/>
    <x v="3"/>
    <n v="2041102.09473"/>
  </r>
  <r>
    <n v="13"/>
    <x v="12"/>
    <x v="6"/>
    <x v="3"/>
    <n v="249061.46934000001"/>
  </r>
  <r>
    <n v="14"/>
    <x v="13"/>
    <x v="6"/>
    <x v="3"/>
    <m/>
  </r>
  <r>
    <n v="15"/>
    <x v="14"/>
    <x v="6"/>
    <x v="3"/>
    <m/>
  </r>
  <r>
    <n v="16"/>
    <x v="15"/>
    <x v="6"/>
    <x v="3"/>
    <m/>
  </r>
  <r>
    <n v="17"/>
    <x v="16"/>
    <x v="6"/>
    <x v="3"/>
    <n v="485456.31929000001"/>
  </r>
  <r>
    <n v="18"/>
    <x v="17"/>
    <x v="6"/>
    <x v="3"/>
    <m/>
  </r>
  <r>
    <n v="19"/>
    <x v="18"/>
    <x v="6"/>
    <x v="3"/>
    <n v="1941102.09473"/>
  </r>
  <r>
    <n v="20"/>
    <x v="19"/>
    <x v="6"/>
    <x v="3"/>
    <m/>
  </r>
  <r>
    <n v="21"/>
    <x v="20"/>
    <x v="6"/>
    <x v="3"/>
    <m/>
  </r>
  <r>
    <n v="22"/>
    <x v="21"/>
    <x v="6"/>
    <x v="3"/>
    <n v="180525.83284000002"/>
  </r>
  <r>
    <n v="23"/>
    <x v="22"/>
    <x v="6"/>
    <x v="3"/>
    <m/>
  </r>
  <r>
    <n v="24"/>
    <x v="23"/>
    <x v="6"/>
    <x v="3"/>
    <n v="1760576.2618900002"/>
  </r>
  <r>
    <n v="1"/>
    <x v="0"/>
    <x v="6"/>
    <x v="4"/>
    <m/>
  </r>
  <r>
    <n v="2"/>
    <x v="1"/>
    <x v="6"/>
    <x v="4"/>
    <n v="1136904.4922676401"/>
  </r>
  <r>
    <n v="3"/>
    <x v="2"/>
    <x v="6"/>
    <x v="4"/>
    <n v="622459.24775441596"/>
  </r>
  <r>
    <n v="4"/>
    <x v="3"/>
    <x v="6"/>
    <x v="4"/>
    <n v="1.8264721688514338"/>
  </r>
  <r>
    <n v="5"/>
    <x v="4"/>
    <x v="6"/>
    <x v="4"/>
    <n v="1102748.9124286671"/>
  </r>
  <r>
    <n v="6"/>
    <x v="5"/>
    <x v="6"/>
    <x v="4"/>
    <n v="179222.100815374"/>
  </r>
  <r>
    <n v="7"/>
    <x v="6"/>
    <x v="6"/>
    <x v="4"/>
    <n v="6.1529739212501813"/>
  </r>
  <r>
    <n v="8"/>
    <x v="7"/>
    <x v="6"/>
    <x v="4"/>
    <m/>
  </r>
  <r>
    <n v="9"/>
    <x v="8"/>
    <x v="6"/>
    <x v="4"/>
    <m/>
  </r>
  <r>
    <n v="10"/>
    <x v="9"/>
    <x v="6"/>
    <x v="4"/>
    <m/>
  </r>
  <r>
    <n v="11"/>
    <x v="10"/>
    <x v="6"/>
    <x v="4"/>
    <n v="1136904.4922676401"/>
  </r>
  <r>
    <n v="12"/>
    <x v="11"/>
    <x v="6"/>
    <x v="4"/>
    <n v="1066904.4922676401"/>
  </r>
  <r>
    <n v="13"/>
    <x v="12"/>
    <x v="6"/>
    <x v="4"/>
    <n v="70000"/>
  </r>
  <r>
    <n v="14"/>
    <x v="13"/>
    <x v="6"/>
    <x v="4"/>
    <m/>
  </r>
  <r>
    <n v="15"/>
    <x v="14"/>
    <x v="6"/>
    <x v="4"/>
    <m/>
  </r>
  <r>
    <n v="16"/>
    <x v="15"/>
    <x v="6"/>
    <x v="4"/>
    <m/>
  </r>
  <r>
    <n v="17"/>
    <x v="16"/>
    <x v="6"/>
    <x v="4"/>
    <n v="100965.447539406"/>
  </r>
  <r>
    <n v="18"/>
    <x v="17"/>
    <x v="6"/>
    <x v="4"/>
    <m/>
  </r>
  <r>
    <n v="19"/>
    <x v="18"/>
    <x v="6"/>
    <x v="4"/>
    <n v="1066904.4922655961"/>
  </r>
  <r>
    <n v="20"/>
    <x v="19"/>
    <x v="6"/>
    <x v="4"/>
    <m/>
  </r>
  <r>
    <n v="21"/>
    <x v="20"/>
    <x v="6"/>
    <x v="4"/>
    <m/>
  </r>
  <r>
    <n v="22"/>
    <x v="21"/>
    <x v="6"/>
    <x v="4"/>
    <n v="24500"/>
  </r>
  <r>
    <n v="23"/>
    <x v="22"/>
    <x v="6"/>
    <x v="4"/>
    <m/>
  </r>
  <r>
    <n v="24"/>
    <x v="23"/>
    <x v="6"/>
    <x v="4"/>
    <n v="1042404.49226764"/>
  </r>
  <r>
    <n v="1"/>
    <x v="0"/>
    <x v="6"/>
    <x v="5"/>
    <m/>
  </r>
  <r>
    <n v="2"/>
    <x v="1"/>
    <x v="6"/>
    <x v="5"/>
    <n v="1429389.0419999999"/>
  </r>
  <r>
    <n v="3"/>
    <x v="2"/>
    <x v="6"/>
    <x v="5"/>
    <n v="700856.228"/>
  </r>
  <r>
    <n v="4"/>
    <x v="3"/>
    <x v="6"/>
    <x v="5"/>
    <n v="2.0394896769041764"/>
  </r>
  <r>
    <n v="5"/>
    <x v="4"/>
    <x v="6"/>
    <x v="5"/>
    <n v="1293015.514"/>
  </r>
  <r>
    <n v="6"/>
    <x v="5"/>
    <x v="6"/>
    <x v="5"/>
    <n v="268132.36"/>
  </r>
  <r>
    <n v="7"/>
    <x v="6"/>
    <x v="6"/>
    <x v="5"/>
    <n v="4.8223031117915047"/>
  </r>
  <r>
    <n v="8"/>
    <x v="7"/>
    <x v="6"/>
    <x v="5"/>
    <m/>
  </r>
  <r>
    <n v="9"/>
    <x v="8"/>
    <x v="6"/>
    <x v="5"/>
    <m/>
  </r>
  <r>
    <n v="10"/>
    <x v="9"/>
    <x v="6"/>
    <x v="5"/>
    <m/>
  </r>
  <r>
    <n v="11"/>
    <x v="10"/>
    <x v="6"/>
    <x v="5"/>
    <n v="1429389.0419999999"/>
  </r>
  <r>
    <n v="12"/>
    <x v="11"/>
    <x v="6"/>
    <x v="5"/>
    <n v="1239389.0419999999"/>
  </r>
  <r>
    <n v="13"/>
    <x v="12"/>
    <x v="6"/>
    <x v="5"/>
    <n v="190000"/>
  </r>
  <r>
    <n v="14"/>
    <x v="13"/>
    <x v="6"/>
    <x v="5"/>
    <m/>
  </r>
  <r>
    <n v="15"/>
    <x v="14"/>
    <x v="6"/>
    <x v="5"/>
    <m/>
  </r>
  <r>
    <n v="16"/>
    <x v="15"/>
    <x v="6"/>
    <x v="5"/>
    <m/>
  </r>
  <r>
    <n v="17"/>
    <x v="16"/>
    <x v="6"/>
    <x v="5"/>
    <n v="569417.40300000005"/>
  </r>
  <r>
    <n v="18"/>
    <x v="17"/>
    <x v="6"/>
    <x v="5"/>
    <m/>
  </r>
  <r>
    <n v="19"/>
    <x v="18"/>
    <x v="6"/>
    <x v="5"/>
    <n v="1184389.0419999999"/>
  </r>
  <r>
    <n v="20"/>
    <x v="19"/>
    <x v="6"/>
    <x v="5"/>
    <m/>
  </r>
  <r>
    <n v="21"/>
    <x v="20"/>
    <x v="6"/>
    <x v="5"/>
    <m/>
  </r>
  <r>
    <n v="22"/>
    <x v="21"/>
    <x v="6"/>
    <x v="5"/>
    <n v="171932.82"/>
  </r>
  <r>
    <n v="23"/>
    <x v="22"/>
    <x v="6"/>
    <x v="5"/>
    <m/>
  </r>
  <r>
    <n v="24"/>
    <x v="23"/>
    <x v="6"/>
    <x v="5"/>
    <n v="1012456.222"/>
  </r>
  <r>
    <n v="1"/>
    <x v="0"/>
    <x v="6"/>
    <x v="6"/>
    <m/>
  </r>
  <r>
    <n v="2"/>
    <x v="1"/>
    <x v="6"/>
    <x v="6"/>
    <n v="80317.046556200992"/>
  </r>
  <r>
    <n v="3"/>
    <x v="2"/>
    <x v="6"/>
    <x v="6"/>
    <n v="38159.367519018"/>
  </r>
  <r>
    <n v="4"/>
    <x v="3"/>
    <x v="6"/>
    <x v="6"/>
    <n v="2.1047792921665249"/>
  </r>
  <r>
    <n v="5"/>
    <x v="4"/>
    <x v="6"/>
    <x v="6"/>
    <n v="80317.046556200992"/>
  </r>
  <r>
    <n v="6"/>
    <x v="5"/>
    <x v="6"/>
    <x v="6"/>
    <n v="9539.8418797539998"/>
  </r>
  <r>
    <n v="7"/>
    <x v="6"/>
    <x v="6"/>
    <x v="6"/>
    <n v="8.419117168666542"/>
  </r>
  <r>
    <n v="8"/>
    <x v="7"/>
    <x v="6"/>
    <x v="6"/>
    <m/>
  </r>
  <r>
    <n v="9"/>
    <x v="8"/>
    <x v="6"/>
    <x v="6"/>
    <m/>
  </r>
  <r>
    <n v="10"/>
    <x v="9"/>
    <x v="6"/>
    <x v="6"/>
    <m/>
  </r>
  <r>
    <n v="11"/>
    <x v="10"/>
    <x v="6"/>
    <x v="6"/>
    <n v="80317.046556200992"/>
  </r>
  <r>
    <n v="12"/>
    <x v="11"/>
    <x v="6"/>
    <x v="6"/>
    <n v="80317.046556200992"/>
  </r>
  <r>
    <n v="13"/>
    <x v="12"/>
    <x v="6"/>
    <x v="6"/>
    <m/>
  </r>
  <r>
    <n v="14"/>
    <x v="13"/>
    <x v="6"/>
    <x v="6"/>
    <m/>
  </r>
  <r>
    <n v="15"/>
    <x v="14"/>
    <x v="6"/>
    <x v="6"/>
    <m/>
  </r>
  <r>
    <n v="16"/>
    <x v="15"/>
    <x v="6"/>
    <x v="6"/>
    <m/>
  </r>
  <r>
    <n v="17"/>
    <x v="16"/>
    <x v="6"/>
    <x v="6"/>
    <m/>
  </r>
  <r>
    <n v="18"/>
    <x v="17"/>
    <x v="6"/>
    <x v="6"/>
    <m/>
  </r>
  <r>
    <n v="19"/>
    <x v="18"/>
    <x v="6"/>
    <x v="6"/>
    <n v="80317.046556200992"/>
  </r>
  <r>
    <n v="20"/>
    <x v="19"/>
    <x v="6"/>
    <x v="6"/>
    <m/>
  </r>
  <r>
    <n v="21"/>
    <x v="20"/>
    <x v="6"/>
    <x v="6"/>
    <m/>
  </r>
  <r>
    <n v="22"/>
    <x v="21"/>
    <x v="6"/>
    <x v="6"/>
    <n v="3000"/>
  </r>
  <r>
    <n v="23"/>
    <x v="22"/>
    <x v="6"/>
    <x v="6"/>
    <m/>
  </r>
  <r>
    <n v="24"/>
    <x v="23"/>
    <x v="6"/>
    <x v="6"/>
    <n v="77317.046556200992"/>
  </r>
  <r>
    <n v="1"/>
    <x v="0"/>
    <x v="6"/>
    <x v="7"/>
    <m/>
  </r>
  <r>
    <n v="2"/>
    <x v="1"/>
    <x v="6"/>
    <x v="7"/>
    <n v="69961.837"/>
  </r>
  <r>
    <n v="3"/>
    <x v="2"/>
    <x v="6"/>
    <x v="7"/>
    <n v="34045.816030000002"/>
  </r>
  <r>
    <n v="4"/>
    <x v="3"/>
    <x v="6"/>
    <x v="7"/>
    <n v="2.0549320051060618"/>
  </r>
  <r>
    <n v="5"/>
    <x v="4"/>
    <x v="6"/>
    <x v="7"/>
    <n v="69961.837"/>
  </r>
  <r>
    <n v="6"/>
    <x v="5"/>
    <x v="6"/>
    <x v="7"/>
    <n v="9891.2690000000002"/>
  </r>
  <r>
    <n v="7"/>
    <x v="6"/>
    <x v="6"/>
    <x v="7"/>
    <n v="7.0730901161418211"/>
  </r>
  <r>
    <n v="8"/>
    <x v="7"/>
    <x v="6"/>
    <x v="7"/>
    <m/>
  </r>
  <r>
    <n v="9"/>
    <x v="8"/>
    <x v="6"/>
    <x v="7"/>
    <m/>
  </r>
  <r>
    <n v="10"/>
    <x v="9"/>
    <x v="6"/>
    <x v="7"/>
    <m/>
  </r>
  <r>
    <n v="11"/>
    <x v="10"/>
    <x v="6"/>
    <x v="7"/>
    <n v="69961.837"/>
  </r>
  <r>
    <n v="12"/>
    <x v="11"/>
    <x v="6"/>
    <x v="7"/>
    <n v="69961.837"/>
  </r>
  <r>
    <n v="13"/>
    <x v="12"/>
    <x v="6"/>
    <x v="7"/>
    <m/>
  </r>
  <r>
    <n v="14"/>
    <x v="13"/>
    <x v="6"/>
    <x v="7"/>
    <m/>
  </r>
  <r>
    <n v="15"/>
    <x v="14"/>
    <x v="6"/>
    <x v="7"/>
    <m/>
  </r>
  <r>
    <n v="16"/>
    <x v="15"/>
    <x v="6"/>
    <x v="7"/>
    <m/>
  </r>
  <r>
    <n v="17"/>
    <x v="16"/>
    <x v="6"/>
    <x v="7"/>
    <n v="3591.7269900000001"/>
  </r>
  <r>
    <n v="18"/>
    <x v="17"/>
    <x v="6"/>
    <x v="7"/>
    <m/>
  </r>
  <r>
    <n v="19"/>
    <x v="18"/>
    <x v="6"/>
    <x v="7"/>
    <n v="69961.837"/>
  </r>
  <r>
    <n v="20"/>
    <x v="19"/>
    <x v="6"/>
    <x v="7"/>
    <m/>
  </r>
  <r>
    <n v="21"/>
    <x v="20"/>
    <x v="6"/>
    <x v="7"/>
    <m/>
  </r>
  <r>
    <n v="22"/>
    <x v="21"/>
    <x v="6"/>
    <x v="7"/>
    <n v="40077.262000000002"/>
  </r>
  <r>
    <n v="23"/>
    <x v="22"/>
    <x v="6"/>
    <x v="7"/>
    <m/>
  </r>
  <r>
    <n v="24"/>
    <x v="23"/>
    <x v="6"/>
    <x v="7"/>
    <n v="29884.575000000001"/>
  </r>
  <r>
    <n v="1"/>
    <x v="0"/>
    <x v="6"/>
    <x v="8"/>
    <m/>
  </r>
  <r>
    <n v="2"/>
    <x v="1"/>
    <x v="6"/>
    <x v="8"/>
    <n v="205315.51052000001"/>
  </r>
  <r>
    <n v="3"/>
    <x v="2"/>
    <x v="6"/>
    <x v="8"/>
    <n v="109219.42354"/>
  </r>
  <r>
    <n v="4"/>
    <x v="3"/>
    <x v="6"/>
    <x v="8"/>
    <n v="1.87984429751917"/>
  </r>
  <r>
    <n v="5"/>
    <x v="4"/>
    <x v="6"/>
    <x v="8"/>
    <n v="205315.51052000001"/>
  </r>
  <r>
    <n v="6"/>
    <x v="5"/>
    <x v="6"/>
    <x v="8"/>
    <n v="31501.61116"/>
  </r>
  <r>
    <n v="7"/>
    <x v="6"/>
    <x v="6"/>
    <x v="8"/>
    <n v="6.5176193521398291"/>
  </r>
  <r>
    <n v="8"/>
    <x v="7"/>
    <x v="6"/>
    <x v="8"/>
    <m/>
  </r>
  <r>
    <n v="9"/>
    <x v="8"/>
    <x v="6"/>
    <x v="8"/>
    <m/>
  </r>
  <r>
    <n v="10"/>
    <x v="9"/>
    <x v="6"/>
    <x v="8"/>
    <m/>
  </r>
  <r>
    <n v="11"/>
    <x v="10"/>
    <x v="6"/>
    <x v="8"/>
    <n v="205315.51052000001"/>
  </r>
  <r>
    <n v="12"/>
    <x v="11"/>
    <x v="6"/>
    <x v="8"/>
    <n v="205315.51052000001"/>
  </r>
  <r>
    <n v="13"/>
    <x v="12"/>
    <x v="6"/>
    <x v="8"/>
    <m/>
  </r>
  <r>
    <n v="14"/>
    <x v="13"/>
    <x v="6"/>
    <x v="8"/>
    <m/>
  </r>
  <r>
    <n v="15"/>
    <x v="14"/>
    <x v="6"/>
    <x v="8"/>
    <m/>
  </r>
  <r>
    <n v="16"/>
    <x v="15"/>
    <x v="6"/>
    <x v="8"/>
    <m/>
  </r>
  <r>
    <n v="17"/>
    <x v="16"/>
    <x v="6"/>
    <x v="8"/>
    <n v="109873.30047"/>
  </r>
  <r>
    <n v="18"/>
    <x v="17"/>
    <x v="6"/>
    <x v="8"/>
    <m/>
  </r>
  <r>
    <n v="19"/>
    <x v="18"/>
    <x v="6"/>
    <x v="8"/>
    <n v="217315.51050999999"/>
  </r>
  <r>
    <n v="20"/>
    <x v="19"/>
    <x v="6"/>
    <x v="8"/>
    <m/>
  </r>
  <r>
    <n v="21"/>
    <x v="20"/>
    <x v="6"/>
    <x v="8"/>
    <n v="12000"/>
  </r>
  <r>
    <n v="22"/>
    <x v="21"/>
    <x v="6"/>
    <x v="8"/>
    <n v="38482.70422"/>
  </r>
  <r>
    <n v="23"/>
    <x v="22"/>
    <x v="6"/>
    <x v="8"/>
    <m/>
  </r>
  <r>
    <n v="24"/>
    <x v="23"/>
    <x v="6"/>
    <x v="8"/>
    <n v="166832.80630000003"/>
  </r>
  <r>
    <n v="1"/>
    <x v="0"/>
    <x v="6"/>
    <x v="9"/>
    <m/>
  </r>
  <r>
    <n v="2"/>
    <x v="1"/>
    <x v="6"/>
    <x v="9"/>
    <n v="6830533.9537292896"/>
  </r>
  <r>
    <n v="3"/>
    <x v="2"/>
    <x v="6"/>
    <x v="9"/>
    <n v="3455449.5176215088"/>
  </r>
  <r>
    <n v="4"/>
    <x v="3"/>
    <x v="6"/>
    <x v="9"/>
    <n v="1.9767425103148242"/>
  </r>
  <r>
    <n v="5"/>
    <x v="4"/>
    <x v="6"/>
    <x v="9"/>
    <n v="6398670.7402003156"/>
  </r>
  <r>
    <n v="6"/>
    <x v="5"/>
    <x v="6"/>
    <x v="9"/>
    <n v="989335.82556812186"/>
  </r>
  <r>
    <n v="7"/>
    <x v="6"/>
    <x v="6"/>
    <x v="9"/>
    <n v="6.4676428113031346"/>
  </r>
  <r>
    <n v="8"/>
    <x v="7"/>
    <x v="6"/>
    <x v="9"/>
    <m/>
  </r>
  <r>
    <n v="9"/>
    <x v="8"/>
    <x v="6"/>
    <x v="9"/>
    <m/>
  </r>
  <r>
    <n v="10"/>
    <x v="9"/>
    <x v="6"/>
    <x v="9"/>
    <m/>
  </r>
  <r>
    <n v="11"/>
    <x v="10"/>
    <x v="6"/>
    <x v="9"/>
    <n v="6830533.9537292896"/>
  </r>
  <r>
    <n v="12"/>
    <x v="11"/>
    <x v="6"/>
    <x v="9"/>
    <n v="6221472.4843892893"/>
  </r>
  <r>
    <n v="13"/>
    <x v="12"/>
    <x v="6"/>
    <x v="9"/>
    <n v="609061.46934000007"/>
  </r>
  <r>
    <n v="14"/>
    <x v="13"/>
    <x v="6"/>
    <x v="9"/>
    <m/>
  </r>
  <r>
    <n v="15"/>
    <x v="14"/>
    <x v="6"/>
    <x v="9"/>
    <m/>
  </r>
  <r>
    <n v="16"/>
    <x v="15"/>
    <x v="6"/>
    <x v="9"/>
    <m/>
  </r>
  <r>
    <n v="17"/>
    <x v="16"/>
    <x v="6"/>
    <x v="9"/>
    <n v="1750170.3128794057"/>
  </r>
  <r>
    <n v="18"/>
    <x v="17"/>
    <x v="6"/>
    <x v="9"/>
    <m/>
  </r>
  <r>
    <n v="19"/>
    <x v="18"/>
    <x v="6"/>
    <x v="9"/>
    <n v="6081079.0053702462"/>
  </r>
  <r>
    <n v="20"/>
    <x v="19"/>
    <x v="6"/>
    <x v="9"/>
    <m/>
  </r>
  <r>
    <n v="21"/>
    <x v="20"/>
    <x v="6"/>
    <x v="9"/>
    <n v="14606.519"/>
  </r>
  <r>
    <n v="22"/>
    <x v="21"/>
    <x v="6"/>
    <x v="9"/>
    <n v="534743.32513000001"/>
  </r>
  <r>
    <n v="23"/>
    <x v="22"/>
    <x v="6"/>
    <x v="9"/>
    <m/>
  </r>
  <r>
    <n v="24"/>
    <x v="23"/>
    <x v="6"/>
    <x v="9"/>
    <n v="5531729.1592592895"/>
  </r>
  <r>
    <n v="1"/>
    <x v="0"/>
    <x v="7"/>
    <x v="0"/>
    <m/>
  </r>
  <r>
    <n v="2"/>
    <x v="1"/>
    <x v="7"/>
    <x v="0"/>
    <n v="160923.736583928"/>
  </r>
  <r>
    <n v="3"/>
    <x v="2"/>
    <x v="7"/>
    <x v="0"/>
    <n v="85381.201054463003"/>
  </r>
  <r>
    <n v="4"/>
    <x v="3"/>
    <x v="7"/>
    <x v="0"/>
    <n v="1.8847677778774496"/>
  </r>
  <r>
    <n v="5"/>
    <x v="4"/>
    <x v="7"/>
    <x v="0"/>
    <n v="160923.736583928"/>
  </r>
  <r>
    <n v="6"/>
    <x v="5"/>
    <x v="7"/>
    <x v="0"/>
    <n v="24127.455575509997"/>
  </r>
  <r>
    <n v="7"/>
    <x v="6"/>
    <x v="7"/>
    <x v="0"/>
    <n v="6.6697350692573574"/>
  </r>
  <r>
    <n v="8"/>
    <x v="7"/>
    <x v="7"/>
    <x v="0"/>
    <m/>
  </r>
  <r>
    <n v="9"/>
    <x v="8"/>
    <x v="7"/>
    <x v="0"/>
    <m/>
  </r>
  <r>
    <n v="10"/>
    <x v="9"/>
    <x v="7"/>
    <x v="0"/>
    <m/>
  </r>
  <r>
    <n v="11"/>
    <x v="10"/>
    <x v="7"/>
    <x v="0"/>
    <n v="160923.736583928"/>
  </r>
  <r>
    <n v="12"/>
    <x v="11"/>
    <x v="7"/>
    <x v="0"/>
    <n v="160923.736583928"/>
  </r>
  <r>
    <n v="13"/>
    <x v="12"/>
    <x v="7"/>
    <x v="0"/>
    <m/>
  </r>
  <r>
    <n v="14"/>
    <x v="13"/>
    <x v="7"/>
    <x v="0"/>
    <m/>
  </r>
  <r>
    <n v="15"/>
    <x v="14"/>
    <x v="7"/>
    <x v="0"/>
    <m/>
  </r>
  <r>
    <n v="16"/>
    <x v="15"/>
    <x v="7"/>
    <x v="0"/>
    <m/>
  </r>
  <r>
    <n v="17"/>
    <x v="16"/>
    <x v="7"/>
    <x v="0"/>
    <n v="79722.115999999995"/>
  </r>
  <r>
    <n v="18"/>
    <x v="17"/>
    <x v="7"/>
    <x v="0"/>
    <m/>
  </r>
  <r>
    <n v="19"/>
    <x v="18"/>
    <x v="7"/>
    <x v="0"/>
    <n v="160923.736583928"/>
  </r>
  <r>
    <n v="20"/>
    <x v="19"/>
    <x v="7"/>
    <x v="0"/>
    <m/>
  </r>
  <r>
    <n v="21"/>
    <x v="20"/>
    <x v="7"/>
    <x v="0"/>
    <m/>
  </r>
  <r>
    <n v="22"/>
    <x v="21"/>
    <x v="7"/>
    <x v="0"/>
    <n v="23224.7821"/>
  </r>
  <r>
    <n v="23"/>
    <x v="22"/>
    <x v="7"/>
    <x v="0"/>
    <m/>
  </r>
  <r>
    <n v="24"/>
    <x v="23"/>
    <x v="7"/>
    <x v="0"/>
    <n v="137698.95448392798"/>
  </r>
  <r>
    <n v="1"/>
    <x v="0"/>
    <x v="7"/>
    <x v="10"/>
    <m/>
  </r>
  <r>
    <n v="2"/>
    <x v="1"/>
    <x v="7"/>
    <x v="10"/>
    <n v="31872.493930000001"/>
  </r>
  <r>
    <n v="3"/>
    <x v="2"/>
    <x v="7"/>
    <x v="10"/>
    <n v="26392.880840000002"/>
  </r>
  <r>
    <n v="4"/>
    <x v="3"/>
    <x v="7"/>
    <x v="10"/>
    <n v="1.2076170889876983"/>
  </r>
  <r>
    <n v="5"/>
    <x v="4"/>
    <x v="7"/>
    <x v="10"/>
    <n v="31872.493930000001"/>
  </r>
  <r>
    <n v="6"/>
    <x v="5"/>
    <x v="7"/>
    <x v="10"/>
    <n v="6598.2202500000003"/>
  </r>
  <r>
    <n v="7"/>
    <x v="6"/>
    <x v="7"/>
    <x v="10"/>
    <n v="4.8304683266673312"/>
  </r>
  <r>
    <n v="8"/>
    <x v="7"/>
    <x v="7"/>
    <x v="10"/>
    <m/>
  </r>
  <r>
    <n v="9"/>
    <x v="8"/>
    <x v="7"/>
    <x v="10"/>
    <m/>
  </r>
  <r>
    <n v="10"/>
    <x v="9"/>
    <x v="7"/>
    <x v="10"/>
    <m/>
  </r>
  <r>
    <n v="11"/>
    <x v="10"/>
    <x v="7"/>
    <x v="10"/>
    <n v="31872.493930000001"/>
  </r>
  <r>
    <n v="12"/>
    <x v="11"/>
    <x v="7"/>
    <x v="10"/>
    <n v="31872.493930000001"/>
  </r>
  <r>
    <n v="13"/>
    <x v="12"/>
    <x v="7"/>
    <x v="10"/>
    <m/>
  </r>
  <r>
    <n v="14"/>
    <x v="13"/>
    <x v="7"/>
    <x v="10"/>
    <m/>
  </r>
  <r>
    <n v="15"/>
    <x v="14"/>
    <x v="7"/>
    <x v="10"/>
    <m/>
  </r>
  <r>
    <n v="16"/>
    <x v="15"/>
    <x v="7"/>
    <x v="10"/>
    <m/>
  </r>
  <r>
    <n v="17"/>
    <x v="16"/>
    <x v="7"/>
    <x v="10"/>
    <n v="7803.9390000000003"/>
  </r>
  <r>
    <n v="18"/>
    <x v="17"/>
    <x v="7"/>
    <x v="10"/>
    <m/>
  </r>
  <r>
    <n v="19"/>
    <x v="18"/>
    <x v="7"/>
    <x v="10"/>
    <n v="31872.4939314"/>
  </r>
  <r>
    <n v="20"/>
    <x v="19"/>
    <x v="7"/>
    <x v="10"/>
    <m/>
  </r>
  <r>
    <n v="21"/>
    <x v="20"/>
    <x v="7"/>
    <x v="10"/>
    <m/>
  </r>
  <r>
    <n v="22"/>
    <x v="21"/>
    <x v="7"/>
    <x v="10"/>
    <n v="2354.6309700000002"/>
  </r>
  <r>
    <n v="23"/>
    <x v="22"/>
    <x v="7"/>
    <x v="10"/>
    <m/>
  </r>
  <r>
    <n v="24"/>
    <x v="23"/>
    <x v="7"/>
    <x v="10"/>
    <n v="29517.862960000002"/>
  </r>
  <r>
    <n v="1"/>
    <x v="0"/>
    <x v="7"/>
    <x v="1"/>
    <m/>
  </r>
  <r>
    <n v="2"/>
    <x v="1"/>
    <x v="7"/>
    <x v="1"/>
    <n v="309336.84901000001"/>
  </r>
  <r>
    <n v="3"/>
    <x v="2"/>
    <x v="7"/>
    <x v="1"/>
    <n v="81350.648029999997"/>
  </r>
  <r>
    <n v="4"/>
    <x v="3"/>
    <x v="7"/>
    <x v="1"/>
    <n v="3.8025124138645414"/>
  </r>
  <r>
    <n v="5"/>
    <x v="4"/>
    <x v="7"/>
    <x v="1"/>
    <n v="309336.84901000001"/>
  </r>
  <r>
    <n v="6"/>
    <x v="5"/>
    <x v="7"/>
    <x v="1"/>
    <n v="20337.66201"/>
  </r>
  <r>
    <n v="7"/>
    <x v="6"/>
    <x v="7"/>
    <x v="1"/>
    <n v="15.210049653588475"/>
  </r>
  <r>
    <n v="8"/>
    <x v="7"/>
    <x v="7"/>
    <x v="1"/>
    <m/>
  </r>
  <r>
    <n v="9"/>
    <x v="8"/>
    <x v="7"/>
    <x v="1"/>
    <m/>
  </r>
  <r>
    <n v="10"/>
    <x v="9"/>
    <x v="7"/>
    <x v="1"/>
    <m/>
  </r>
  <r>
    <n v="11"/>
    <x v="10"/>
    <x v="7"/>
    <x v="1"/>
    <n v="309336.84901000001"/>
  </r>
  <r>
    <n v="12"/>
    <x v="11"/>
    <x v="7"/>
    <x v="1"/>
    <n v="309336.84901000001"/>
  </r>
  <r>
    <n v="13"/>
    <x v="12"/>
    <x v="7"/>
    <x v="1"/>
    <m/>
  </r>
  <r>
    <n v="14"/>
    <x v="13"/>
    <x v="7"/>
    <x v="1"/>
    <m/>
  </r>
  <r>
    <n v="15"/>
    <x v="14"/>
    <x v="7"/>
    <x v="1"/>
    <m/>
  </r>
  <r>
    <n v="16"/>
    <x v="15"/>
    <x v="7"/>
    <x v="1"/>
    <m/>
  </r>
  <r>
    <n v="17"/>
    <x v="16"/>
    <x v="7"/>
    <x v="1"/>
    <n v="61264.933700000001"/>
  </r>
  <r>
    <n v="18"/>
    <x v="17"/>
    <x v="7"/>
    <x v="1"/>
    <m/>
  </r>
  <r>
    <n v="19"/>
    <x v="18"/>
    <x v="7"/>
    <x v="1"/>
    <n v="309336.84840000101"/>
  </r>
  <r>
    <n v="20"/>
    <x v="19"/>
    <x v="7"/>
    <x v="1"/>
    <m/>
  </r>
  <r>
    <n v="21"/>
    <x v="20"/>
    <x v="7"/>
    <x v="1"/>
    <m/>
  </r>
  <r>
    <n v="22"/>
    <x v="21"/>
    <x v="7"/>
    <x v="1"/>
    <n v="8577.58"/>
  </r>
  <r>
    <n v="23"/>
    <x v="22"/>
    <x v="7"/>
    <x v="1"/>
    <m/>
  </r>
  <r>
    <n v="24"/>
    <x v="23"/>
    <x v="7"/>
    <x v="1"/>
    <n v="300759.26900999999"/>
  </r>
  <r>
    <n v="1"/>
    <x v="0"/>
    <x v="7"/>
    <x v="2"/>
    <m/>
  </r>
  <r>
    <n v="2"/>
    <x v="1"/>
    <x v="7"/>
    <x v="2"/>
    <n v="1057183.5689999999"/>
  </r>
  <r>
    <n v="3"/>
    <x v="2"/>
    <x v="7"/>
    <x v="2"/>
    <n v="582010.58100000001"/>
  </r>
  <r>
    <n v="4"/>
    <x v="3"/>
    <x v="7"/>
    <x v="2"/>
    <n v="1.8164335898903528"/>
  </r>
  <r>
    <n v="5"/>
    <x v="4"/>
    <x v="7"/>
    <x v="2"/>
    <n v="979284.098"/>
  </r>
  <r>
    <n v="6"/>
    <x v="5"/>
    <x v="7"/>
    <x v="2"/>
    <n v="145502.64499999999"/>
  </r>
  <r>
    <n v="7"/>
    <x v="6"/>
    <x v="7"/>
    <x v="2"/>
    <n v="6.7303525513230369"/>
  </r>
  <r>
    <n v="8"/>
    <x v="7"/>
    <x v="7"/>
    <x v="2"/>
    <m/>
  </r>
  <r>
    <n v="9"/>
    <x v="8"/>
    <x v="7"/>
    <x v="2"/>
    <m/>
  </r>
  <r>
    <n v="10"/>
    <x v="9"/>
    <x v="7"/>
    <x v="2"/>
    <m/>
  </r>
  <r>
    <n v="11"/>
    <x v="10"/>
    <x v="7"/>
    <x v="2"/>
    <n v="1057183.5689999999"/>
  </r>
  <r>
    <n v="12"/>
    <x v="11"/>
    <x v="7"/>
    <x v="2"/>
    <n v="950183.56900000002"/>
  </r>
  <r>
    <n v="13"/>
    <x v="12"/>
    <x v="7"/>
    <x v="2"/>
    <n v="107000"/>
  </r>
  <r>
    <n v="14"/>
    <x v="13"/>
    <x v="7"/>
    <x v="2"/>
    <m/>
  </r>
  <r>
    <n v="15"/>
    <x v="14"/>
    <x v="7"/>
    <x v="2"/>
    <m/>
  </r>
  <r>
    <n v="16"/>
    <x v="15"/>
    <x v="7"/>
    <x v="2"/>
    <m/>
  </r>
  <r>
    <n v="17"/>
    <x v="16"/>
    <x v="7"/>
    <x v="2"/>
    <n v="307392.967"/>
  </r>
  <r>
    <n v="18"/>
    <x v="17"/>
    <x v="7"/>
    <x v="2"/>
    <m/>
  </r>
  <r>
    <n v="19"/>
    <x v="18"/>
    <x v="7"/>
    <x v="2"/>
    <n v="950183.57"/>
  </r>
  <r>
    <n v="20"/>
    <x v="19"/>
    <x v="7"/>
    <x v="2"/>
    <m/>
  </r>
  <r>
    <n v="21"/>
    <x v="20"/>
    <x v="7"/>
    <x v="2"/>
    <m/>
  </r>
  <r>
    <n v="22"/>
    <x v="21"/>
    <x v="7"/>
    <x v="2"/>
    <n v="42067.713000000003"/>
  </r>
  <r>
    <n v="23"/>
    <x v="22"/>
    <x v="7"/>
    <x v="2"/>
    <m/>
  </r>
  <r>
    <n v="24"/>
    <x v="23"/>
    <x v="7"/>
    <x v="2"/>
    <n v="908115.85600000003"/>
  </r>
  <r>
    <n v="1"/>
    <x v="0"/>
    <x v="7"/>
    <x v="3"/>
    <m/>
  </r>
  <r>
    <n v="2"/>
    <x v="1"/>
    <x v="7"/>
    <x v="3"/>
    <n v="1795255.3972"/>
  </r>
  <r>
    <n v="3"/>
    <x v="2"/>
    <x v="7"/>
    <x v="3"/>
    <n v="1160356.6754999999"/>
  </r>
  <r>
    <n v="4"/>
    <x v="3"/>
    <x v="7"/>
    <x v="3"/>
    <n v="1.5471582446202767"/>
  </r>
  <r>
    <n v="5"/>
    <x v="4"/>
    <x v="7"/>
    <x v="3"/>
    <n v="1795255.3972"/>
  </r>
  <r>
    <n v="6"/>
    <x v="5"/>
    <x v="7"/>
    <x v="3"/>
    <n v="290089.16888999997"/>
  </r>
  <r>
    <n v="7"/>
    <x v="6"/>
    <x v="7"/>
    <x v="3"/>
    <n v="6.1886329781611042"/>
  </r>
  <r>
    <n v="8"/>
    <x v="7"/>
    <x v="7"/>
    <x v="3"/>
    <m/>
  </r>
  <r>
    <n v="9"/>
    <x v="8"/>
    <x v="7"/>
    <x v="3"/>
    <m/>
  </r>
  <r>
    <n v="10"/>
    <x v="9"/>
    <x v="7"/>
    <x v="3"/>
    <m/>
  </r>
  <r>
    <n v="11"/>
    <x v="10"/>
    <x v="7"/>
    <x v="3"/>
    <n v="1795255.3972"/>
  </r>
  <r>
    <n v="12"/>
    <x v="11"/>
    <x v="7"/>
    <x v="3"/>
    <n v="1795255.3972"/>
  </r>
  <r>
    <n v="13"/>
    <x v="12"/>
    <x v="7"/>
    <x v="3"/>
    <m/>
  </r>
  <r>
    <n v="14"/>
    <x v="13"/>
    <x v="7"/>
    <x v="3"/>
    <m/>
  </r>
  <r>
    <n v="15"/>
    <x v="14"/>
    <x v="7"/>
    <x v="3"/>
    <m/>
  </r>
  <r>
    <n v="16"/>
    <x v="15"/>
    <x v="7"/>
    <x v="3"/>
    <m/>
  </r>
  <r>
    <n v="17"/>
    <x v="16"/>
    <x v="7"/>
    <x v="3"/>
    <n v="432575.91202999995"/>
  </r>
  <r>
    <n v="18"/>
    <x v="17"/>
    <x v="7"/>
    <x v="3"/>
    <m/>
  </r>
  <r>
    <n v="19"/>
    <x v="18"/>
    <x v="7"/>
    <x v="3"/>
    <n v="1695255.3972"/>
  </r>
  <r>
    <n v="20"/>
    <x v="19"/>
    <x v="7"/>
    <x v="3"/>
    <m/>
  </r>
  <r>
    <n v="21"/>
    <x v="20"/>
    <x v="7"/>
    <x v="3"/>
    <m/>
  </r>
  <r>
    <n v="22"/>
    <x v="21"/>
    <x v="7"/>
    <x v="3"/>
    <n v="180525.83284000002"/>
  </r>
  <r>
    <n v="23"/>
    <x v="22"/>
    <x v="7"/>
    <x v="3"/>
    <m/>
  </r>
  <r>
    <n v="24"/>
    <x v="23"/>
    <x v="7"/>
    <x v="3"/>
    <n v="1514729.56436"/>
  </r>
  <r>
    <n v="1"/>
    <x v="0"/>
    <x v="7"/>
    <x v="4"/>
    <m/>
  </r>
  <r>
    <n v="2"/>
    <x v="1"/>
    <x v="7"/>
    <x v="4"/>
    <n v="1192346.8290047578"/>
  </r>
  <r>
    <n v="3"/>
    <x v="2"/>
    <x v="7"/>
    <x v="4"/>
    <n v="605172.19124740094"/>
  </r>
  <r>
    <n v="4"/>
    <x v="3"/>
    <x v="7"/>
    <x v="4"/>
    <n v="1.970260441986029"/>
  </r>
  <r>
    <n v="5"/>
    <x v="4"/>
    <x v="7"/>
    <x v="4"/>
    <n v="1158743.388932568"/>
  </r>
  <r>
    <n v="6"/>
    <x v="5"/>
    <x v="7"/>
    <x v="4"/>
    <n v="181982.79954557499"/>
  </r>
  <r>
    <n v="7"/>
    <x v="6"/>
    <x v="7"/>
    <x v="4"/>
    <n v="6.3673236801831772"/>
  </r>
  <r>
    <n v="8"/>
    <x v="7"/>
    <x v="7"/>
    <x v="4"/>
    <m/>
  </r>
  <r>
    <n v="9"/>
    <x v="8"/>
    <x v="7"/>
    <x v="4"/>
    <m/>
  </r>
  <r>
    <n v="10"/>
    <x v="9"/>
    <x v="7"/>
    <x v="4"/>
    <m/>
  </r>
  <r>
    <n v="11"/>
    <x v="10"/>
    <x v="7"/>
    <x v="4"/>
    <n v="1192346.8290047578"/>
  </r>
  <r>
    <n v="12"/>
    <x v="11"/>
    <x v="7"/>
    <x v="4"/>
    <n v="1122346.8290047578"/>
  </r>
  <r>
    <n v="13"/>
    <x v="12"/>
    <x v="7"/>
    <x v="4"/>
    <n v="70000"/>
  </r>
  <r>
    <n v="14"/>
    <x v="13"/>
    <x v="7"/>
    <x v="4"/>
    <m/>
  </r>
  <r>
    <n v="15"/>
    <x v="14"/>
    <x v="7"/>
    <x v="4"/>
    <m/>
  </r>
  <r>
    <n v="16"/>
    <x v="15"/>
    <x v="7"/>
    <x v="4"/>
    <m/>
  </r>
  <r>
    <n v="17"/>
    <x v="16"/>
    <x v="7"/>
    <x v="4"/>
    <n v="115688.17652042299"/>
  </r>
  <r>
    <n v="18"/>
    <x v="17"/>
    <x v="7"/>
    <x v="4"/>
    <m/>
  </r>
  <r>
    <n v="19"/>
    <x v="18"/>
    <x v="7"/>
    <x v="4"/>
    <n v="1122346.829004755"/>
  </r>
  <r>
    <n v="20"/>
    <x v="19"/>
    <x v="7"/>
    <x v="4"/>
    <m/>
  </r>
  <r>
    <n v="21"/>
    <x v="20"/>
    <x v="7"/>
    <x v="4"/>
    <m/>
  </r>
  <r>
    <n v="22"/>
    <x v="21"/>
    <x v="7"/>
    <x v="4"/>
    <n v="24500"/>
  </r>
  <r>
    <n v="23"/>
    <x v="22"/>
    <x v="7"/>
    <x v="4"/>
    <m/>
  </r>
  <r>
    <n v="24"/>
    <x v="23"/>
    <x v="7"/>
    <x v="4"/>
    <n v="1097846.8290047578"/>
  </r>
  <r>
    <n v="1"/>
    <x v="0"/>
    <x v="7"/>
    <x v="5"/>
    <m/>
  </r>
  <r>
    <n v="2"/>
    <x v="1"/>
    <x v="7"/>
    <x v="5"/>
    <n v="1299933.932"/>
  </r>
  <r>
    <n v="3"/>
    <x v="2"/>
    <x v="7"/>
    <x v="5"/>
    <n v="650983.58200000005"/>
  </r>
  <r>
    <n v="4"/>
    <x v="3"/>
    <x v="7"/>
    <x v="5"/>
    <n v="1.9968766769912178"/>
  </r>
  <r>
    <n v="5"/>
    <x v="4"/>
    <x v="7"/>
    <x v="5"/>
    <n v="1164596.1499999999"/>
  </r>
  <r>
    <n v="6"/>
    <x v="5"/>
    <x v="7"/>
    <x v="5"/>
    <n v="273311.09000000003"/>
  </r>
  <r>
    <n v="7"/>
    <x v="6"/>
    <x v="7"/>
    <x v="5"/>
    <n v="4.2610643790561147"/>
  </r>
  <r>
    <n v="8"/>
    <x v="7"/>
    <x v="7"/>
    <x v="5"/>
    <m/>
  </r>
  <r>
    <n v="9"/>
    <x v="8"/>
    <x v="7"/>
    <x v="5"/>
    <m/>
  </r>
  <r>
    <n v="10"/>
    <x v="9"/>
    <x v="7"/>
    <x v="5"/>
    <m/>
  </r>
  <r>
    <n v="11"/>
    <x v="10"/>
    <x v="7"/>
    <x v="5"/>
    <n v="1299933.932"/>
  </r>
  <r>
    <n v="12"/>
    <x v="11"/>
    <x v="7"/>
    <x v="5"/>
    <n v="1109933.932"/>
  </r>
  <r>
    <n v="13"/>
    <x v="12"/>
    <x v="7"/>
    <x v="5"/>
    <n v="190000"/>
  </r>
  <r>
    <n v="14"/>
    <x v="13"/>
    <x v="7"/>
    <x v="5"/>
    <m/>
  </r>
  <r>
    <n v="15"/>
    <x v="14"/>
    <x v="7"/>
    <x v="5"/>
    <m/>
  </r>
  <r>
    <n v="16"/>
    <x v="15"/>
    <x v="7"/>
    <x v="5"/>
    <m/>
  </r>
  <r>
    <n v="17"/>
    <x v="16"/>
    <x v="7"/>
    <x v="5"/>
    <n v="550587.53"/>
  </r>
  <r>
    <n v="18"/>
    <x v="17"/>
    <x v="7"/>
    <x v="5"/>
    <m/>
  </r>
  <r>
    <n v="19"/>
    <x v="18"/>
    <x v="7"/>
    <x v="5"/>
    <n v="1054933.932"/>
  </r>
  <r>
    <n v="20"/>
    <x v="19"/>
    <x v="7"/>
    <x v="5"/>
    <m/>
  </r>
  <r>
    <n v="21"/>
    <x v="20"/>
    <x v="7"/>
    <x v="5"/>
    <m/>
  </r>
  <r>
    <n v="22"/>
    <x v="21"/>
    <x v="7"/>
    <x v="5"/>
    <n v="171932.82"/>
  </r>
  <r>
    <n v="23"/>
    <x v="22"/>
    <x v="7"/>
    <x v="5"/>
    <m/>
  </r>
  <r>
    <n v="24"/>
    <x v="23"/>
    <x v="7"/>
    <x v="5"/>
    <n v="883001.11199999996"/>
  </r>
  <r>
    <n v="1"/>
    <x v="0"/>
    <x v="7"/>
    <x v="6"/>
    <m/>
  </r>
  <r>
    <n v="2"/>
    <x v="1"/>
    <x v="7"/>
    <x v="6"/>
    <n v="76161.295202106994"/>
  </r>
  <r>
    <n v="3"/>
    <x v="2"/>
    <x v="7"/>
    <x v="6"/>
    <n v="36832.675901955001"/>
  </r>
  <r>
    <n v="4"/>
    <x v="3"/>
    <x v="7"/>
    <x v="6"/>
    <n v="2.0677643786957254"/>
  </r>
  <r>
    <n v="5"/>
    <x v="4"/>
    <x v="7"/>
    <x v="6"/>
    <n v="76161.295202106994"/>
  </r>
  <r>
    <n v="6"/>
    <x v="5"/>
    <x v="7"/>
    <x v="6"/>
    <n v="9208.1689754889994"/>
  </r>
  <r>
    <n v="7"/>
    <x v="6"/>
    <x v="7"/>
    <x v="6"/>
    <n v="8.2710575147826777"/>
  </r>
  <r>
    <n v="8"/>
    <x v="7"/>
    <x v="7"/>
    <x v="6"/>
    <m/>
  </r>
  <r>
    <n v="9"/>
    <x v="8"/>
    <x v="7"/>
    <x v="6"/>
    <m/>
  </r>
  <r>
    <n v="10"/>
    <x v="9"/>
    <x v="7"/>
    <x v="6"/>
    <m/>
  </r>
  <r>
    <n v="11"/>
    <x v="10"/>
    <x v="7"/>
    <x v="6"/>
    <n v="76161.295202106994"/>
  </r>
  <r>
    <n v="12"/>
    <x v="11"/>
    <x v="7"/>
    <x v="6"/>
    <n v="76161.295202106994"/>
  </r>
  <r>
    <n v="13"/>
    <x v="12"/>
    <x v="7"/>
    <x v="6"/>
    <m/>
  </r>
  <r>
    <n v="14"/>
    <x v="13"/>
    <x v="7"/>
    <x v="6"/>
    <m/>
  </r>
  <r>
    <n v="15"/>
    <x v="14"/>
    <x v="7"/>
    <x v="6"/>
    <m/>
  </r>
  <r>
    <n v="16"/>
    <x v="15"/>
    <x v="7"/>
    <x v="6"/>
    <m/>
  </r>
  <r>
    <n v="17"/>
    <x v="16"/>
    <x v="7"/>
    <x v="6"/>
    <m/>
  </r>
  <r>
    <n v="18"/>
    <x v="17"/>
    <x v="7"/>
    <x v="6"/>
    <m/>
  </r>
  <r>
    <n v="19"/>
    <x v="18"/>
    <x v="7"/>
    <x v="6"/>
    <n v="76161.295202106994"/>
  </r>
  <r>
    <n v="20"/>
    <x v="19"/>
    <x v="7"/>
    <x v="6"/>
    <m/>
  </r>
  <r>
    <n v="21"/>
    <x v="20"/>
    <x v="7"/>
    <x v="6"/>
    <m/>
  </r>
  <r>
    <n v="22"/>
    <x v="21"/>
    <x v="7"/>
    <x v="6"/>
    <n v="3000"/>
  </r>
  <r>
    <n v="23"/>
    <x v="22"/>
    <x v="7"/>
    <x v="6"/>
    <m/>
  </r>
  <r>
    <n v="24"/>
    <x v="23"/>
    <x v="7"/>
    <x v="6"/>
    <n v="73161.295202106994"/>
  </r>
  <r>
    <n v="1"/>
    <x v="0"/>
    <x v="7"/>
    <x v="7"/>
    <m/>
  </r>
  <r>
    <n v="2"/>
    <x v="1"/>
    <x v="7"/>
    <x v="7"/>
    <n v="64903.123729999999"/>
  </r>
  <r>
    <n v="3"/>
    <x v="2"/>
    <x v="7"/>
    <x v="7"/>
    <n v="33692.718999999997"/>
  </r>
  <r>
    <n v="4"/>
    <x v="3"/>
    <x v="7"/>
    <x v="7"/>
    <n v="1.9263249050929967"/>
  </r>
  <r>
    <n v="5"/>
    <x v="4"/>
    <x v="7"/>
    <x v="7"/>
    <n v="64903.123729999999"/>
  </r>
  <r>
    <n v="6"/>
    <x v="5"/>
    <x v="7"/>
    <x v="7"/>
    <n v="9639.7674139999999"/>
  </r>
  <r>
    <n v="7"/>
    <x v="6"/>
    <x v="7"/>
    <x v="7"/>
    <n v="6.732851628322492"/>
  </r>
  <r>
    <n v="8"/>
    <x v="7"/>
    <x v="7"/>
    <x v="7"/>
    <m/>
  </r>
  <r>
    <n v="9"/>
    <x v="8"/>
    <x v="7"/>
    <x v="7"/>
    <m/>
  </r>
  <r>
    <n v="10"/>
    <x v="9"/>
    <x v="7"/>
    <x v="7"/>
    <m/>
  </r>
  <r>
    <n v="11"/>
    <x v="10"/>
    <x v="7"/>
    <x v="7"/>
    <n v="64903.123729999999"/>
  </r>
  <r>
    <n v="12"/>
    <x v="11"/>
    <x v="7"/>
    <x v="7"/>
    <n v="64903.123729999999"/>
  </r>
  <r>
    <n v="13"/>
    <x v="12"/>
    <x v="7"/>
    <x v="7"/>
    <m/>
  </r>
  <r>
    <n v="14"/>
    <x v="13"/>
    <x v="7"/>
    <x v="7"/>
    <m/>
  </r>
  <r>
    <n v="15"/>
    <x v="14"/>
    <x v="7"/>
    <x v="7"/>
    <m/>
  </r>
  <r>
    <n v="16"/>
    <x v="15"/>
    <x v="7"/>
    <x v="7"/>
    <m/>
  </r>
  <r>
    <n v="17"/>
    <x v="16"/>
    <x v="7"/>
    <x v="7"/>
    <n v="3451.1037940000001"/>
  </r>
  <r>
    <n v="18"/>
    <x v="17"/>
    <x v="7"/>
    <x v="7"/>
    <m/>
  </r>
  <r>
    <n v="19"/>
    <x v="18"/>
    <x v="7"/>
    <x v="7"/>
    <n v="64903.123684799997"/>
  </r>
  <r>
    <n v="20"/>
    <x v="19"/>
    <x v="7"/>
    <x v="7"/>
    <m/>
  </r>
  <r>
    <n v="21"/>
    <x v="20"/>
    <x v="7"/>
    <x v="7"/>
    <m/>
  </r>
  <r>
    <n v="22"/>
    <x v="21"/>
    <x v="7"/>
    <x v="7"/>
    <n v="37824.947999999997"/>
  </r>
  <r>
    <n v="23"/>
    <x v="22"/>
    <x v="7"/>
    <x v="7"/>
    <m/>
  </r>
  <r>
    <n v="24"/>
    <x v="23"/>
    <x v="7"/>
    <x v="7"/>
    <n v="27078.175729999999"/>
  </r>
  <r>
    <n v="1"/>
    <x v="0"/>
    <x v="7"/>
    <x v="8"/>
    <m/>
  </r>
  <r>
    <n v="2"/>
    <x v="1"/>
    <x v="7"/>
    <x v="8"/>
    <n v="247572.60093000002"/>
  </r>
  <r>
    <n v="3"/>
    <x v="2"/>
    <x v="7"/>
    <x v="8"/>
    <n v="97273.547349999993"/>
  </r>
  <r>
    <n v="4"/>
    <x v="3"/>
    <x v="7"/>
    <x v="8"/>
    <n v="2.5451174309415174"/>
  </r>
  <r>
    <n v="5"/>
    <x v="4"/>
    <x v="7"/>
    <x v="8"/>
    <n v="247572.60093000002"/>
  </r>
  <r>
    <n v="6"/>
    <x v="5"/>
    <x v="7"/>
    <x v="8"/>
    <n v="30415.650030000001"/>
  </r>
  <r>
    <n v="7"/>
    <x v="6"/>
    <x v="7"/>
    <x v="8"/>
    <n v="8.1396452380866648"/>
  </r>
  <r>
    <n v="8"/>
    <x v="7"/>
    <x v="7"/>
    <x v="8"/>
    <m/>
  </r>
  <r>
    <n v="9"/>
    <x v="8"/>
    <x v="7"/>
    <x v="8"/>
    <m/>
  </r>
  <r>
    <n v="10"/>
    <x v="9"/>
    <x v="7"/>
    <x v="8"/>
    <m/>
  </r>
  <r>
    <n v="11"/>
    <x v="10"/>
    <x v="7"/>
    <x v="8"/>
    <n v="247572.60093000002"/>
  </r>
  <r>
    <n v="12"/>
    <x v="11"/>
    <x v="7"/>
    <x v="8"/>
    <n v="247572.60093000002"/>
  </r>
  <r>
    <n v="13"/>
    <x v="12"/>
    <x v="7"/>
    <x v="8"/>
    <m/>
  </r>
  <r>
    <n v="14"/>
    <x v="13"/>
    <x v="7"/>
    <x v="8"/>
    <m/>
  </r>
  <r>
    <n v="15"/>
    <x v="14"/>
    <x v="7"/>
    <x v="8"/>
    <m/>
  </r>
  <r>
    <n v="16"/>
    <x v="15"/>
    <x v="7"/>
    <x v="8"/>
    <m/>
  </r>
  <r>
    <n v="17"/>
    <x v="16"/>
    <x v="7"/>
    <x v="8"/>
    <n v="102485.12682999999"/>
  </r>
  <r>
    <n v="18"/>
    <x v="17"/>
    <x v="7"/>
    <x v="8"/>
    <m/>
  </r>
  <r>
    <n v="19"/>
    <x v="18"/>
    <x v="7"/>
    <x v="8"/>
    <n v="250572.60099000001"/>
  </r>
  <r>
    <n v="20"/>
    <x v="19"/>
    <x v="7"/>
    <x v="8"/>
    <m/>
  </r>
  <r>
    <n v="21"/>
    <x v="20"/>
    <x v="7"/>
    <x v="8"/>
    <n v="3000"/>
  </r>
  <r>
    <n v="22"/>
    <x v="21"/>
    <x v="7"/>
    <x v="8"/>
    <n v="38482.70422"/>
  </r>
  <r>
    <n v="23"/>
    <x v="22"/>
    <x v="7"/>
    <x v="8"/>
    <m/>
  </r>
  <r>
    <n v="24"/>
    <x v="23"/>
    <x v="7"/>
    <x v="8"/>
    <n v="209089.89671"/>
  </r>
  <r>
    <n v="1"/>
    <x v="0"/>
    <x v="7"/>
    <x v="9"/>
    <m/>
  </r>
  <r>
    <n v="2"/>
    <x v="1"/>
    <x v="7"/>
    <x v="9"/>
    <n v="6235489.8265907932"/>
  </r>
  <r>
    <n v="3"/>
    <x v="2"/>
    <x v="7"/>
    <x v="9"/>
    <n v="3359446.7019238188"/>
  </r>
  <r>
    <n v="4"/>
    <x v="3"/>
    <x v="7"/>
    <x v="9"/>
    <n v="1.856106192433409"/>
  </r>
  <r>
    <n v="5"/>
    <x v="4"/>
    <x v="7"/>
    <x v="9"/>
    <n v="5988649.1335186036"/>
  </r>
  <r>
    <n v="6"/>
    <x v="5"/>
    <x v="7"/>
    <x v="9"/>
    <n v="991212.62769057392"/>
  </r>
  <r>
    <n v="7"/>
    <x v="6"/>
    <x v="7"/>
    <x v="9"/>
    <n v="6.0417401536454953"/>
  </r>
  <r>
    <n v="8"/>
    <x v="7"/>
    <x v="7"/>
    <x v="9"/>
    <m/>
  </r>
  <r>
    <n v="9"/>
    <x v="8"/>
    <x v="7"/>
    <x v="9"/>
    <m/>
  </r>
  <r>
    <n v="10"/>
    <x v="9"/>
    <x v="7"/>
    <x v="9"/>
    <m/>
  </r>
  <r>
    <n v="11"/>
    <x v="10"/>
    <x v="7"/>
    <x v="9"/>
    <n v="6235489.8265907932"/>
  </r>
  <r>
    <n v="12"/>
    <x v="11"/>
    <x v="7"/>
    <x v="9"/>
    <n v="5868489.8265907932"/>
  </r>
  <r>
    <n v="13"/>
    <x v="12"/>
    <x v="7"/>
    <x v="9"/>
    <n v="367000"/>
  </r>
  <r>
    <n v="14"/>
    <x v="13"/>
    <x v="7"/>
    <x v="9"/>
    <m/>
  </r>
  <r>
    <n v="15"/>
    <x v="14"/>
    <x v="7"/>
    <x v="9"/>
    <m/>
  </r>
  <r>
    <n v="16"/>
    <x v="15"/>
    <x v="7"/>
    <x v="9"/>
    <m/>
  </r>
  <r>
    <n v="17"/>
    <x v="16"/>
    <x v="7"/>
    <x v="9"/>
    <n v="1660971.804874423"/>
  </r>
  <r>
    <n v="18"/>
    <x v="17"/>
    <x v="7"/>
    <x v="9"/>
    <m/>
  </r>
  <r>
    <n v="19"/>
    <x v="18"/>
    <x v="7"/>
    <x v="9"/>
    <n v="5716489.8269969914"/>
  </r>
  <r>
    <n v="20"/>
    <x v="19"/>
    <x v="7"/>
    <x v="9"/>
    <m/>
  </r>
  <r>
    <n v="21"/>
    <x v="20"/>
    <x v="7"/>
    <x v="9"/>
    <n v="3000"/>
  </r>
  <r>
    <n v="22"/>
    <x v="21"/>
    <x v="7"/>
    <x v="9"/>
    <n v="532491.01113"/>
  </r>
  <r>
    <n v="23"/>
    <x v="22"/>
    <x v="7"/>
    <x v="9"/>
    <m/>
  </r>
  <r>
    <n v="24"/>
    <x v="23"/>
    <x v="7"/>
    <x v="9"/>
    <n v="5180998.8154607927"/>
  </r>
  <r>
    <n v="1"/>
    <x v="0"/>
    <x v="8"/>
    <x v="0"/>
    <m/>
  </r>
  <r>
    <n v="2"/>
    <x v="1"/>
    <x v="8"/>
    <x v="0"/>
    <n v="175506.10070959802"/>
  </r>
  <r>
    <n v="3"/>
    <x v="2"/>
    <x v="8"/>
    <x v="0"/>
    <n v="76361.996764304"/>
  </r>
  <r>
    <n v="4"/>
    <x v="3"/>
    <x v="8"/>
    <x v="0"/>
    <n v="2.2983435235632772"/>
  </r>
  <r>
    <n v="5"/>
    <x v="4"/>
    <x v="8"/>
    <x v="0"/>
    <n v="175506.10070959802"/>
  </r>
  <r>
    <n v="6"/>
    <x v="5"/>
    <x v="8"/>
    <x v="0"/>
    <n v="22707.807457985"/>
  </r>
  <r>
    <n v="7"/>
    <x v="6"/>
    <x v="8"/>
    <x v="0"/>
    <n v="7.7288880062210872"/>
  </r>
  <r>
    <n v="8"/>
    <x v="7"/>
    <x v="8"/>
    <x v="0"/>
    <m/>
  </r>
  <r>
    <n v="9"/>
    <x v="8"/>
    <x v="8"/>
    <x v="0"/>
    <m/>
  </r>
  <r>
    <n v="10"/>
    <x v="9"/>
    <x v="8"/>
    <x v="0"/>
    <m/>
  </r>
  <r>
    <n v="11"/>
    <x v="10"/>
    <x v="8"/>
    <x v="0"/>
    <n v="175506.10070959802"/>
  </r>
  <r>
    <n v="12"/>
    <x v="11"/>
    <x v="8"/>
    <x v="0"/>
    <n v="175506.10070959802"/>
  </r>
  <r>
    <n v="13"/>
    <x v="12"/>
    <x v="8"/>
    <x v="0"/>
    <m/>
  </r>
  <r>
    <n v="14"/>
    <x v="13"/>
    <x v="8"/>
    <x v="0"/>
    <m/>
  </r>
  <r>
    <n v="15"/>
    <x v="14"/>
    <x v="8"/>
    <x v="0"/>
    <m/>
  </r>
  <r>
    <n v="16"/>
    <x v="15"/>
    <x v="8"/>
    <x v="0"/>
    <m/>
  </r>
  <r>
    <n v="17"/>
    <x v="16"/>
    <x v="8"/>
    <x v="0"/>
    <n v="76074.327999999994"/>
  </r>
  <r>
    <n v="18"/>
    <x v="17"/>
    <x v="8"/>
    <x v="0"/>
    <m/>
  </r>
  <r>
    <n v="19"/>
    <x v="18"/>
    <x v="8"/>
    <x v="0"/>
    <n v="175506.10070959802"/>
  </r>
  <r>
    <n v="20"/>
    <x v="19"/>
    <x v="8"/>
    <x v="0"/>
    <m/>
  </r>
  <r>
    <n v="21"/>
    <x v="20"/>
    <x v="8"/>
    <x v="0"/>
    <m/>
  </r>
  <r>
    <n v="22"/>
    <x v="21"/>
    <x v="8"/>
    <x v="0"/>
    <n v="23224.7821"/>
  </r>
  <r>
    <n v="23"/>
    <x v="22"/>
    <x v="8"/>
    <x v="0"/>
    <m/>
  </r>
  <r>
    <n v="24"/>
    <x v="23"/>
    <x v="8"/>
    <x v="0"/>
    <n v="152281.31860959801"/>
  </r>
  <r>
    <n v="1"/>
    <x v="0"/>
    <x v="8"/>
    <x v="10"/>
    <m/>
  </r>
  <r>
    <n v="2"/>
    <x v="1"/>
    <x v="8"/>
    <x v="10"/>
    <n v="35686.699649999995"/>
  </r>
  <r>
    <n v="3"/>
    <x v="2"/>
    <x v="8"/>
    <x v="10"/>
    <n v="21094.978139999999"/>
  </r>
  <r>
    <n v="4"/>
    <x v="3"/>
    <x v="8"/>
    <x v="10"/>
    <n v="1.6917154126996405"/>
  </r>
  <r>
    <n v="5"/>
    <x v="4"/>
    <x v="8"/>
    <x v="10"/>
    <n v="35686.699649999995"/>
  </r>
  <r>
    <n v="6"/>
    <x v="5"/>
    <x v="8"/>
    <x v="10"/>
    <n v="6200"/>
  </r>
  <r>
    <n v="7"/>
    <x v="6"/>
    <x v="8"/>
    <x v="10"/>
    <n v="5.7559192983870959"/>
  </r>
  <r>
    <n v="8"/>
    <x v="7"/>
    <x v="8"/>
    <x v="10"/>
    <m/>
  </r>
  <r>
    <n v="9"/>
    <x v="8"/>
    <x v="8"/>
    <x v="10"/>
    <m/>
  </r>
  <r>
    <n v="10"/>
    <x v="9"/>
    <x v="8"/>
    <x v="10"/>
    <m/>
  </r>
  <r>
    <n v="11"/>
    <x v="10"/>
    <x v="8"/>
    <x v="10"/>
    <n v="35686.699649999995"/>
  </r>
  <r>
    <n v="12"/>
    <x v="11"/>
    <x v="8"/>
    <x v="10"/>
    <n v="35686.699649999995"/>
  </r>
  <r>
    <n v="13"/>
    <x v="12"/>
    <x v="8"/>
    <x v="10"/>
    <m/>
  </r>
  <r>
    <n v="14"/>
    <x v="13"/>
    <x v="8"/>
    <x v="10"/>
    <m/>
  </r>
  <r>
    <n v="15"/>
    <x v="14"/>
    <x v="8"/>
    <x v="10"/>
    <m/>
  </r>
  <r>
    <n v="16"/>
    <x v="15"/>
    <x v="8"/>
    <x v="10"/>
    <m/>
  </r>
  <r>
    <n v="17"/>
    <x v="16"/>
    <x v="8"/>
    <x v="10"/>
    <n v="7404.6949999999997"/>
  </r>
  <r>
    <n v="18"/>
    <x v="17"/>
    <x v="8"/>
    <x v="10"/>
    <m/>
  </r>
  <r>
    <n v="19"/>
    <x v="18"/>
    <x v="8"/>
    <x v="10"/>
    <n v="35686.699649999995"/>
  </r>
  <r>
    <n v="20"/>
    <x v="19"/>
    <x v="8"/>
    <x v="10"/>
    <m/>
  </r>
  <r>
    <n v="21"/>
    <x v="20"/>
    <x v="8"/>
    <x v="10"/>
    <m/>
  </r>
  <r>
    <n v="22"/>
    <x v="21"/>
    <x v="8"/>
    <x v="10"/>
    <n v="2354.6309700000002"/>
  </r>
  <r>
    <n v="23"/>
    <x v="22"/>
    <x v="8"/>
    <x v="10"/>
    <m/>
  </r>
  <r>
    <n v="24"/>
    <x v="23"/>
    <x v="8"/>
    <x v="10"/>
    <n v="33332.068679999997"/>
  </r>
  <r>
    <n v="1"/>
    <x v="0"/>
    <x v="8"/>
    <x v="1"/>
    <m/>
  </r>
  <r>
    <n v="2"/>
    <x v="1"/>
    <x v="8"/>
    <x v="1"/>
    <n v="299482.20254999999"/>
  </r>
  <r>
    <n v="3"/>
    <x v="2"/>
    <x v="8"/>
    <x v="1"/>
    <n v="67645.852920000005"/>
  </r>
  <r>
    <n v="4"/>
    <x v="3"/>
    <x v="8"/>
    <x v="1"/>
    <n v="4.4272071327739271"/>
  </r>
  <r>
    <n v="5"/>
    <x v="4"/>
    <x v="8"/>
    <x v="1"/>
    <n v="299482.20254999999"/>
  </r>
  <r>
    <n v="6"/>
    <x v="5"/>
    <x v="8"/>
    <x v="1"/>
    <n v="16911.463230000001"/>
  </r>
  <r>
    <n v="7"/>
    <x v="6"/>
    <x v="8"/>
    <x v="1"/>
    <n v="17.708828531095708"/>
  </r>
  <r>
    <n v="8"/>
    <x v="7"/>
    <x v="8"/>
    <x v="1"/>
    <m/>
  </r>
  <r>
    <n v="9"/>
    <x v="8"/>
    <x v="8"/>
    <x v="1"/>
    <m/>
  </r>
  <r>
    <n v="10"/>
    <x v="9"/>
    <x v="8"/>
    <x v="1"/>
    <m/>
  </r>
  <r>
    <n v="11"/>
    <x v="10"/>
    <x v="8"/>
    <x v="1"/>
    <n v="299482.20254999999"/>
  </r>
  <r>
    <n v="12"/>
    <x v="11"/>
    <x v="8"/>
    <x v="1"/>
    <n v="299482.20254999999"/>
  </r>
  <r>
    <n v="13"/>
    <x v="12"/>
    <x v="8"/>
    <x v="1"/>
    <m/>
  </r>
  <r>
    <n v="14"/>
    <x v="13"/>
    <x v="8"/>
    <x v="1"/>
    <m/>
  </r>
  <r>
    <n v="15"/>
    <x v="14"/>
    <x v="8"/>
    <x v="1"/>
    <m/>
  </r>
  <r>
    <n v="16"/>
    <x v="15"/>
    <x v="8"/>
    <x v="1"/>
    <m/>
  </r>
  <r>
    <n v="17"/>
    <x v="16"/>
    <x v="8"/>
    <x v="1"/>
    <n v="61264.933700000001"/>
  </r>
  <r>
    <n v="18"/>
    <x v="17"/>
    <x v="8"/>
    <x v="1"/>
    <m/>
  </r>
  <r>
    <n v="19"/>
    <x v="18"/>
    <x v="8"/>
    <x v="1"/>
    <n v="300322.20254999999"/>
  </r>
  <r>
    <n v="20"/>
    <x v="19"/>
    <x v="8"/>
    <x v="1"/>
    <m/>
  </r>
  <r>
    <n v="21"/>
    <x v="20"/>
    <x v="8"/>
    <x v="1"/>
    <n v="840"/>
  </r>
  <r>
    <n v="22"/>
    <x v="21"/>
    <x v="8"/>
    <x v="1"/>
    <n v="8577.58"/>
  </r>
  <r>
    <n v="23"/>
    <x v="22"/>
    <x v="8"/>
    <x v="1"/>
    <m/>
  </r>
  <r>
    <n v="24"/>
    <x v="23"/>
    <x v="8"/>
    <x v="1"/>
    <n v="290904.62255000003"/>
  </r>
  <r>
    <n v="1"/>
    <x v="0"/>
    <x v="8"/>
    <x v="2"/>
    <m/>
  </r>
  <r>
    <n v="2"/>
    <x v="1"/>
    <x v="8"/>
    <x v="2"/>
    <n v="1096250.831"/>
  </r>
  <r>
    <n v="3"/>
    <x v="2"/>
    <x v="8"/>
    <x v="2"/>
    <n v="510431.67499999999"/>
  </r>
  <r>
    <n v="4"/>
    <x v="3"/>
    <x v="8"/>
    <x v="2"/>
    <n v="2.1476935791651255"/>
  </r>
  <r>
    <n v="5"/>
    <x v="4"/>
    <x v="8"/>
    <x v="2"/>
    <n v="1014772.4147999999"/>
  </r>
  <r>
    <n v="6"/>
    <x v="5"/>
    <x v="8"/>
    <x v="2"/>
    <n v="127607.91899999999"/>
  </r>
  <r>
    <n v="7"/>
    <x v="6"/>
    <x v="8"/>
    <x v="2"/>
    <n v="7.9522683447255336"/>
  </r>
  <r>
    <n v="8"/>
    <x v="7"/>
    <x v="8"/>
    <x v="2"/>
    <m/>
  </r>
  <r>
    <n v="9"/>
    <x v="8"/>
    <x v="8"/>
    <x v="2"/>
    <m/>
  </r>
  <r>
    <n v="10"/>
    <x v="9"/>
    <x v="8"/>
    <x v="2"/>
    <m/>
  </r>
  <r>
    <n v="11"/>
    <x v="10"/>
    <x v="8"/>
    <x v="2"/>
    <n v="1096250.831"/>
  </r>
  <r>
    <n v="12"/>
    <x v="11"/>
    <x v="8"/>
    <x v="2"/>
    <n v="989250.83100000001"/>
  </r>
  <r>
    <n v="13"/>
    <x v="12"/>
    <x v="8"/>
    <x v="2"/>
    <n v="107000"/>
  </r>
  <r>
    <n v="14"/>
    <x v="13"/>
    <x v="8"/>
    <x v="2"/>
    <m/>
  </r>
  <r>
    <n v="15"/>
    <x v="14"/>
    <x v="8"/>
    <x v="2"/>
    <m/>
  </r>
  <r>
    <n v="16"/>
    <x v="15"/>
    <x v="8"/>
    <x v="2"/>
    <m/>
  </r>
  <r>
    <n v="17"/>
    <x v="16"/>
    <x v="8"/>
    <x v="2"/>
    <n v="311707.72899999999"/>
  </r>
  <r>
    <n v="18"/>
    <x v="17"/>
    <x v="8"/>
    <x v="2"/>
    <m/>
  </r>
  <r>
    <n v="19"/>
    <x v="18"/>
    <x v="8"/>
    <x v="2"/>
    <n v="990942.179"/>
  </r>
  <r>
    <n v="20"/>
    <x v="19"/>
    <x v="8"/>
    <x v="2"/>
    <m/>
  </r>
  <r>
    <n v="21"/>
    <x v="20"/>
    <x v="8"/>
    <x v="2"/>
    <n v="1691.348"/>
  </r>
  <r>
    <n v="22"/>
    <x v="21"/>
    <x v="8"/>
    <x v="2"/>
    <n v="42067.713000000003"/>
  </r>
  <r>
    <n v="23"/>
    <x v="22"/>
    <x v="8"/>
    <x v="2"/>
    <m/>
  </r>
  <r>
    <n v="24"/>
    <x v="23"/>
    <x v="8"/>
    <x v="2"/>
    <n v="947183.11800000002"/>
  </r>
  <r>
    <n v="1"/>
    <x v="0"/>
    <x v="8"/>
    <x v="3"/>
    <m/>
  </r>
  <r>
    <n v="2"/>
    <x v="1"/>
    <x v="8"/>
    <x v="3"/>
    <n v="1739732.1233299999"/>
  </r>
  <r>
    <n v="3"/>
    <x v="2"/>
    <x v="8"/>
    <x v="3"/>
    <n v="990467.1"/>
  </r>
  <r>
    <n v="4"/>
    <x v="3"/>
    <x v="8"/>
    <x v="3"/>
    <n v="1.7564764375616311"/>
  </r>
  <r>
    <n v="5"/>
    <x v="4"/>
    <x v="8"/>
    <x v="3"/>
    <n v="1739732.1233299999"/>
  </r>
  <r>
    <n v="6"/>
    <x v="5"/>
    <x v="8"/>
    <x v="3"/>
    <n v="247616.77499999999"/>
  </r>
  <r>
    <n v="7"/>
    <x v="6"/>
    <x v="8"/>
    <x v="3"/>
    <n v="7.0259057502465243"/>
  </r>
  <r>
    <n v="8"/>
    <x v="7"/>
    <x v="8"/>
    <x v="3"/>
    <m/>
  </r>
  <r>
    <n v="9"/>
    <x v="8"/>
    <x v="8"/>
    <x v="3"/>
    <m/>
  </r>
  <r>
    <n v="10"/>
    <x v="9"/>
    <x v="8"/>
    <x v="3"/>
    <m/>
  </r>
  <r>
    <n v="11"/>
    <x v="10"/>
    <x v="8"/>
    <x v="3"/>
    <n v="1739732.1233299999"/>
  </r>
  <r>
    <n v="12"/>
    <x v="11"/>
    <x v="8"/>
    <x v="3"/>
    <n v="1739732.1233299999"/>
  </r>
  <r>
    <n v="13"/>
    <x v="12"/>
    <x v="8"/>
    <x v="3"/>
    <m/>
  </r>
  <r>
    <n v="14"/>
    <x v="13"/>
    <x v="8"/>
    <x v="3"/>
    <m/>
  </r>
  <r>
    <n v="15"/>
    <x v="14"/>
    <x v="8"/>
    <x v="3"/>
    <m/>
  </r>
  <r>
    <n v="16"/>
    <x v="15"/>
    <x v="8"/>
    <x v="3"/>
    <m/>
  </r>
  <r>
    <n v="17"/>
    <x v="16"/>
    <x v="8"/>
    <x v="3"/>
    <n v="395948.32487000001"/>
  </r>
  <r>
    <n v="18"/>
    <x v="17"/>
    <x v="8"/>
    <x v="3"/>
    <m/>
  </r>
  <r>
    <n v="19"/>
    <x v="18"/>
    <x v="8"/>
    <x v="3"/>
    <n v="1789732.1233399999"/>
  </r>
  <r>
    <n v="20"/>
    <x v="19"/>
    <x v="8"/>
    <x v="3"/>
    <m/>
  </r>
  <r>
    <n v="21"/>
    <x v="20"/>
    <x v="8"/>
    <x v="3"/>
    <n v="150000"/>
  </r>
  <r>
    <n v="22"/>
    <x v="21"/>
    <x v="8"/>
    <x v="3"/>
    <n v="180525.83284000002"/>
  </r>
  <r>
    <n v="23"/>
    <x v="22"/>
    <x v="8"/>
    <x v="3"/>
    <m/>
  </r>
  <r>
    <n v="24"/>
    <x v="23"/>
    <x v="8"/>
    <x v="3"/>
    <n v="1459206.29049"/>
  </r>
  <r>
    <n v="1"/>
    <x v="0"/>
    <x v="8"/>
    <x v="4"/>
    <m/>
  </r>
  <r>
    <n v="2"/>
    <x v="1"/>
    <x v="8"/>
    <x v="4"/>
    <n v="1192490.6588640071"/>
  </r>
  <r>
    <n v="3"/>
    <x v="2"/>
    <x v="8"/>
    <x v="4"/>
    <n v="592845.52420860098"/>
  </r>
  <r>
    <n v="4"/>
    <x v="3"/>
    <x v="8"/>
    <x v="4"/>
    <n v="2.0114694472154144"/>
  </r>
  <r>
    <n v="5"/>
    <x v="4"/>
    <x v="8"/>
    <x v="4"/>
    <n v="1156344.4289220618"/>
  </r>
  <r>
    <n v="6"/>
    <x v="5"/>
    <x v="8"/>
    <x v="4"/>
    <n v="169268.85029027899"/>
  </r>
  <r>
    <n v="7"/>
    <x v="6"/>
    <x v="8"/>
    <x v="4"/>
    <n v="6.8314071191424048"/>
  </r>
  <r>
    <n v="8"/>
    <x v="7"/>
    <x v="8"/>
    <x v="4"/>
    <m/>
  </r>
  <r>
    <n v="9"/>
    <x v="8"/>
    <x v="8"/>
    <x v="4"/>
    <m/>
  </r>
  <r>
    <n v="10"/>
    <x v="9"/>
    <x v="8"/>
    <x v="4"/>
    <m/>
  </r>
  <r>
    <n v="11"/>
    <x v="10"/>
    <x v="8"/>
    <x v="4"/>
    <n v="1192490.6588640071"/>
  </r>
  <r>
    <n v="12"/>
    <x v="11"/>
    <x v="8"/>
    <x v="4"/>
    <n v="1122490.6588640071"/>
  </r>
  <r>
    <n v="13"/>
    <x v="12"/>
    <x v="8"/>
    <x v="4"/>
    <n v="70000"/>
  </r>
  <r>
    <n v="14"/>
    <x v="13"/>
    <x v="8"/>
    <x v="4"/>
    <m/>
  </r>
  <r>
    <n v="15"/>
    <x v="14"/>
    <x v="8"/>
    <x v="4"/>
    <m/>
  </r>
  <r>
    <n v="16"/>
    <x v="15"/>
    <x v="8"/>
    <x v="4"/>
    <m/>
  </r>
  <r>
    <n v="17"/>
    <x v="16"/>
    <x v="8"/>
    <x v="4"/>
    <n v="120621.184798941"/>
  </r>
  <r>
    <n v="18"/>
    <x v="17"/>
    <x v="8"/>
    <x v="4"/>
    <m/>
  </r>
  <r>
    <n v="19"/>
    <x v="18"/>
    <x v="8"/>
    <x v="4"/>
    <n v="1122490.6588639929"/>
  </r>
  <r>
    <n v="20"/>
    <x v="19"/>
    <x v="8"/>
    <x v="4"/>
    <m/>
  </r>
  <r>
    <n v="21"/>
    <x v="20"/>
    <x v="8"/>
    <x v="4"/>
    <m/>
  </r>
  <r>
    <n v="22"/>
    <x v="21"/>
    <x v="8"/>
    <x v="4"/>
    <n v="24500"/>
  </r>
  <r>
    <n v="23"/>
    <x v="22"/>
    <x v="8"/>
    <x v="4"/>
    <m/>
  </r>
  <r>
    <n v="24"/>
    <x v="23"/>
    <x v="8"/>
    <x v="4"/>
    <n v="1097990.6588640071"/>
  </r>
  <r>
    <n v="1"/>
    <x v="0"/>
    <x v="8"/>
    <x v="5"/>
    <m/>
  </r>
  <r>
    <n v="2"/>
    <x v="1"/>
    <x v="8"/>
    <x v="5"/>
    <n v="1342628.7390000001"/>
  </r>
  <r>
    <n v="3"/>
    <x v="2"/>
    <x v="8"/>
    <x v="5"/>
    <n v="581391.29099999997"/>
  </r>
  <r>
    <n v="4"/>
    <x v="3"/>
    <x v="8"/>
    <x v="5"/>
    <n v="2.309337549055237"/>
  </r>
  <r>
    <n v="5"/>
    <x v="4"/>
    <x v="8"/>
    <x v="5"/>
    <n v="1204953.9550000001"/>
  </r>
  <r>
    <n v="6"/>
    <x v="5"/>
    <x v="8"/>
    <x v="5"/>
    <n v="261626.08094999997"/>
  </r>
  <r>
    <n v="7"/>
    <x v="6"/>
    <x v="8"/>
    <x v="5"/>
    <n v="4.6056339284854477"/>
  </r>
  <r>
    <n v="8"/>
    <x v="7"/>
    <x v="8"/>
    <x v="5"/>
    <m/>
  </r>
  <r>
    <n v="9"/>
    <x v="8"/>
    <x v="8"/>
    <x v="5"/>
    <m/>
  </r>
  <r>
    <n v="10"/>
    <x v="9"/>
    <x v="8"/>
    <x v="5"/>
    <m/>
  </r>
  <r>
    <n v="11"/>
    <x v="10"/>
    <x v="8"/>
    <x v="5"/>
    <n v="1342628.7390000001"/>
  </r>
  <r>
    <n v="12"/>
    <x v="11"/>
    <x v="8"/>
    <x v="5"/>
    <n v="1152628.7390000001"/>
  </r>
  <r>
    <n v="13"/>
    <x v="12"/>
    <x v="8"/>
    <x v="5"/>
    <n v="190000"/>
  </r>
  <r>
    <n v="14"/>
    <x v="13"/>
    <x v="8"/>
    <x v="5"/>
    <m/>
  </r>
  <r>
    <n v="15"/>
    <x v="14"/>
    <x v="8"/>
    <x v="5"/>
    <m/>
  </r>
  <r>
    <n v="16"/>
    <x v="15"/>
    <x v="8"/>
    <x v="5"/>
    <m/>
  </r>
  <r>
    <n v="17"/>
    <x v="16"/>
    <x v="8"/>
    <x v="5"/>
    <n v="513694.16"/>
  </r>
  <r>
    <n v="18"/>
    <x v="17"/>
    <x v="8"/>
    <x v="5"/>
    <m/>
  </r>
  <r>
    <n v="19"/>
    <x v="18"/>
    <x v="8"/>
    <x v="5"/>
    <n v="1097628.7390000001"/>
  </r>
  <r>
    <n v="20"/>
    <x v="19"/>
    <x v="8"/>
    <x v="5"/>
    <m/>
  </r>
  <r>
    <n v="21"/>
    <x v="20"/>
    <x v="8"/>
    <x v="5"/>
    <m/>
  </r>
  <r>
    <n v="22"/>
    <x v="21"/>
    <x v="8"/>
    <x v="5"/>
    <n v="171932.82"/>
  </r>
  <r>
    <n v="23"/>
    <x v="22"/>
    <x v="8"/>
    <x v="5"/>
    <m/>
  </r>
  <r>
    <n v="24"/>
    <x v="23"/>
    <x v="8"/>
    <x v="5"/>
    <n v="925695.91899999999"/>
  </r>
  <r>
    <n v="1"/>
    <x v="0"/>
    <x v="8"/>
    <x v="6"/>
    <m/>
  </r>
  <r>
    <n v="2"/>
    <x v="1"/>
    <x v="8"/>
    <x v="6"/>
    <n v="71251.220765940991"/>
  </r>
  <r>
    <n v="3"/>
    <x v="2"/>
    <x v="8"/>
    <x v="6"/>
    <n v="33371.436467451"/>
  </r>
  <r>
    <n v="4"/>
    <x v="3"/>
    <x v="8"/>
    <x v="6"/>
    <n v="2.1350960074924026"/>
  </r>
  <r>
    <n v="5"/>
    <x v="4"/>
    <x v="8"/>
    <x v="6"/>
    <n v="71251.220765940991"/>
  </r>
  <r>
    <n v="6"/>
    <x v="5"/>
    <x v="8"/>
    <x v="6"/>
    <n v="8342.859116863001"/>
  </r>
  <r>
    <n v="7"/>
    <x v="6"/>
    <x v="8"/>
    <x v="6"/>
    <n v="8.5403840299693528"/>
  </r>
  <r>
    <n v="8"/>
    <x v="7"/>
    <x v="8"/>
    <x v="6"/>
    <m/>
  </r>
  <r>
    <n v="9"/>
    <x v="8"/>
    <x v="8"/>
    <x v="6"/>
    <m/>
  </r>
  <r>
    <n v="10"/>
    <x v="9"/>
    <x v="8"/>
    <x v="6"/>
    <m/>
  </r>
  <r>
    <n v="11"/>
    <x v="10"/>
    <x v="8"/>
    <x v="6"/>
    <n v="71251.220765940991"/>
  </r>
  <r>
    <n v="12"/>
    <x v="11"/>
    <x v="8"/>
    <x v="6"/>
    <n v="71251.220765940991"/>
  </r>
  <r>
    <n v="13"/>
    <x v="12"/>
    <x v="8"/>
    <x v="6"/>
    <m/>
  </r>
  <r>
    <n v="14"/>
    <x v="13"/>
    <x v="8"/>
    <x v="6"/>
    <m/>
  </r>
  <r>
    <n v="15"/>
    <x v="14"/>
    <x v="8"/>
    <x v="6"/>
    <m/>
  </r>
  <r>
    <n v="16"/>
    <x v="15"/>
    <x v="8"/>
    <x v="6"/>
    <m/>
  </r>
  <r>
    <n v="17"/>
    <x v="16"/>
    <x v="8"/>
    <x v="6"/>
    <m/>
  </r>
  <r>
    <n v="18"/>
    <x v="17"/>
    <x v="8"/>
    <x v="6"/>
    <m/>
  </r>
  <r>
    <n v="19"/>
    <x v="18"/>
    <x v="8"/>
    <x v="6"/>
    <n v="71251.220765940991"/>
  </r>
  <r>
    <n v="20"/>
    <x v="19"/>
    <x v="8"/>
    <x v="6"/>
    <m/>
  </r>
  <r>
    <n v="21"/>
    <x v="20"/>
    <x v="8"/>
    <x v="6"/>
    <m/>
  </r>
  <r>
    <n v="22"/>
    <x v="21"/>
    <x v="8"/>
    <x v="6"/>
    <n v="3000"/>
  </r>
  <r>
    <n v="23"/>
    <x v="22"/>
    <x v="8"/>
    <x v="6"/>
    <m/>
  </r>
  <r>
    <n v="24"/>
    <x v="23"/>
    <x v="8"/>
    <x v="6"/>
    <n v="68251.220765940991"/>
  </r>
  <r>
    <n v="1"/>
    <x v="0"/>
    <x v="8"/>
    <x v="7"/>
    <m/>
  </r>
  <r>
    <n v="2"/>
    <x v="1"/>
    <x v="8"/>
    <x v="7"/>
    <n v="55512.711000000003"/>
  </r>
  <r>
    <n v="3"/>
    <x v="2"/>
    <x v="8"/>
    <x v="7"/>
    <n v="33692.719100000002"/>
  </r>
  <r>
    <n v="4"/>
    <x v="3"/>
    <x v="8"/>
    <x v="7"/>
    <n v="1.647617422483423"/>
  </r>
  <r>
    <n v="5"/>
    <x v="4"/>
    <x v="8"/>
    <x v="7"/>
    <n v="55512.711000000003"/>
  </r>
  <r>
    <n v="6"/>
    <x v="5"/>
    <x v="8"/>
    <x v="7"/>
    <n v="9108.0156860000006"/>
  </r>
  <r>
    <n v="7"/>
    <x v="6"/>
    <x v="8"/>
    <x v="7"/>
    <n v="6.0949292264976016"/>
  </r>
  <r>
    <n v="8"/>
    <x v="7"/>
    <x v="8"/>
    <x v="7"/>
    <m/>
  </r>
  <r>
    <n v="9"/>
    <x v="8"/>
    <x v="8"/>
    <x v="7"/>
    <m/>
  </r>
  <r>
    <n v="10"/>
    <x v="9"/>
    <x v="8"/>
    <x v="7"/>
    <m/>
  </r>
  <r>
    <n v="11"/>
    <x v="10"/>
    <x v="8"/>
    <x v="7"/>
    <n v="55512.711000000003"/>
  </r>
  <r>
    <n v="12"/>
    <x v="11"/>
    <x v="8"/>
    <x v="7"/>
    <n v="55512.711000000003"/>
  </r>
  <r>
    <n v="13"/>
    <x v="12"/>
    <x v="8"/>
    <x v="7"/>
    <m/>
  </r>
  <r>
    <n v="14"/>
    <x v="13"/>
    <x v="8"/>
    <x v="7"/>
    <m/>
  </r>
  <r>
    <n v="15"/>
    <x v="14"/>
    <x v="8"/>
    <x v="7"/>
    <m/>
  </r>
  <r>
    <n v="16"/>
    <x v="15"/>
    <x v="8"/>
    <x v="7"/>
    <m/>
  </r>
  <r>
    <n v="17"/>
    <x v="16"/>
    <x v="8"/>
    <x v="7"/>
    <n v="3448.4359130000003"/>
  </r>
  <r>
    <n v="18"/>
    <x v="17"/>
    <x v="8"/>
    <x v="7"/>
    <m/>
  </r>
  <r>
    <n v="19"/>
    <x v="18"/>
    <x v="8"/>
    <x v="7"/>
    <n v="55512.711423600005"/>
  </r>
  <r>
    <n v="20"/>
    <x v="19"/>
    <x v="8"/>
    <x v="7"/>
    <m/>
  </r>
  <r>
    <n v="21"/>
    <x v="20"/>
    <x v="8"/>
    <x v="7"/>
    <m/>
  </r>
  <r>
    <n v="22"/>
    <x v="21"/>
    <x v="8"/>
    <x v="7"/>
    <n v="37824.947999999997"/>
  </r>
  <r>
    <n v="23"/>
    <x v="22"/>
    <x v="8"/>
    <x v="7"/>
    <m/>
  </r>
  <r>
    <n v="24"/>
    <x v="23"/>
    <x v="8"/>
    <x v="7"/>
    <n v="17687.763423599998"/>
  </r>
  <r>
    <n v="1"/>
    <x v="0"/>
    <x v="8"/>
    <x v="8"/>
    <m/>
  </r>
  <r>
    <n v="2"/>
    <x v="1"/>
    <x v="8"/>
    <x v="8"/>
    <n v="242951.53202000001"/>
  </r>
  <r>
    <n v="3"/>
    <x v="2"/>
    <x v="8"/>
    <x v="8"/>
    <n v="108586.92617000001"/>
  </r>
  <r>
    <n v="4"/>
    <x v="3"/>
    <x v="8"/>
    <x v="8"/>
    <n v="2.2373921114558795"/>
  </r>
  <r>
    <n v="5"/>
    <x v="4"/>
    <x v="8"/>
    <x v="8"/>
    <n v="242951.53202000001"/>
  </r>
  <r>
    <n v="6"/>
    <x v="5"/>
    <x v="8"/>
    <x v="8"/>
    <n v="28682.027770000001"/>
  </r>
  <r>
    <n v="7"/>
    <x v="6"/>
    <x v="8"/>
    <x v="8"/>
    <n v="8.4705144966812789"/>
  </r>
  <r>
    <n v="8"/>
    <x v="7"/>
    <x v="8"/>
    <x v="8"/>
    <m/>
  </r>
  <r>
    <n v="9"/>
    <x v="8"/>
    <x v="8"/>
    <x v="8"/>
    <m/>
  </r>
  <r>
    <n v="10"/>
    <x v="9"/>
    <x v="8"/>
    <x v="8"/>
    <m/>
  </r>
  <r>
    <n v="11"/>
    <x v="10"/>
    <x v="8"/>
    <x v="8"/>
    <n v="242951.53202000001"/>
  </r>
  <r>
    <n v="12"/>
    <x v="11"/>
    <x v="8"/>
    <x v="8"/>
    <n v="242951.53202000001"/>
  </r>
  <r>
    <n v="13"/>
    <x v="12"/>
    <x v="8"/>
    <x v="8"/>
    <m/>
  </r>
  <r>
    <n v="14"/>
    <x v="13"/>
    <x v="8"/>
    <x v="8"/>
    <m/>
  </r>
  <r>
    <n v="15"/>
    <x v="14"/>
    <x v="8"/>
    <x v="8"/>
    <m/>
  </r>
  <r>
    <n v="16"/>
    <x v="15"/>
    <x v="8"/>
    <x v="8"/>
    <m/>
  </r>
  <r>
    <n v="17"/>
    <x v="16"/>
    <x v="8"/>
    <x v="8"/>
    <n v="105551.94426"/>
  </r>
  <r>
    <n v="18"/>
    <x v="17"/>
    <x v="8"/>
    <x v="8"/>
    <m/>
  </r>
  <r>
    <n v="19"/>
    <x v="18"/>
    <x v="8"/>
    <x v="8"/>
    <n v="248951.53202999898"/>
  </r>
  <r>
    <n v="20"/>
    <x v="19"/>
    <x v="8"/>
    <x v="8"/>
    <m/>
  </r>
  <r>
    <n v="21"/>
    <x v="20"/>
    <x v="8"/>
    <x v="8"/>
    <n v="6000"/>
  </r>
  <r>
    <n v="22"/>
    <x v="21"/>
    <x v="8"/>
    <x v="8"/>
    <n v="38482.70422"/>
  </r>
  <r>
    <n v="23"/>
    <x v="22"/>
    <x v="8"/>
    <x v="8"/>
    <m/>
  </r>
  <r>
    <n v="24"/>
    <x v="23"/>
    <x v="8"/>
    <x v="8"/>
    <n v="204468.8278"/>
  </r>
  <r>
    <n v="1"/>
    <x v="0"/>
    <x v="8"/>
    <x v="9"/>
    <m/>
  </r>
  <r>
    <n v="2"/>
    <x v="1"/>
    <x v="8"/>
    <x v="9"/>
    <n v="6251492.8188895462"/>
  </r>
  <r>
    <n v="3"/>
    <x v="2"/>
    <x v="8"/>
    <x v="9"/>
    <n v="3015889.4997703559"/>
  </r>
  <r>
    <n v="4"/>
    <x v="3"/>
    <x v="8"/>
    <x v="9"/>
    <n v="2.0728520787534039"/>
  </r>
  <r>
    <n v="5"/>
    <x v="4"/>
    <x v="8"/>
    <x v="9"/>
    <n v="5996193.3887476008"/>
  </r>
  <r>
    <n v="6"/>
    <x v="5"/>
    <x v="8"/>
    <x v="9"/>
    <n v="898071.79850112705"/>
  </r>
  <r>
    <n v="7"/>
    <x v="6"/>
    <x v="8"/>
    <x v="9"/>
    <n v="6.6767416577997309"/>
  </r>
  <r>
    <n v="8"/>
    <x v="7"/>
    <x v="8"/>
    <x v="9"/>
    <m/>
  </r>
  <r>
    <n v="9"/>
    <x v="8"/>
    <x v="8"/>
    <x v="9"/>
    <m/>
  </r>
  <r>
    <n v="10"/>
    <x v="9"/>
    <x v="8"/>
    <x v="9"/>
    <m/>
  </r>
  <r>
    <n v="11"/>
    <x v="10"/>
    <x v="8"/>
    <x v="9"/>
    <n v="6251492.8188895462"/>
  </r>
  <r>
    <n v="12"/>
    <x v="11"/>
    <x v="8"/>
    <x v="9"/>
    <n v="5884492.8188895462"/>
  </r>
  <r>
    <n v="13"/>
    <x v="12"/>
    <x v="8"/>
    <x v="9"/>
    <n v="367000"/>
  </r>
  <r>
    <n v="14"/>
    <x v="13"/>
    <x v="8"/>
    <x v="9"/>
    <m/>
  </r>
  <r>
    <n v="15"/>
    <x v="14"/>
    <x v="8"/>
    <x v="9"/>
    <m/>
  </r>
  <r>
    <n v="16"/>
    <x v="15"/>
    <x v="8"/>
    <x v="9"/>
    <m/>
  </r>
  <r>
    <n v="17"/>
    <x v="16"/>
    <x v="8"/>
    <x v="9"/>
    <n v="1595715.7356289409"/>
  </r>
  <r>
    <n v="18"/>
    <x v="17"/>
    <x v="8"/>
    <x v="9"/>
    <m/>
  </r>
  <r>
    <n v="19"/>
    <x v="18"/>
    <x v="8"/>
    <x v="9"/>
    <n v="5888024.1673331317"/>
  </r>
  <r>
    <n v="20"/>
    <x v="19"/>
    <x v="8"/>
    <x v="9"/>
    <m/>
  </r>
  <r>
    <n v="21"/>
    <x v="20"/>
    <x v="8"/>
    <x v="9"/>
    <n v="158531.348"/>
  </r>
  <r>
    <n v="22"/>
    <x v="21"/>
    <x v="8"/>
    <x v="9"/>
    <n v="532491.01113"/>
  </r>
  <r>
    <n v="23"/>
    <x v="22"/>
    <x v="8"/>
    <x v="9"/>
    <m/>
  </r>
  <r>
    <n v="24"/>
    <x v="23"/>
    <x v="8"/>
    <x v="9"/>
    <n v="5197001.8082031459"/>
  </r>
  <r>
    <n v="1"/>
    <x v="0"/>
    <x v="9"/>
    <x v="0"/>
    <m/>
  </r>
  <r>
    <n v="2"/>
    <x v="1"/>
    <x v="9"/>
    <x v="0"/>
    <n v="170726.25421462601"/>
  </r>
  <r>
    <n v="3"/>
    <x v="2"/>
    <x v="9"/>
    <x v="0"/>
    <n v="83392.647463671994"/>
  </r>
  <r>
    <n v="4"/>
    <x v="3"/>
    <x v="9"/>
    <x v="0"/>
    <n v="2.0472578747304886"/>
  </r>
  <r>
    <n v="5"/>
    <x v="4"/>
    <x v="9"/>
    <x v="0"/>
    <n v="170726.25421462601"/>
  </r>
  <r>
    <n v="6"/>
    <x v="5"/>
    <x v="9"/>
    <x v="0"/>
    <n v="23692.823213312"/>
  </r>
  <r>
    <n v="7"/>
    <x v="6"/>
    <x v="9"/>
    <x v="0"/>
    <n v="7.2058214708115544"/>
  </r>
  <r>
    <n v="8"/>
    <x v="7"/>
    <x v="9"/>
    <x v="0"/>
    <m/>
  </r>
  <r>
    <n v="9"/>
    <x v="8"/>
    <x v="9"/>
    <x v="0"/>
    <m/>
  </r>
  <r>
    <n v="10"/>
    <x v="9"/>
    <x v="9"/>
    <x v="0"/>
    <m/>
  </r>
  <r>
    <n v="11"/>
    <x v="10"/>
    <x v="9"/>
    <x v="0"/>
    <n v="170726.25421462601"/>
  </r>
  <r>
    <n v="12"/>
    <x v="11"/>
    <x v="9"/>
    <x v="0"/>
    <n v="170726.25421462601"/>
  </r>
  <r>
    <n v="13"/>
    <x v="12"/>
    <x v="9"/>
    <x v="0"/>
    <m/>
  </r>
  <r>
    <n v="14"/>
    <x v="13"/>
    <x v="9"/>
    <x v="0"/>
    <m/>
  </r>
  <r>
    <n v="15"/>
    <x v="14"/>
    <x v="9"/>
    <x v="0"/>
    <m/>
  </r>
  <r>
    <n v="16"/>
    <x v="15"/>
    <x v="9"/>
    <x v="0"/>
    <m/>
  </r>
  <r>
    <n v="17"/>
    <x v="16"/>
    <x v="9"/>
    <x v="0"/>
    <n v="79013.649000000005"/>
  </r>
  <r>
    <n v="18"/>
    <x v="17"/>
    <x v="9"/>
    <x v="0"/>
    <m/>
  </r>
  <r>
    <n v="19"/>
    <x v="18"/>
    <x v="9"/>
    <x v="0"/>
    <n v="170726.25421462499"/>
  </r>
  <r>
    <n v="20"/>
    <x v="19"/>
    <x v="9"/>
    <x v="0"/>
    <m/>
  </r>
  <r>
    <n v="21"/>
    <x v="20"/>
    <x v="9"/>
    <x v="0"/>
    <m/>
  </r>
  <r>
    <n v="22"/>
    <x v="21"/>
    <x v="9"/>
    <x v="0"/>
    <n v="23224.7821"/>
  </r>
  <r>
    <n v="23"/>
    <x v="22"/>
    <x v="9"/>
    <x v="0"/>
    <m/>
  </r>
  <r>
    <n v="24"/>
    <x v="23"/>
    <x v="9"/>
    <x v="0"/>
    <n v="147501.472114626"/>
  </r>
  <r>
    <n v="1"/>
    <x v="0"/>
    <x v="9"/>
    <x v="10"/>
    <m/>
  </r>
  <r>
    <n v="2"/>
    <x v="1"/>
    <x v="9"/>
    <x v="10"/>
    <n v="35841.618190000001"/>
  </r>
  <r>
    <n v="3"/>
    <x v="2"/>
    <x v="9"/>
    <x v="10"/>
    <n v="24824.005379999999"/>
  </r>
  <r>
    <n v="4"/>
    <x v="3"/>
    <x v="9"/>
    <x v="10"/>
    <n v="1.4438289728569178"/>
  </r>
  <r>
    <n v="5"/>
    <x v="4"/>
    <x v="9"/>
    <x v="10"/>
    <n v="35841.618190000001"/>
  </r>
  <r>
    <n v="6"/>
    <x v="5"/>
    <x v="9"/>
    <x v="10"/>
    <n v="6206.0010000000002"/>
  </r>
  <r>
    <n v="7"/>
    <x v="6"/>
    <x v="9"/>
    <x v="10"/>
    <n v="5.7753162124853024"/>
  </r>
  <r>
    <n v="8"/>
    <x v="7"/>
    <x v="9"/>
    <x v="10"/>
    <m/>
  </r>
  <r>
    <n v="9"/>
    <x v="8"/>
    <x v="9"/>
    <x v="10"/>
    <m/>
  </r>
  <r>
    <n v="10"/>
    <x v="9"/>
    <x v="9"/>
    <x v="10"/>
    <m/>
  </r>
  <r>
    <n v="11"/>
    <x v="10"/>
    <x v="9"/>
    <x v="10"/>
    <n v="35841.618190000001"/>
  </r>
  <r>
    <n v="12"/>
    <x v="11"/>
    <x v="9"/>
    <x v="10"/>
    <n v="35841.618190000001"/>
  </r>
  <r>
    <n v="13"/>
    <x v="12"/>
    <x v="9"/>
    <x v="10"/>
    <m/>
  </r>
  <r>
    <n v="14"/>
    <x v="13"/>
    <x v="9"/>
    <x v="10"/>
    <m/>
  </r>
  <r>
    <n v="15"/>
    <x v="14"/>
    <x v="9"/>
    <x v="10"/>
    <m/>
  </r>
  <r>
    <n v="16"/>
    <x v="15"/>
    <x v="9"/>
    <x v="10"/>
    <m/>
  </r>
  <r>
    <n v="17"/>
    <x v="16"/>
    <x v="9"/>
    <x v="10"/>
    <n v="7956.9960000000001"/>
  </r>
  <r>
    <n v="18"/>
    <x v="17"/>
    <x v="9"/>
    <x v="10"/>
    <m/>
  </r>
  <r>
    <n v="19"/>
    <x v="18"/>
    <x v="9"/>
    <x v="10"/>
    <n v="35841.618193999995"/>
  </r>
  <r>
    <n v="20"/>
    <x v="19"/>
    <x v="9"/>
    <x v="10"/>
    <m/>
  </r>
  <r>
    <n v="21"/>
    <x v="20"/>
    <x v="9"/>
    <x v="10"/>
    <m/>
  </r>
  <r>
    <n v="22"/>
    <x v="21"/>
    <x v="9"/>
    <x v="10"/>
    <n v="2354.6309700000002"/>
  </r>
  <r>
    <n v="23"/>
    <x v="22"/>
    <x v="9"/>
    <x v="10"/>
    <m/>
  </r>
  <r>
    <n v="24"/>
    <x v="23"/>
    <x v="9"/>
    <x v="10"/>
    <n v="33486.987219999995"/>
  </r>
  <r>
    <n v="1"/>
    <x v="0"/>
    <x v="9"/>
    <x v="1"/>
    <m/>
  </r>
  <r>
    <n v="2"/>
    <x v="1"/>
    <x v="9"/>
    <x v="1"/>
    <n v="288317.32633000001"/>
  </r>
  <r>
    <n v="3"/>
    <x v="2"/>
    <x v="9"/>
    <x v="1"/>
    <n v="68575.287190000003"/>
  </r>
  <r>
    <n v="4"/>
    <x v="3"/>
    <x v="9"/>
    <x v="1"/>
    <n v="4.2043910881651243"/>
  </r>
  <r>
    <n v="5"/>
    <x v="4"/>
    <x v="9"/>
    <x v="1"/>
    <n v="288317.32633000001"/>
  </r>
  <r>
    <n v="6"/>
    <x v="5"/>
    <x v="9"/>
    <x v="1"/>
    <n v="17143.821800000002"/>
  </r>
  <r>
    <n v="7"/>
    <x v="6"/>
    <x v="9"/>
    <x v="1"/>
    <n v="16.817564350208073"/>
  </r>
  <r>
    <n v="8"/>
    <x v="7"/>
    <x v="9"/>
    <x v="1"/>
    <m/>
  </r>
  <r>
    <n v="9"/>
    <x v="8"/>
    <x v="9"/>
    <x v="1"/>
    <m/>
  </r>
  <r>
    <n v="10"/>
    <x v="9"/>
    <x v="9"/>
    <x v="1"/>
    <m/>
  </r>
  <r>
    <n v="11"/>
    <x v="10"/>
    <x v="9"/>
    <x v="1"/>
    <n v="288317.32633000001"/>
  </r>
  <r>
    <n v="12"/>
    <x v="11"/>
    <x v="9"/>
    <x v="1"/>
    <n v="288317.32633000001"/>
  </r>
  <r>
    <n v="13"/>
    <x v="12"/>
    <x v="9"/>
    <x v="1"/>
    <m/>
  </r>
  <r>
    <n v="14"/>
    <x v="13"/>
    <x v="9"/>
    <x v="1"/>
    <m/>
  </r>
  <r>
    <n v="15"/>
    <x v="14"/>
    <x v="9"/>
    <x v="1"/>
    <m/>
  </r>
  <r>
    <n v="16"/>
    <x v="15"/>
    <x v="9"/>
    <x v="1"/>
    <m/>
  </r>
  <r>
    <n v="17"/>
    <x v="16"/>
    <x v="9"/>
    <x v="1"/>
    <n v="65635.45624"/>
  </r>
  <r>
    <n v="18"/>
    <x v="17"/>
    <x v="9"/>
    <x v="1"/>
    <m/>
  </r>
  <r>
    <n v="19"/>
    <x v="18"/>
    <x v="9"/>
    <x v="1"/>
    <n v="288317.32633000001"/>
  </r>
  <r>
    <n v="20"/>
    <x v="19"/>
    <x v="9"/>
    <x v="1"/>
    <m/>
  </r>
  <r>
    <n v="21"/>
    <x v="20"/>
    <x v="9"/>
    <x v="1"/>
    <m/>
  </r>
  <r>
    <n v="22"/>
    <x v="21"/>
    <x v="9"/>
    <x v="1"/>
    <n v="8577.58"/>
  </r>
  <r>
    <n v="23"/>
    <x v="22"/>
    <x v="9"/>
    <x v="1"/>
    <m/>
  </r>
  <r>
    <n v="24"/>
    <x v="23"/>
    <x v="9"/>
    <x v="1"/>
    <n v="279739.74632999999"/>
  </r>
  <r>
    <n v="1"/>
    <x v="0"/>
    <x v="9"/>
    <x v="2"/>
    <m/>
  </r>
  <r>
    <n v="2"/>
    <x v="1"/>
    <x v="9"/>
    <x v="2"/>
    <n v="1096395.0249999999"/>
  </r>
  <r>
    <n v="3"/>
    <x v="2"/>
    <x v="9"/>
    <x v="2"/>
    <n v="569532.86499999999"/>
  </r>
  <r>
    <n v="4"/>
    <x v="3"/>
    <x v="9"/>
    <x v="2"/>
    <n v="1.9250777125917042"/>
  </r>
  <r>
    <n v="5"/>
    <x v="4"/>
    <x v="9"/>
    <x v="2"/>
    <n v="1024871.6682000001"/>
  </r>
  <r>
    <n v="6"/>
    <x v="5"/>
    <x v="9"/>
    <x v="2"/>
    <n v="142383.21599999999"/>
  </r>
  <r>
    <n v="7"/>
    <x v="6"/>
    <x v="9"/>
    <x v="2"/>
    <n v="7.1979808926355489"/>
  </r>
  <r>
    <n v="8"/>
    <x v="7"/>
    <x v="9"/>
    <x v="2"/>
    <m/>
  </r>
  <r>
    <n v="9"/>
    <x v="8"/>
    <x v="9"/>
    <x v="2"/>
    <m/>
  </r>
  <r>
    <n v="10"/>
    <x v="9"/>
    <x v="9"/>
    <x v="2"/>
    <m/>
  </r>
  <r>
    <n v="11"/>
    <x v="10"/>
    <x v="9"/>
    <x v="2"/>
    <n v="1096395.0249999999"/>
  </r>
  <r>
    <n v="12"/>
    <x v="11"/>
    <x v="9"/>
    <x v="2"/>
    <n v="996395.02500000002"/>
  </r>
  <r>
    <n v="13"/>
    <x v="12"/>
    <x v="9"/>
    <x v="2"/>
    <n v="100000"/>
  </r>
  <r>
    <n v="14"/>
    <x v="13"/>
    <x v="9"/>
    <x v="2"/>
    <m/>
  </r>
  <r>
    <n v="15"/>
    <x v="14"/>
    <x v="9"/>
    <x v="2"/>
    <m/>
  </r>
  <r>
    <n v="16"/>
    <x v="15"/>
    <x v="9"/>
    <x v="2"/>
    <m/>
  </r>
  <r>
    <n v="17"/>
    <x v="16"/>
    <x v="9"/>
    <x v="2"/>
    <n v="302246.37199999997"/>
  </r>
  <r>
    <n v="18"/>
    <x v="17"/>
    <x v="9"/>
    <x v="2"/>
    <m/>
  </r>
  <r>
    <n v="19"/>
    <x v="18"/>
    <x v="9"/>
    <x v="2"/>
    <n v="996395.02599999995"/>
  </r>
  <r>
    <n v="20"/>
    <x v="19"/>
    <x v="9"/>
    <x v="2"/>
    <m/>
  </r>
  <r>
    <n v="21"/>
    <x v="20"/>
    <x v="9"/>
    <x v="2"/>
    <m/>
  </r>
  <r>
    <n v="22"/>
    <x v="21"/>
    <x v="9"/>
    <x v="2"/>
    <n v="42067.713000000003"/>
  </r>
  <r>
    <n v="23"/>
    <x v="22"/>
    <x v="9"/>
    <x v="2"/>
    <m/>
  </r>
  <r>
    <n v="24"/>
    <x v="23"/>
    <x v="9"/>
    <x v="2"/>
    <n v="954327.31200000003"/>
  </r>
  <r>
    <n v="1"/>
    <x v="0"/>
    <x v="9"/>
    <x v="3"/>
    <m/>
  </r>
  <r>
    <n v="2"/>
    <x v="1"/>
    <x v="9"/>
    <x v="3"/>
    <n v="2145268.2111300002"/>
  </r>
  <r>
    <n v="3"/>
    <x v="2"/>
    <x v="9"/>
    <x v="3"/>
    <n v="1103933.2011300002"/>
  </r>
  <r>
    <n v="4"/>
    <x v="3"/>
    <x v="9"/>
    <x v="3"/>
    <n v="1.943295308931805"/>
  </r>
  <r>
    <n v="5"/>
    <x v="4"/>
    <x v="9"/>
    <x v="3"/>
    <n v="2145268.2111300002"/>
  </r>
  <r>
    <n v="6"/>
    <x v="5"/>
    <x v="9"/>
    <x v="3"/>
    <n v="275983.30027999997"/>
  </r>
  <r>
    <n v="7"/>
    <x v="6"/>
    <x v="9"/>
    <x v="3"/>
    <n v="7.7731812357976358"/>
  </r>
  <r>
    <n v="8"/>
    <x v="7"/>
    <x v="9"/>
    <x v="3"/>
    <m/>
  </r>
  <r>
    <n v="9"/>
    <x v="8"/>
    <x v="9"/>
    <x v="3"/>
    <m/>
  </r>
  <r>
    <n v="10"/>
    <x v="9"/>
    <x v="9"/>
    <x v="3"/>
    <m/>
  </r>
  <r>
    <n v="11"/>
    <x v="10"/>
    <x v="9"/>
    <x v="3"/>
    <n v="2145268.2111300002"/>
  </r>
  <r>
    <n v="12"/>
    <x v="11"/>
    <x v="9"/>
    <x v="3"/>
    <n v="2145268.2111300002"/>
  </r>
  <r>
    <n v="13"/>
    <x v="12"/>
    <x v="9"/>
    <x v="3"/>
    <m/>
  </r>
  <r>
    <n v="14"/>
    <x v="13"/>
    <x v="9"/>
    <x v="3"/>
    <m/>
  </r>
  <r>
    <n v="15"/>
    <x v="14"/>
    <x v="9"/>
    <x v="3"/>
    <m/>
  </r>
  <r>
    <n v="16"/>
    <x v="15"/>
    <x v="9"/>
    <x v="3"/>
    <m/>
  </r>
  <r>
    <n v="17"/>
    <x v="16"/>
    <x v="9"/>
    <x v="3"/>
    <n v="392903.29307000001"/>
  </r>
  <r>
    <n v="18"/>
    <x v="17"/>
    <x v="9"/>
    <x v="3"/>
    <m/>
  </r>
  <r>
    <n v="19"/>
    <x v="18"/>
    <x v="9"/>
    <x v="3"/>
    <n v="2045268.2111300002"/>
  </r>
  <r>
    <n v="20"/>
    <x v="19"/>
    <x v="9"/>
    <x v="3"/>
    <m/>
  </r>
  <r>
    <n v="21"/>
    <x v="20"/>
    <x v="9"/>
    <x v="3"/>
    <m/>
  </r>
  <r>
    <n v="22"/>
    <x v="21"/>
    <x v="9"/>
    <x v="3"/>
    <n v="180525.83284000002"/>
  </r>
  <r>
    <n v="23"/>
    <x v="22"/>
    <x v="9"/>
    <x v="3"/>
    <m/>
  </r>
  <r>
    <n v="24"/>
    <x v="23"/>
    <x v="9"/>
    <x v="3"/>
    <n v="1864742.3782899999"/>
  </r>
  <r>
    <n v="1"/>
    <x v="0"/>
    <x v="9"/>
    <x v="4"/>
    <m/>
  </r>
  <r>
    <n v="2"/>
    <x v="1"/>
    <x v="9"/>
    <x v="4"/>
    <n v="1341641.3167600001"/>
  </r>
  <r>
    <n v="3"/>
    <x v="2"/>
    <x v="9"/>
    <x v="4"/>
    <n v="650719.16691999999"/>
  </r>
  <r>
    <n v="4"/>
    <x v="3"/>
    <x v="9"/>
    <x v="4"/>
    <n v="2.0617823862639391"/>
  </r>
  <r>
    <n v="5"/>
    <x v="4"/>
    <x v="9"/>
    <x v="4"/>
    <n v="1306882.3159"/>
  </r>
  <r>
    <n v="6"/>
    <x v="5"/>
    <x v="9"/>
    <x v="4"/>
    <n v="176204.99572000001"/>
  </r>
  <r>
    <n v="7"/>
    <x v="6"/>
    <x v="9"/>
    <x v="4"/>
    <n v="7.4168289642406746"/>
  </r>
  <r>
    <n v="8"/>
    <x v="7"/>
    <x v="9"/>
    <x v="4"/>
    <m/>
  </r>
  <r>
    <n v="9"/>
    <x v="8"/>
    <x v="9"/>
    <x v="4"/>
    <m/>
  </r>
  <r>
    <n v="10"/>
    <x v="9"/>
    <x v="9"/>
    <x v="4"/>
    <m/>
  </r>
  <r>
    <n v="11"/>
    <x v="10"/>
    <x v="9"/>
    <x v="4"/>
    <n v="1341641.3167600001"/>
  </r>
  <r>
    <n v="12"/>
    <x v="11"/>
    <x v="9"/>
    <x v="4"/>
    <n v="1271641.3167600001"/>
  </r>
  <r>
    <n v="13"/>
    <x v="12"/>
    <x v="9"/>
    <x v="4"/>
    <n v="70000"/>
  </r>
  <r>
    <n v="14"/>
    <x v="13"/>
    <x v="9"/>
    <x v="4"/>
    <m/>
  </r>
  <r>
    <n v="15"/>
    <x v="14"/>
    <x v="9"/>
    <x v="4"/>
    <m/>
  </r>
  <r>
    <n v="16"/>
    <x v="15"/>
    <x v="9"/>
    <x v="4"/>
    <m/>
  </r>
  <r>
    <n v="17"/>
    <x v="16"/>
    <x v="9"/>
    <x v="4"/>
    <n v="130000.34020999999"/>
  </r>
  <r>
    <n v="18"/>
    <x v="17"/>
    <x v="9"/>
    <x v="4"/>
    <m/>
  </r>
  <r>
    <n v="19"/>
    <x v="18"/>
    <x v="9"/>
    <x v="4"/>
    <n v="1271641.3173099998"/>
  </r>
  <r>
    <n v="20"/>
    <x v="19"/>
    <x v="9"/>
    <x v="4"/>
    <m/>
  </r>
  <r>
    <n v="21"/>
    <x v="20"/>
    <x v="9"/>
    <x v="4"/>
    <m/>
  </r>
  <r>
    <n v="22"/>
    <x v="21"/>
    <x v="9"/>
    <x v="4"/>
    <n v="24500"/>
  </r>
  <r>
    <n v="23"/>
    <x v="22"/>
    <x v="9"/>
    <x v="4"/>
    <m/>
  </r>
  <r>
    <n v="24"/>
    <x v="23"/>
    <x v="9"/>
    <x v="4"/>
    <n v="1247141.3167600001"/>
  </r>
  <r>
    <n v="1"/>
    <x v="0"/>
    <x v="9"/>
    <x v="5"/>
    <m/>
  </r>
  <r>
    <n v="2"/>
    <x v="1"/>
    <x v="9"/>
    <x v="5"/>
    <n v="1376305.3929999999"/>
  </r>
  <r>
    <n v="3"/>
    <x v="2"/>
    <x v="9"/>
    <x v="5"/>
    <n v="638995.15500000003"/>
  </r>
  <r>
    <n v="4"/>
    <x v="3"/>
    <x v="9"/>
    <x v="5"/>
    <n v="2.1538588864574413"/>
  </r>
  <r>
    <n v="5"/>
    <x v="4"/>
    <x v="9"/>
    <x v="5"/>
    <n v="1243806.307"/>
  </r>
  <r>
    <n v="6"/>
    <x v="5"/>
    <x v="9"/>
    <x v="5"/>
    <n v="287504.56900000002"/>
  </r>
  <r>
    <n v="7"/>
    <x v="6"/>
    <x v="9"/>
    <x v="5"/>
    <n v="4.3262140540103902"/>
  </r>
  <r>
    <n v="8"/>
    <x v="7"/>
    <x v="9"/>
    <x v="5"/>
    <m/>
  </r>
  <r>
    <n v="9"/>
    <x v="8"/>
    <x v="9"/>
    <x v="5"/>
    <m/>
  </r>
  <r>
    <n v="10"/>
    <x v="9"/>
    <x v="9"/>
    <x v="5"/>
    <m/>
  </r>
  <r>
    <n v="11"/>
    <x v="10"/>
    <x v="9"/>
    <x v="5"/>
    <n v="1376305.3929999999"/>
  </r>
  <r>
    <n v="12"/>
    <x v="11"/>
    <x v="9"/>
    <x v="5"/>
    <n v="1186305.3929999999"/>
  </r>
  <r>
    <n v="13"/>
    <x v="12"/>
    <x v="9"/>
    <x v="5"/>
    <n v="190000"/>
  </r>
  <r>
    <n v="14"/>
    <x v="13"/>
    <x v="9"/>
    <x v="5"/>
    <m/>
  </r>
  <r>
    <n v="15"/>
    <x v="14"/>
    <x v="9"/>
    <x v="5"/>
    <m/>
  </r>
  <r>
    <n v="16"/>
    <x v="15"/>
    <x v="9"/>
    <x v="5"/>
    <m/>
  </r>
  <r>
    <n v="17"/>
    <x v="16"/>
    <x v="9"/>
    <x v="5"/>
    <n v="503521.96"/>
  </r>
  <r>
    <n v="18"/>
    <x v="17"/>
    <x v="9"/>
    <x v="5"/>
    <m/>
  </r>
  <r>
    <n v="19"/>
    <x v="18"/>
    <x v="9"/>
    <x v="5"/>
    <n v="1131305.39334"/>
  </r>
  <r>
    <n v="20"/>
    <x v="19"/>
    <x v="9"/>
    <x v="5"/>
    <m/>
  </r>
  <r>
    <n v="21"/>
    <x v="20"/>
    <x v="9"/>
    <x v="5"/>
    <m/>
  </r>
  <r>
    <n v="22"/>
    <x v="21"/>
    <x v="9"/>
    <x v="5"/>
    <n v="171932.82"/>
  </r>
  <r>
    <n v="23"/>
    <x v="22"/>
    <x v="9"/>
    <x v="5"/>
    <m/>
  </r>
  <r>
    <n v="24"/>
    <x v="23"/>
    <x v="9"/>
    <x v="5"/>
    <n v="959372.57299999997"/>
  </r>
  <r>
    <n v="1"/>
    <x v="0"/>
    <x v="9"/>
    <x v="6"/>
    <m/>
  </r>
  <r>
    <n v="2"/>
    <x v="1"/>
    <x v="9"/>
    <x v="6"/>
    <n v="72997.326890772994"/>
  </r>
  <r>
    <n v="3"/>
    <x v="2"/>
    <x v="9"/>
    <x v="6"/>
    <n v="39636.480643982002"/>
  </r>
  <r>
    <n v="4"/>
    <x v="3"/>
    <x v="9"/>
    <x v="6"/>
    <n v="1.8416702417765278"/>
  </r>
  <r>
    <n v="5"/>
    <x v="4"/>
    <x v="9"/>
    <x v="6"/>
    <n v="72997.326890772994"/>
  </r>
  <r>
    <n v="6"/>
    <x v="5"/>
    <x v="9"/>
    <x v="6"/>
    <n v="9909.120160995999"/>
  </r>
  <r>
    <n v="7"/>
    <x v="6"/>
    <x v="9"/>
    <x v="6"/>
    <n v="7.3666809671057401"/>
  </r>
  <r>
    <n v="8"/>
    <x v="7"/>
    <x v="9"/>
    <x v="6"/>
    <m/>
  </r>
  <r>
    <n v="9"/>
    <x v="8"/>
    <x v="9"/>
    <x v="6"/>
    <m/>
  </r>
  <r>
    <n v="10"/>
    <x v="9"/>
    <x v="9"/>
    <x v="6"/>
    <m/>
  </r>
  <r>
    <n v="11"/>
    <x v="10"/>
    <x v="9"/>
    <x v="6"/>
    <n v="72997.326890772994"/>
  </r>
  <r>
    <n v="12"/>
    <x v="11"/>
    <x v="9"/>
    <x v="6"/>
    <n v="72997.326890772994"/>
  </r>
  <r>
    <n v="13"/>
    <x v="12"/>
    <x v="9"/>
    <x v="6"/>
    <m/>
  </r>
  <r>
    <n v="14"/>
    <x v="13"/>
    <x v="9"/>
    <x v="6"/>
    <m/>
  </r>
  <r>
    <n v="15"/>
    <x v="14"/>
    <x v="9"/>
    <x v="6"/>
    <m/>
  </r>
  <r>
    <n v="16"/>
    <x v="15"/>
    <x v="9"/>
    <x v="6"/>
    <m/>
  </r>
  <r>
    <n v="17"/>
    <x v="16"/>
    <x v="9"/>
    <x v="6"/>
    <m/>
  </r>
  <r>
    <n v="18"/>
    <x v="17"/>
    <x v="9"/>
    <x v="6"/>
    <m/>
  </r>
  <r>
    <n v="19"/>
    <x v="18"/>
    <x v="9"/>
    <x v="6"/>
    <n v="72997.326890772994"/>
  </r>
  <r>
    <n v="20"/>
    <x v="19"/>
    <x v="9"/>
    <x v="6"/>
    <m/>
  </r>
  <r>
    <n v="21"/>
    <x v="20"/>
    <x v="9"/>
    <x v="6"/>
    <m/>
  </r>
  <r>
    <n v="22"/>
    <x v="21"/>
    <x v="9"/>
    <x v="6"/>
    <n v="3000"/>
  </r>
  <r>
    <n v="23"/>
    <x v="22"/>
    <x v="9"/>
    <x v="6"/>
    <m/>
  </r>
  <r>
    <n v="24"/>
    <x v="23"/>
    <x v="9"/>
    <x v="6"/>
    <n v="69997.326890772994"/>
  </r>
  <r>
    <n v="1"/>
    <x v="0"/>
    <x v="9"/>
    <x v="7"/>
    <m/>
  </r>
  <r>
    <n v="2"/>
    <x v="1"/>
    <x v="9"/>
    <x v="7"/>
    <n v="66722.278999999995"/>
  </r>
  <r>
    <n v="3"/>
    <x v="2"/>
    <x v="9"/>
    <x v="7"/>
    <n v="32399.437000000002"/>
  </r>
  <r>
    <n v="4"/>
    <x v="3"/>
    <x v="9"/>
    <x v="7"/>
    <n v="2.0593653834170018"/>
  </r>
  <r>
    <n v="5"/>
    <x v="4"/>
    <x v="9"/>
    <x v="7"/>
    <n v="66722.278999999995"/>
  </r>
  <r>
    <n v="6"/>
    <x v="5"/>
    <x v="9"/>
    <x v="7"/>
    <n v="9431.9248800000005"/>
  </r>
  <r>
    <n v="7"/>
    <x v="6"/>
    <x v="9"/>
    <x v="7"/>
    <n v="7.0740893135696812"/>
  </r>
  <r>
    <n v="8"/>
    <x v="7"/>
    <x v="9"/>
    <x v="7"/>
    <m/>
  </r>
  <r>
    <n v="9"/>
    <x v="8"/>
    <x v="9"/>
    <x v="7"/>
    <m/>
  </r>
  <r>
    <n v="10"/>
    <x v="9"/>
    <x v="9"/>
    <x v="7"/>
    <m/>
  </r>
  <r>
    <n v="11"/>
    <x v="10"/>
    <x v="9"/>
    <x v="7"/>
    <n v="66722.278999999995"/>
  </r>
  <r>
    <n v="12"/>
    <x v="11"/>
    <x v="9"/>
    <x v="7"/>
    <n v="66722.278999999995"/>
  </r>
  <r>
    <n v="13"/>
    <x v="12"/>
    <x v="9"/>
    <x v="7"/>
    <m/>
  </r>
  <r>
    <n v="14"/>
    <x v="13"/>
    <x v="9"/>
    <x v="7"/>
    <m/>
  </r>
  <r>
    <n v="15"/>
    <x v="14"/>
    <x v="9"/>
    <x v="7"/>
    <m/>
  </r>
  <r>
    <n v="16"/>
    <x v="15"/>
    <x v="9"/>
    <x v="7"/>
    <m/>
  </r>
  <r>
    <n v="17"/>
    <x v="16"/>
    <x v="9"/>
    <x v="7"/>
    <n v="2522.60968"/>
  </r>
  <r>
    <n v="18"/>
    <x v="17"/>
    <x v="9"/>
    <x v="7"/>
    <m/>
  </r>
  <r>
    <n v="19"/>
    <x v="18"/>
    <x v="9"/>
    <x v="7"/>
    <n v="66722.279177999997"/>
  </r>
  <r>
    <n v="20"/>
    <x v="19"/>
    <x v="9"/>
    <x v="7"/>
    <m/>
  </r>
  <r>
    <n v="21"/>
    <x v="20"/>
    <x v="9"/>
    <x v="7"/>
    <m/>
  </r>
  <r>
    <n v="22"/>
    <x v="21"/>
    <x v="9"/>
    <x v="7"/>
    <n v="39037.385999999999"/>
  </r>
  <r>
    <n v="23"/>
    <x v="22"/>
    <x v="9"/>
    <x v="7"/>
    <m/>
  </r>
  <r>
    <n v="24"/>
    <x v="23"/>
    <x v="9"/>
    <x v="7"/>
    <n v="27684.893"/>
  </r>
  <r>
    <n v="1"/>
    <x v="0"/>
    <x v="9"/>
    <x v="8"/>
    <m/>
  </r>
  <r>
    <n v="2"/>
    <x v="1"/>
    <x v="9"/>
    <x v="8"/>
    <n v="277698.40210000001"/>
  </r>
  <r>
    <n v="3"/>
    <x v="2"/>
    <x v="9"/>
    <x v="8"/>
    <n v="119138.29740000001"/>
  </r>
  <r>
    <n v="4"/>
    <x v="3"/>
    <x v="9"/>
    <x v="8"/>
    <n v="2.3308911421458669"/>
  </r>
  <r>
    <n v="5"/>
    <x v="4"/>
    <x v="9"/>
    <x v="8"/>
    <n v="277698.40210000001"/>
  </r>
  <r>
    <n v="6"/>
    <x v="5"/>
    <x v="9"/>
    <x v="8"/>
    <n v="29784.574350000003"/>
  </r>
  <r>
    <n v="7"/>
    <x v="6"/>
    <x v="9"/>
    <x v="8"/>
    <n v="9.3235645685834676"/>
  </r>
  <r>
    <n v="8"/>
    <x v="7"/>
    <x v="9"/>
    <x v="8"/>
    <m/>
  </r>
  <r>
    <n v="9"/>
    <x v="8"/>
    <x v="9"/>
    <x v="8"/>
    <m/>
  </r>
  <r>
    <n v="10"/>
    <x v="9"/>
    <x v="9"/>
    <x v="8"/>
    <m/>
  </r>
  <r>
    <n v="11"/>
    <x v="10"/>
    <x v="9"/>
    <x v="8"/>
    <n v="277698.40211999998"/>
  </r>
  <r>
    <n v="12"/>
    <x v="11"/>
    <x v="9"/>
    <x v="8"/>
    <n v="277698.40211999998"/>
  </r>
  <r>
    <n v="13"/>
    <x v="12"/>
    <x v="9"/>
    <x v="8"/>
    <m/>
  </r>
  <r>
    <n v="14"/>
    <x v="13"/>
    <x v="9"/>
    <x v="8"/>
    <m/>
  </r>
  <r>
    <n v="15"/>
    <x v="14"/>
    <x v="9"/>
    <x v="8"/>
    <m/>
  </r>
  <r>
    <n v="16"/>
    <x v="15"/>
    <x v="9"/>
    <x v="8"/>
    <m/>
  </r>
  <r>
    <n v="17"/>
    <x v="16"/>
    <x v="9"/>
    <x v="8"/>
    <n v="128340.431"/>
  </r>
  <r>
    <n v="18"/>
    <x v="17"/>
    <x v="9"/>
    <x v="8"/>
    <m/>
  </r>
  <r>
    <n v="19"/>
    <x v="18"/>
    <x v="9"/>
    <x v="8"/>
    <n v="279698.40205999999"/>
  </r>
  <r>
    <n v="20"/>
    <x v="19"/>
    <x v="9"/>
    <x v="8"/>
    <m/>
  </r>
  <r>
    <n v="21"/>
    <x v="20"/>
    <x v="9"/>
    <x v="8"/>
    <n v="2000"/>
  </r>
  <r>
    <n v="22"/>
    <x v="21"/>
    <x v="9"/>
    <x v="8"/>
    <n v="38482.70422"/>
  </r>
  <r>
    <n v="23"/>
    <x v="22"/>
    <x v="9"/>
    <x v="8"/>
    <m/>
  </r>
  <r>
    <n v="24"/>
    <x v="23"/>
    <x v="9"/>
    <x v="8"/>
    <n v="239215.6979"/>
  </r>
  <r>
    <n v="1"/>
    <x v="0"/>
    <x v="9"/>
    <x v="9"/>
    <m/>
  </r>
  <r>
    <n v="2"/>
    <x v="1"/>
    <x v="9"/>
    <x v="9"/>
    <n v="6871913.1526153991"/>
  </r>
  <r>
    <n v="3"/>
    <x v="2"/>
    <x v="9"/>
    <x v="9"/>
    <n v="3331146.5431276546"/>
  </r>
  <r>
    <n v="4"/>
    <x v="3"/>
    <x v="9"/>
    <x v="9"/>
    <n v="2.0629273025506931"/>
  </r>
  <r>
    <n v="5"/>
    <x v="4"/>
    <x v="9"/>
    <x v="9"/>
    <n v="6633131.7089553988"/>
  </r>
  <r>
    <n v="6"/>
    <x v="5"/>
    <x v="9"/>
    <x v="9"/>
    <n v="978244.34640430787"/>
  </r>
  <r>
    <n v="7"/>
    <x v="6"/>
    <x v="9"/>
    <x v="9"/>
    <n v="6.780649163306208"/>
  </r>
  <r>
    <n v="8"/>
    <x v="7"/>
    <x v="9"/>
    <x v="9"/>
    <m/>
  </r>
  <r>
    <n v="9"/>
    <x v="8"/>
    <x v="9"/>
    <x v="9"/>
    <m/>
  </r>
  <r>
    <n v="10"/>
    <x v="9"/>
    <x v="9"/>
    <x v="9"/>
    <m/>
  </r>
  <r>
    <n v="11"/>
    <x v="10"/>
    <x v="9"/>
    <x v="9"/>
    <n v="6871913.1526353993"/>
  </r>
  <r>
    <n v="12"/>
    <x v="11"/>
    <x v="9"/>
    <x v="9"/>
    <n v="6511913.1526353993"/>
  </r>
  <r>
    <n v="13"/>
    <x v="12"/>
    <x v="9"/>
    <x v="9"/>
    <n v="360000"/>
  </r>
  <r>
    <n v="14"/>
    <x v="13"/>
    <x v="9"/>
    <x v="9"/>
    <m/>
  </r>
  <r>
    <n v="15"/>
    <x v="14"/>
    <x v="9"/>
    <x v="9"/>
    <m/>
  </r>
  <r>
    <n v="16"/>
    <x v="15"/>
    <x v="9"/>
    <x v="9"/>
    <m/>
  </r>
  <r>
    <n v="17"/>
    <x v="16"/>
    <x v="9"/>
    <x v="9"/>
    <n v="1612141.1072"/>
  </r>
  <r>
    <n v="18"/>
    <x v="17"/>
    <x v="9"/>
    <x v="9"/>
    <m/>
  </r>
  <r>
    <n v="19"/>
    <x v="18"/>
    <x v="9"/>
    <x v="9"/>
    <n v="6358913.1546473978"/>
  </r>
  <r>
    <n v="20"/>
    <x v="19"/>
    <x v="9"/>
    <x v="9"/>
    <m/>
  </r>
  <r>
    <n v="21"/>
    <x v="20"/>
    <x v="9"/>
    <x v="9"/>
    <n v="2000"/>
  </r>
  <r>
    <n v="22"/>
    <x v="21"/>
    <x v="9"/>
    <x v="9"/>
    <n v="533703.44912999996"/>
  </r>
  <r>
    <n v="23"/>
    <x v="22"/>
    <x v="9"/>
    <x v="9"/>
    <m/>
  </r>
  <r>
    <n v="24"/>
    <x v="23"/>
    <x v="9"/>
    <x v="9"/>
    <n v="5823209.7035053987"/>
  </r>
  <r>
    <n v="1"/>
    <x v="0"/>
    <x v="10"/>
    <x v="0"/>
    <m/>
  </r>
  <r>
    <n v="2"/>
    <x v="1"/>
    <x v="10"/>
    <x v="0"/>
    <n v="169493.43713544199"/>
  </r>
  <r>
    <n v="3"/>
    <x v="2"/>
    <x v="10"/>
    <x v="0"/>
    <n v="85071.477967629995"/>
  </r>
  <r>
    <n v="4"/>
    <x v="3"/>
    <x v="10"/>
    <x v="0"/>
    <n v="1.9923650227392882"/>
  </r>
  <r>
    <n v="5"/>
    <x v="4"/>
    <x v="10"/>
    <x v="0"/>
    <n v="169493.43713544199"/>
  </r>
  <r>
    <n v="6"/>
    <x v="5"/>
    <x v="10"/>
    <x v="0"/>
    <n v="23938.417727226999"/>
  </r>
  <r>
    <n v="7"/>
    <x v="6"/>
    <x v="10"/>
    <x v="0"/>
    <n v="7.0803943295994909"/>
  </r>
  <r>
    <n v="8"/>
    <x v="7"/>
    <x v="10"/>
    <x v="0"/>
    <m/>
  </r>
  <r>
    <n v="9"/>
    <x v="8"/>
    <x v="10"/>
    <x v="0"/>
    <m/>
  </r>
  <r>
    <n v="10"/>
    <x v="9"/>
    <x v="10"/>
    <x v="0"/>
    <m/>
  </r>
  <r>
    <n v="11"/>
    <x v="10"/>
    <x v="10"/>
    <x v="0"/>
    <n v="169493.43713544199"/>
  </r>
  <r>
    <n v="12"/>
    <x v="11"/>
    <x v="10"/>
    <x v="0"/>
    <n v="169493.43713544199"/>
  </r>
  <r>
    <n v="13"/>
    <x v="12"/>
    <x v="10"/>
    <x v="0"/>
    <m/>
  </r>
  <r>
    <n v="14"/>
    <x v="13"/>
    <x v="10"/>
    <x v="0"/>
    <m/>
  </r>
  <r>
    <n v="15"/>
    <x v="14"/>
    <x v="10"/>
    <x v="0"/>
    <m/>
  </r>
  <r>
    <n v="16"/>
    <x v="15"/>
    <x v="10"/>
    <x v="0"/>
    <m/>
  </r>
  <r>
    <n v="17"/>
    <x v="16"/>
    <x v="10"/>
    <x v="0"/>
    <n v="78985.91"/>
  </r>
  <r>
    <n v="18"/>
    <x v="17"/>
    <x v="10"/>
    <x v="0"/>
    <m/>
  </r>
  <r>
    <n v="19"/>
    <x v="18"/>
    <x v="10"/>
    <x v="0"/>
    <n v="169493.43713544199"/>
  </r>
  <r>
    <n v="20"/>
    <x v="19"/>
    <x v="10"/>
    <x v="0"/>
    <m/>
  </r>
  <r>
    <n v="21"/>
    <x v="20"/>
    <x v="10"/>
    <x v="0"/>
    <m/>
  </r>
  <r>
    <n v="22"/>
    <x v="21"/>
    <x v="10"/>
    <x v="0"/>
    <n v="23224.7821"/>
  </r>
  <r>
    <n v="23"/>
    <x v="22"/>
    <x v="10"/>
    <x v="0"/>
    <m/>
  </r>
  <r>
    <n v="24"/>
    <x v="23"/>
    <x v="10"/>
    <x v="0"/>
    <n v="146268.655035442"/>
  </r>
  <r>
    <n v="1"/>
    <x v="0"/>
    <x v="10"/>
    <x v="10"/>
    <m/>
  </r>
  <r>
    <n v="2"/>
    <x v="1"/>
    <x v="10"/>
    <x v="10"/>
    <n v="35705.089850000004"/>
  </r>
  <r>
    <n v="3"/>
    <x v="2"/>
    <x v="10"/>
    <x v="10"/>
    <n v="26852.431690000001"/>
  </r>
  <r>
    <n v="4"/>
    <x v="3"/>
    <x v="10"/>
    <x v="10"/>
    <n v="1.3296780813819846"/>
  </r>
  <r>
    <n v="5"/>
    <x v="4"/>
    <x v="10"/>
    <x v="10"/>
    <n v="35705.089850000004"/>
  </r>
  <r>
    <n v="6"/>
    <x v="5"/>
    <x v="10"/>
    <x v="10"/>
    <n v="6713.1080000000002"/>
  </r>
  <r>
    <n v="7"/>
    <x v="6"/>
    <x v="10"/>
    <x v="10"/>
    <n v="5.3187122641256481"/>
  </r>
  <r>
    <n v="8"/>
    <x v="7"/>
    <x v="10"/>
    <x v="10"/>
    <m/>
  </r>
  <r>
    <n v="9"/>
    <x v="8"/>
    <x v="10"/>
    <x v="10"/>
    <m/>
  </r>
  <r>
    <n v="10"/>
    <x v="9"/>
    <x v="10"/>
    <x v="10"/>
    <m/>
  </r>
  <r>
    <n v="11"/>
    <x v="10"/>
    <x v="10"/>
    <x v="10"/>
    <n v="35705.089850000004"/>
  </r>
  <r>
    <n v="12"/>
    <x v="11"/>
    <x v="10"/>
    <x v="10"/>
    <n v="35705.089850000004"/>
  </r>
  <r>
    <n v="13"/>
    <x v="12"/>
    <x v="10"/>
    <x v="10"/>
    <m/>
  </r>
  <r>
    <n v="14"/>
    <x v="13"/>
    <x v="10"/>
    <x v="10"/>
    <m/>
  </r>
  <r>
    <n v="15"/>
    <x v="14"/>
    <x v="10"/>
    <x v="10"/>
    <m/>
  </r>
  <r>
    <n v="16"/>
    <x v="15"/>
    <x v="10"/>
    <x v="10"/>
    <m/>
  </r>
  <r>
    <n v="17"/>
    <x v="16"/>
    <x v="10"/>
    <x v="10"/>
    <n v="7900.3940000000002"/>
  </r>
  <r>
    <n v="18"/>
    <x v="17"/>
    <x v="10"/>
    <x v="10"/>
    <m/>
  </r>
  <r>
    <n v="19"/>
    <x v="18"/>
    <x v="10"/>
    <x v="10"/>
    <n v="35705.089850000004"/>
  </r>
  <r>
    <n v="20"/>
    <x v="19"/>
    <x v="10"/>
    <x v="10"/>
    <m/>
  </r>
  <r>
    <n v="21"/>
    <x v="20"/>
    <x v="10"/>
    <x v="10"/>
    <m/>
  </r>
  <r>
    <n v="22"/>
    <x v="21"/>
    <x v="10"/>
    <x v="10"/>
    <n v="2354.6309700000002"/>
  </r>
  <r>
    <n v="23"/>
    <x v="22"/>
    <x v="10"/>
    <x v="10"/>
    <m/>
  </r>
  <r>
    <n v="24"/>
    <x v="23"/>
    <x v="10"/>
    <x v="10"/>
    <n v="33350.458879999998"/>
  </r>
  <r>
    <n v="1"/>
    <x v="0"/>
    <x v="10"/>
    <x v="1"/>
    <m/>
  </r>
  <r>
    <n v="2"/>
    <x v="1"/>
    <x v="10"/>
    <x v="1"/>
    <n v="290126.72805000003"/>
  </r>
  <r>
    <n v="3"/>
    <x v="2"/>
    <x v="10"/>
    <x v="1"/>
    <n v="66571.420620000004"/>
  </r>
  <r>
    <n v="4"/>
    <x v="3"/>
    <x v="10"/>
    <x v="1"/>
    <n v="4.3581273367454241"/>
  </r>
  <r>
    <n v="5"/>
    <x v="4"/>
    <x v="10"/>
    <x v="1"/>
    <n v="290126.72805000003"/>
  </r>
  <r>
    <n v="6"/>
    <x v="5"/>
    <x v="10"/>
    <x v="1"/>
    <n v="16642.855159999999"/>
  </r>
  <r>
    <n v="7"/>
    <x v="6"/>
    <x v="10"/>
    <x v="1"/>
    <n v="17.432509341744463"/>
  </r>
  <r>
    <n v="8"/>
    <x v="7"/>
    <x v="10"/>
    <x v="1"/>
    <m/>
  </r>
  <r>
    <n v="9"/>
    <x v="8"/>
    <x v="10"/>
    <x v="1"/>
    <m/>
  </r>
  <r>
    <n v="10"/>
    <x v="9"/>
    <x v="10"/>
    <x v="1"/>
    <m/>
  </r>
  <r>
    <n v="11"/>
    <x v="10"/>
    <x v="10"/>
    <x v="1"/>
    <n v="290126.72805000003"/>
  </r>
  <r>
    <n v="12"/>
    <x v="11"/>
    <x v="10"/>
    <x v="1"/>
    <n v="290126.72805000003"/>
  </r>
  <r>
    <n v="13"/>
    <x v="12"/>
    <x v="10"/>
    <x v="1"/>
    <m/>
  </r>
  <r>
    <n v="14"/>
    <x v="13"/>
    <x v="10"/>
    <x v="1"/>
    <m/>
  </r>
  <r>
    <n v="15"/>
    <x v="14"/>
    <x v="10"/>
    <x v="1"/>
    <m/>
  </r>
  <r>
    <n v="16"/>
    <x v="15"/>
    <x v="10"/>
    <x v="1"/>
    <m/>
  </r>
  <r>
    <n v="17"/>
    <x v="16"/>
    <x v="10"/>
    <x v="1"/>
    <n v="65635.45624"/>
  </r>
  <r>
    <n v="18"/>
    <x v="17"/>
    <x v="10"/>
    <x v="1"/>
    <m/>
  </r>
  <r>
    <n v="19"/>
    <x v="18"/>
    <x v="10"/>
    <x v="1"/>
    <n v="290966.72805000003"/>
  </r>
  <r>
    <n v="20"/>
    <x v="19"/>
    <x v="10"/>
    <x v="1"/>
    <m/>
  </r>
  <r>
    <n v="21"/>
    <x v="20"/>
    <x v="10"/>
    <x v="1"/>
    <n v="840"/>
  </r>
  <r>
    <n v="22"/>
    <x v="21"/>
    <x v="10"/>
    <x v="1"/>
    <n v="8577.58"/>
  </r>
  <r>
    <n v="23"/>
    <x v="22"/>
    <x v="10"/>
    <x v="1"/>
    <m/>
  </r>
  <r>
    <n v="24"/>
    <x v="23"/>
    <x v="10"/>
    <x v="1"/>
    <n v="281549.14805000002"/>
  </r>
  <r>
    <n v="1"/>
    <x v="0"/>
    <x v="10"/>
    <x v="2"/>
    <m/>
  </r>
  <r>
    <n v="2"/>
    <x v="1"/>
    <x v="10"/>
    <x v="2"/>
    <n v="1144387.5859999999"/>
  </r>
  <r>
    <n v="3"/>
    <x v="2"/>
    <x v="10"/>
    <x v="2"/>
    <n v="597465.44400000002"/>
  </r>
  <r>
    <n v="4"/>
    <x v="3"/>
    <x v="10"/>
    <x v="2"/>
    <n v="1.9154038070191719"/>
  </r>
  <r>
    <n v="5"/>
    <x v="4"/>
    <x v="10"/>
    <x v="2"/>
    <n v="1074260.8562"/>
  </r>
  <r>
    <n v="6"/>
    <x v="5"/>
    <x v="10"/>
    <x v="2"/>
    <n v="149366.361"/>
  </r>
  <r>
    <n v="7"/>
    <x v="6"/>
    <x v="10"/>
    <x v="2"/>
    <n v="7.1921204279723998"/>
  </r>
  <r>
    <n v="8"/>
    <x v="7"/>
    <x v="10"/>
    <x v="2"/>
    <m/>
  </r>
  <r>
    <n v="9"/>
    <x v="8"/>
    <x v="10"/>
    <x v="2"/>
    <m/>
  </r>
  <r>
    <n v="10"/>
    <x v="9"/>
    <x v="10"/>
    <x v="2"/>
    <m/>
  </r>
  <r>
    <n v="11"/>
    <x v="10"/>
    <x v="10"/>
    <x v="2"/>
    <n v="1144387.5859999999"/>
  </r>
  <r>
    <n v="12"/>
    <x v="11"/>
    <x v="10"/>
    <x v="2"/>
    <n v="1044387.584"/>
  </r>
  <r>
    <n v="13"/>
    <x v="12"/>
    <x v="10"/>
    <x v="2"/>
    <n v="100000"/>
  </r>
  <r>
    <n v="14"/>
    <x v="13"/>
    <x v="10"/>
    <x v="2"/>
    <m/>
  </r>
  <r>
    <n v="15"/>
    <x v="14"/>
    <x v="10"/>
    <x v="2"/>
    <m/>
  </r>
  <r>
    <n v="16"/>
    <x v="15"/>
    <x v="10"/>
    <x v="2"/>
    <m/>
  </r>
  <r>
    <n v="17"/>
    <x v="16"/>
    <x v="10"/>
    <x v="2"/>
    <n v="476011.20199999999"/>
  </r>
  <r>
    <n v="18"/>
    <x v="17"/>
    <x v="10"/>
    <x v="2"/>
    <m/>
  </r>
  <r>
    <n v="19"/>
    <x v="18"/>
    <x v="10"/>
    <x v="2"/>
    <n v="1046266.861"/>
  </r>
  <r>
    <n v="20"/>
    <x v="19"/>
    <x v="10"/>
    <x v="2"/>
    <m/>
  </r>
  <r>
    <n v="21"/>
    <x v="20"/>
    <x v="10"/>
    <x v="2"/>
    <n v="1879.2750000000001"/>
  </r>
  <r>
    <n v="22"/>
    <x v="21"/>
    <x v="10"/>
    <x v="2"/>
    <n v="42067.713000000003"/>
  </r>
  <r>
    <n v="23"/>
    <x v="22"/>
    <x v="10"/>
    <x v="2"/>
    <m/>
  </r>
  <r>
    <n v="24"/>
    <x v="23"/>
    <x v="10"/>
    <x v="2"/>
    <n v="1002319.873"/>
  </r>
  <r>
    <n v="1"/>
    <x v="0"/>
    <x v="10"/>
    <x v="3"/>
    <m/>
  </r>
  <r>
    <n v="2"/>
    <x v="1"/>
    <x v="10"/>
    <x v="3"/>
    <n v="1976803.3732499999"/>
  </r>
  <r>
    <n v="3"/>
    <x v="2"/>
    <x v="10"/>
    <x v="3"/>
    <n v="1087051.52991"/>
  </r>
  <r>
    <n v="4"/>
    <x v="3"/>
    <x v="10"/>
    <x v="3"/>
    <n v="1.8185001528066151"/>
  </r>
  <r>
    <n v="5"/>
    <x v="4"/>
    <x v="10"/>
    <x v="3"/>
    <n v="1976803.3732499999"/>
  </r>
  <r>
    <n v="6"/>
    <x v="5"/>
    <x v="10"/>
    <x v="3"/>
    <n v="271762.88248000003"/>
  </r>
  <r>
    <n v="7"/>
    <x v="6"/>
    <x v="10"/>
    <x v="3"/>
    <n v="7.2740006111595452"/>
  </r>
  <r>
    <n v="8"/>
    <x v="7"/>
    <x v="10"/>
    <x v="3"/>
    <m/>
  </r>
  <r>
    <n v="9"/>
    <x v="8"/>
    <x v="10"/>
    <x v="3"/>
    <m/>
  </r>
  <r>
    <n v="10"/>
    <x v="9"/>
    <x v="10"/>
    <x v="3"/>
    <m/>
  </r>
  <r>
    <n v="11"/>
    <x v="10"/>
    <x v="10"/>
    <x v="3"/>
    <n v="1976803.3732499999"/>
  </r>
  <r>
    <n v="12"/>
    <x v="11"/>
    <x v="10"/>
    <x v="3"/>
    <n v="1976803.3732499999"/>
  </r>
  <r>
    <n v="13"/>
    <x v="12"/>
    <x v="10"/>
    <x v="3"/>
    <m/>
  </r>
  <r>
    <n v="14"/>
    <x v="13"/>
    <x v="10"/>
    <x v="3"/>
    <m/>
  </r>
  <r>
    <n v="15"/>
    <x v="14"/>
    <x v="10"/>
    <x v="3"/>
    <m/>
  </r>
  <r>
    <n v="16"/>
    <x v="15"/>
    <x v="10"/>
    <x v="3"/>
    <m/>
  </r>
  <r>
    <n v="17"/>
    <x v="16"/>
    <x v="10"/>
    <x v="3"/>
    <n v="418853.48113999999"/>
  </r>
  <r>
    <n v="18"/>
    <x v="17"/>
    <x v="10"/>
    <x v="3"/>
    <m/>
  </r>
  <r>
    <n v="19"/>
    <x v="18"/>
    <x v="10"/>
    <x v="3"/>
    <n v="2026803.3732499999"/>
  </r>
  <r>
    <n v="20"/>
    <x v="19"/>
    <x v="10"/>
    <x v="3"/>
    <m/>
  </r>
  <r>
    <n v="21"/>
    <x v="20"/>
    <x v="10"/>
    <x v="3"/>
    <n v="150000"/>
  </r>
  <r>
    <n v="22"/>
    <x v="21"/>
    <x v="10"/>
    <x v="3"/>
    <n v="180525.83284000002"/>
  </r>
  <r>
    <n v="23"/>
    <x v="22"/>
    <x v="10"/>
    <x v="3"/>
    <m/>
  </r>
  <r>
    <n v="24"/>
    <x v="23"/>
    <x v="10"/>
    <x v="3"/>
    <n v="1696277.5404100001"/>
  </r>
  <r>
    <n v="1"/>
    <x v="0"/>
    <x v="10"/>
    <x v="4"/>
    <m/>
  </r>
  <r>
    <n v="2"/>
    <x v="1"/>
    <x v="10"/>
    <x v="4"/>
    <n v="1276130.11344"/>
  </r>
  <r>
    <n v="3"/>
    <x v="2"/>
    <x v="10"/>
    <x v="4"/>
    <n v="662142.09187"/>
  </r>
  <r>
    <n v="4"/>
    <x v="3"/>
    <x v="10"/>
    <x v="4"/>
    <n v="1.9272753221834835"/>
  </r>
  <r>
    <n v="5"/>
    <x v="4"/>
    <x v="10"/>
    <x v="4"/>
    <n v="1241835.2784236199"/>
  </r>
  <r>
    <n v="6"/>
    <x v="5"/>
    <x v="10"/>
    <x v="4"/>
    <n v="178525.82491810102"/>
  </r>
  <r>
    <n v="7"/>
    <x v="6"/>
    <x v="10"/>
    <x v="4"/>
    <n v="6.9560539994329318"/>
  </r>
  <r>
    <n v="8"/>
    <x v="7"/>
    <x v="10"/>
    <x v="4"/>
    <m/>
  </r>
  <r>
    <n v="9"/>
    <x v="8"/>
    <x v="10"/>
    <x v="4"/>
    <m/>
  </r>
  <r>
    <n v="10"/>
    <x v="9"/>
    <x v="10"/>
    <x v="4"/>
    <m/>
  </r>
  <r>
    <n v="11"/>
    <x v="10"/>
    <x v="10"/>
    <x v="4"/>
    <n v="1276130.11344"/>
  </r>
  <r>
    <n v="12"/>
    <x v="11"/>
    <x v="10"/>
    <x v="4"/>
    <n v="1206130.11344"/>
  </r>
  <r>
    <n v="13"/>
    <x v="12"/>
    <x v="10"/>
    <x v="4"/>
    <n v="70000"/>
  </r>
  <r>
    <n v="14"/>
    <x v="13"/>
    <x v="10"/>
    <x v="4"/>
    <m/>
  </r>
  <r>
    <n v="15"/>
    <x v="14"/>
    <x v="10"/>
    <x v="4"/>
    <m/>
  </r>
  <r>
    <n v="16"/>
    <x v="15"/>
    <x v="10"/>
    <x v="4"/>
    <m/>
  </r>
  <r>
    <n v="17"/>
    <x v="16"/>
    <x v="10"/>
    <x v="4"/>
    <n v="134126.86434999999"/>
  </r>
  <r>
    <n v="18"/>
    <x v="17"/>
    <x v="10"/>
    <x v="4"/>
    <m/>
  </r>
  <r>
    <n v="19"/>
    <x v="18"/>
    <x v="10"/>
    <x v="4"/>
    <n v="1206130.1134600001"/>
  </r>
  <r>
    <n v="20"/>
    <x v="19"/>
    <x v="10"/>
    <x v="4"/>
    <m/>
  </r>
  <r>
    <n v="21"/>
    <x v="20"/>
    <x v="10"/>
    <x v="4"/>
    <m/>
  </r>
  <r>
    <n v="22"/>
    <x v="21"/>
    <x v="10"/>
    <x v="4"/>
    <n v="24500"/>
  </r>
  <r>
    <n v="23"/>
    <x v="22"/>
    <x v="10"/>
    <x v="4"/>
    <m/>
  </r>
  <r>
    <n v="24"/>
    <x v="23"/>
    <x v="10"/>
    <x v="4"/>
    <n v="1181630.11344"/>
  </r>
  <r>
    <n v="1"/>
    <x v="0"/>
    <x v="10"/>
    <x v="5"/>
    <m/>
  </r>
  <r>
    <n v="2"/>
    <x v="1"/>
    <x v="10"/>
    <x v="5"/>
    <n v="1274575.9809999999"/>
  </r>
  <r>
    <n v="3"/>
    <x v="2"/>
    <x v="10"/>
    <x v="5"/>
    <n v="675995.24300000002"/>
  </r>
  <r>
    <n v="4"/>
    <x v="3"/>
    <x v="10"/>
    <x v="5"/>
    <n v="1.8854806956089776"/>
  </r>
  <r>
    <n v="5"/>
    <x v="4"/>
    <x v="10"/>
    <x v="5"/>
    <n v="1140133.1914000001"/>
  </r>
  <r>
    <n v="6"/>
    <x v="5"/>
    <x v="10"/>
    <x v="5"/>
    <n v="277786.05699999997"/>
  </r>
  <r>
    <n v="7"/>
    <x v="6"/>
    <x v="10"/>
    <x v="5"/>
    <n v="4.1043571578540394"/>
  </r>
  <r>
    <n v="8"/>
    <x v="7"/>
    <x v="10"/>
    <x v="5"/>
    <m/>
  </r>
  <r>
    <n v="9"/>
    <x v="8"/>
    <x v="10"/>
    <x v="5"/>
    <m/>
  </r>
  <r>
    <n v="10"/>
    <x v="9"/>
    <x v="10"/>
    <x v="5"/>
    <m/>
  </r>
  <r>
    <n v="11"/>
    <x v="10"/>
    <x v="10"/>
    <x v="5"/>
    <n v="1274575.98"/>
  </r>
  <r>
    <n v="12"/>
    <x v="11"/>
    <x v="10"/>
    <x v="5"/>
    <n v="1084575.98"/>
  </r>
  <r>
    <n v="13"/>
    <x v="12"/>
    <x v="10"/>
    <x v="5"/>
    <n v="190000"/>
  </r>
  <r>
    <n v="14"/>
    <x v="13"/>
    <x v="10"/>
    <x v="5"/>
    <m/>
  </r>
  <r>
    <n v="15"/>
    <x v="14"/>
    <x v="10"/>
    <x v="5"/>
    <m/>
  </r>
  <r>
    <n v="16"/>
    <x v="15"/>
    <x v="10"/>
    <x v="5"/>
    <m/>
  </r>
  <r>
    <n v="17"/>
    <x v="16"/>
    <x v="10"/>
    <x v="5"/>
    <n v="496983.99900000001"/>
  </r>
  <r>
    <n v="18"/>
    <x v="17"/>
    <x v="10"/>
    <x v="5"/>
    <m/>
  </r>
  <r>
    <n v="19"/>
    <x v="18"/>
    <x v="10"/>
    <x v="5"/>
    <n v="1029575.98045"/>
  </r>
  <r>
    <n v="20"/>
    <x v="19"/>
    <x v="10"/>
    <x v="5"/>
    <m/>
  </r>
  <r>
    <n v="21"/>
    <x v="20"/>
    <x v="10"/>
    <x v="5"/>
    <m/>
  </r>
  <r>
    <n v="22"/>
    <x v="21"/>
    <x v="10"/>
    <x v="5"/>
    <n v="171932.82"/>
  </r>
  <r>
    <n v="23"/>
    <x v="22"/>
    <x v="10"/>
    <x v="5"/>
    <m/>
  </r>
  <r>
    <n v="24"/>
    <x v="23"/>
    <x v="10"/>
    <x v="5"/>
    <n v="857643.16"/>
  </r>
  <r>
    <n v="1"/>
    <x v="0"/>
    <x v="10"/>
    <x v="6"/>
    <m/>
  </r>
  <r>
    <n v="2"/>
    <x v="1"/>
    <x v="10"/>
    <x v="6"/>
    <n v="66567.049441114999"/>
  </r>
  <r>
    <n v="3"/>
    <x v="2"/>
    <x v="10"/>
    <x v="6"/>
    <n v="39568.890365562998"/>
  </r>
  <r>
    <n v="4"/>
    <x v="3"/>
    <x v="10"/>
    <x v="6"/>
    <n v="1.6823077126026418"/>
  </r>
  <r>
    <n v="5"/>
    <x v="4"/>
    <x v="10"/>
    <x v="6"/>
    <n v="66567.049441114999"/>
  </r>
  <r>
    <n v="6"/>
    <x v="5"/>
    <x v="10"/>
    <x v="6"/>
    <n v="9892.2225913910006"/>
  </r>
  <r>
    <n v="7"/>
    <x v="6"/>
    <x v="10"/>
    <x v="6"/>
    <n v="6.7292308504103966"/>
  </r>
  <r>
    <n v="8"/>
    <x v="7"/>
    <x v="10"/>
    <x v="6"/>
    <m/>
  </r>
  <r>
    <n v="9"/>
    <x v="8"/>
    <x v="10"/>
    <x v="6"/>
    <m/>
  </r>
  <r>
    <n v="10"/>
    <x v="9"/>
    <x v="10"/>
    <x v="6"/>
    <m/>
  </r>
  <r>
    <n v="11"/>
    <x v="10"/>
    <x v="10"/>
    <x v="6"/>
    <n v="66567.049441114999"/>
  </r>
  <r>
    <n v="12"/>
    <x v="11"/>
    <x v="10"/>
    <x v="6"/>
    <n v="66567.049441114999"/>
  </r>
  <r>
    <n v="13"/>
    <x v="12"/>
    <x v="10"/>
    <x v="6"/>
    <m/>
  </r>
  <r>
    <n v="14"/>
    <x v="13"/>
    <x v="10"/>
    <x v="6"/>
    <m/>
  </r>
  <r>
    <n v="15"/>
    <x v="14"/>
    <x v="10"/>
    <x v="6"/>
    <m/>
  </r>
  <r>
    <n v="16"/>
    <x v="15"/>
    <x v="10"/>
    <x v="6"/>
    <m/>
  </r>
  <r>
    <n v="17"/>
    <x v="16"/>
    <x v="10"/>
    <x v="6"/>
    <m/>
  </r>
  <r>
    <n v="18"/>
    <x v="17"/>
    <x v="10"/>
    <x v="6"/>
    <m/>
  </r>
  <r>
    <n v="19"/>
    <x v="18"/>
    <x v="10"/>
    <x v="6"/>
    <n v="66567.049441114999"/>
  </r>
  <r>
    <n v="20"/>
    <x v="19"/>
    <x v="10"/>
    <x v="6"/>
    <m/>
  </r>
  <r>
    <n v="21"/>
    <x v="20"/>
    <x v="10"/>
    <x v="6"/>
    <m/>
  </r>
  <r>
    <n v="22"/>
    <x v="21"/>
    <x v="10"/>
    <x v="6"/>
    <n v="3000"/>
  </r>
  <r>
    <n v="23"/>
    <x v="22"/>
    <x v="10"/>
    <x v="6"/>
    <m/>
  </r>
  <r>
    <n v="24"/>
    <x v="23"/>
    <x v="10"/>
    <x v="6"/>
    <n v="63567.049441114999"/>
  </r>
  <r>
    <n v="1"/>
    <x v="0"/>
    <x v="10"/>
    <x v="7"/>
    <m/>
  </r>
  <r>
    <n v="2"/>
    <x v="1"/>
    <x v="10"/>
    <x v="7"/>
    <n v="63293.879000000001"/>
  </r>
  <r>
    <n v="3"/>
    <x v="2"/>
    <x v="10"/>
    <x v="7"/>
    <n v="32399.437389999999"/>
  </r>
  <r>
    <n v="4"/>
    <x v="3"/>
    <x v="10"/>
    <x v="7"/>
    <n v="1.9535487063591879"/>
  </r>
  <r>
    <n v="5"/>
    <x v="4"/>
    <x v="10"/>
    <x v="7"/>
    <n v="63293.879059999999"/>
  </r>
  <r>
    <n v="6"/>
    <x v="5"/>
    <x v="10"/>
    <x v="7"/>
    <n v="9024.0568980000007"/>
  </r>
  <r>
    <n v="7"/>
    <x v="6"/>
    <x v="10"/>
    <x v="7"/>
    <n v="7.0139051399407517"/>
  </r>
  <r>
    <n v="8"/>
    <x v="7"/>
    <x v="10"/>
    <x v="7"/>
    <m/>
  </r>
  <r>
    <n v="9"/>
    <x v="8"/>
    <x v="10"/>
    <x v="7"/>
    <m/>
  </r>
  <r>
    <n v="10"/>
    <x v="9"/>
    <x v="10"/>
    <x v="7"/>
    <m/>
  </r>
  <r>
    <n v="11"/>
    <x v="10"/>
    <x v="10"/>
    <x v="7"/>
    <n v="63293.878840000005"/>
  </r>
  <r>
    <n v="12"/>
    <x v="11"/>
    <x v="10"/>
    <x v="7"/>
    <n v="63293.878840000005"/>
  </r>
  <r>
    <n v="13"/>
    <x v="12"/>
    <x v="10"/>
    <x v="7"/>
    <m/>
  </r>
  <r>
    <n v="14"/>
    <x v="13"/>
    <x v="10"/>
    <x v="7"/>
    <m/>
  </r>
  <r>
    <n v="15"/>
    <x v="14"/>
    <x v="10"/>
    <x v="7"/>
    <m/>
  </r>
  <r>
    <n v="16"/>
    <x v="15"/>
    <x v="10"/>
    <x v="7"/>
    <m/>
  </r>
  <r>
    <n v="17"/>
    <x v="16"/>
    <x v="10"/>
    <x v="7"/>
    <n v="2322.3035240000004"/>
  </r>
  <r>
    <n v="18"/>
    <x v="17"/>
    <x v="10"/>
    <x v="7"/>
    <m/>
  </r>
  <r>
    <n v="19"/>
    <x v="18"/>
    <x v="10"/>
    <x v="7"/>
    <n v="63293.878840000005"/>
  </r>
  <r>
    <n v="20"/>
    <x v="19"/>
    <x v="10"/>
    <x v="7"/>
    <m/>
  </r>
  <r>
    <n v="21"/>
    <x v="20"/>
    <x v="10"/>
    <x v="7"/>
    <m/>
  </r>
  <r>
    <n v="22"/>
    <x v="21"/>
    <x v="10"/>
    <x v="7"/>
    <n v="39037.386060000004"/>
  </r>
  <r>
    <n v="23"/>
    <x v="22"/>
    <x v="10"/>
    <x v="7"/>
    <m/>
  </r>
  <r>
    <n v="24"/>
    <x v="23"/>
    <x v="10"/>
    <x v="7"/>
    <n v="24256.49278"/>
  </r>
  <r>
    <n v="1"/>
    <x v="0"/>
    <x v="10"/>
    <x v="8"/>
    <m/>
  </r>
  <r>
    <n v="2"/>
    <x v="1"/>
    <x v="10"/>
    <x v="8"/>
    <n v="265903.02059999999"/>
  </r>
  <r>
    <n v="3"/>
    <x v="2"/>
    <x v="10"/>
    <x v="8"/>
    <n v="130808.3259"/>
  </r>
  <r>
    <n v="4"/>
    <x v="3"/>
    <x v="10"/>
    <x v="8"/>
    <n v="2.0327683178460432"/>
  </r>
  <r>
    <n v="5"/>
    <x v="4"/>
    <x v="10"/>
    <x v="8"/>
    <n v="265903.02059999999"/>
  </r>
  <r>
    <n v="6"/>
    <x v="5"/>
    <x v="10"/>
    <x v="8"/>
    <n v="32702.081470000001"/>
  </r>
  <r>
    <n v="7"/>
    <x v="6"/>
    <x v="10"/>
    <x v="8"/>
    <n v="8.1310732726273773"/>
  </r>
  <r>
    <n v="8"/>
    <x v="7"/>
    <x v="10"/>
    <x v="8"/>
    <m/>
  </r>
  <r>
    <n v="9"/>
    <x v="8"/>
    <x v="10"/>
    <x v="8"/>
    <m/>
  </r>
  <r>
    <n v="10"/>
    <x v="9"/>
    <x v="10"/>
    <x v="8"/>
    <m/>
  </r>
  <r>
    <n v="11"/>
    <x v="10"/>
    <x v="10"/>
    <x v="8"/>
    <n v="265903.02100000001"/>
  </r>
  <r>
    <n v="12"/>
    <x v="11"/>
    <x v="10"/>
    <x v="8"/>
    <n v="265903.02100000001"/>
  </r>
  <r>
    <n v="13"/>
    <x v="12"/>
    <x v="10"/>
    <x v="8"/>
    <m/>
  </r>
  <r>
    <n v="14"/>
    <x v="13"/>
    <x v="10"/>
    <x v="8"/>
    <m/>
  </r>
  <r>
    <n v="15"/>
    <x v="14"/>
    <x v="10"/>
    <x v="8"/>
    <m/>
  </r>
  <r>
    <n v="16"/>
    <x v="15"/>
    <x v="10"/>
    <x v="8"/>
    <m/>
  </r>
  <r>
    <n v="17"/>
    <x v="16"/>
    <x v="10"/>
    <x v="8"/>
    <n v="122433.04090000001"/>
  </r>
  <r>
    <n v="18"/>
    <x v="17"/>
    <x v="10"/>
    <x v="8"/>
    <m/>
  </r>
  <r>
    <n v="19"/>
    <x v="18"/>
    <x v="10"/>
    <x v="8"/>
    <n v="268903.02100000001"/>
  </r>
  <r>
    <n v="20"/>
    <x v="19"/>
    <x v="10"/>
    <x v="8"/>
    <m/>
  </r>
  <r>
    <n v="21"/>
    <x v="20"/>
    <x v="10"/>
    <x v="8"/>
    <n v="3000"/>
  </r>
  <r>
    <n v="22"/>
    <x v="21"/>
    <x v="10"/>
    <x v="8"/>
    <n v="38482.70422"/>
  </r>
  <r>
    <n v="23"/>
    <x v="22"/>
    <x v="10"/>
    <x v="8"/>
    <m/>
  </r>
  <r>
    <n v="24"/>
    <x v="23"/>
    <x v="10"/>
    <x v="8"/>
    <n v="227420.31677999999"/>
  </r>
  <r>
    <n v="1"/>
    <x v="0"/>
    <x v="10"/>
    <x v="9"/>
    <m/>
  </r>
  <r>
    <n v="2"/>
    <x v="1"/>
    <x v="10"/>
    <x v="9"/>
    <n v="6562986.2577596596"/>
  </r>
  <r>
    <n v="3"/>
    <x v="2"/>
    <x v="10"/>
    <x v="9"/>
    <n v="3403926.2930260901"/>
  </r>
  <r>
    <n v="4"/>
    <x v="3"/>
    <x v="10"/>
    <x v="9"/>
    <n v="1.9280635633050578"/>
  </r>
  <r>
    <n v="5"/>
    <x v="4"/>
    <x v="10"/>
    <x v="9"/>
    <n v="6324121.9034601804"/>
  </r>
  <r>
    <n v="6"/>
    <x v="5"/>
    <x v="10"/>
    <x v="9"/>
    <n v="976353.86724475399"/>
  </r>
  <r>
    <n v="7"/>
    <x v="6"/>
    <x v="10"/>
    <x v="9"/>
    <n v="6.4772846358530778"/>
  </r>
  <r>
    <n v="8"/>
    <x v="7"/>
    <x v="10"/>
    <x v="9"/>
    <m/>
  </r>
  <r>
    <n v="9"/>
    <x v="8"/>
    <x v="10"/>
    <x v="9"/>
    <m/>
  </r>
  <r>
    <n v="10"/>
    <x v="9"/>
    <x v="10"/>
    <x v="9"/>
    <m/>
  </r>
  <r>
    <n v="11"/>
    <x v="10"/>
    <x v="10"/>
    <x v="9"/>
    <n v="6562986.2571565602"/>
  </r>
  <r>
    <n v="12"/>
    <x v="11"/>
    <x v="10"/>
    <x v="9"/>
    <n v="6202986.2548365602"/>
  </r>
  <r>
    <n v="13"/>
    <x v="12"/>
    <x v="10"/>
    <x v="9"/>
    <n v="360000"/>
  </r>
  <r>
    <n v="14"/>
    <x v="13"/>
    <x v="10"/>
    <x v="9"/>
    <m/>
  </r>
  <r>
    <n v="15"/>
    <x v="14"/>
    <x v="10"/>
    <x v="9"/>
    <m/>
  </r>
  <r>
    <n v="16"/>
    <x v="15"/>
    <x v="10"/>
    <x v="9"/>
    <m/>
  </r>
  <r>
    <n v="17"/>
    <x v="16"/>
    <x v="10"/>
    <x v="9"/>
    <n v="1803252.6511540001"/>
  </r>
  <r>
    <n v="18"/>
    <x v="17"/>
    <x v="10"/>
    <x v="9"/>
    <m/>
  </r>
  <r>
    <n v="19"/>
    <x v="18"/>
    <x v="10"/>
    <x v="9"/>
    <n v="6203705.5326065598"/>
  </r>
  <r>
    <n v="20"/>
    <x v="19"/>
    <x v="10"/>
    <x v="9"/>
    <m/>
  </r>
  <r>
    <n v="21"/>
    <x v="20"/>
    <x v="10"/>
    <x v="9"/>
    <n v="155719.27499999999"/>
  </r>
  <r>
    <n v="22"/>
    <x v="21"/>
    <x v="10"/>
    <x v="9"/>
    <n v="533703.44918999996"/>
  </r>
  <r>
    <n v="23"/>
    <x v="22"/>
    <x v="10"/>
    <x v="9"/>
    <m/>
  </r>
  <r>
    <n v="24"/>
    <x v="23"/>
    <x v="10"/>
    <x v="9"/>
    <n v="5514282.8079665601"/>
  </r>
  <r>
    <n v="1"/>
    <x v="0"/>
    <x v="11"/>
    <x v="0"/>
    <m/>
  </r>
  <r>
    <n v="2"/>
    <x v="1"/>
    <x v="11"/>
    <x v="0"/>
    <n v="155041.53868119299"/>
  </r>
  <r>
    <n v="3"/>
    <x v="2"/>
    <x v="11"/>
    <x v="0"/>
    <n v="80134.910816648"/>
  </r>
  <r>
    <n v="4"/>
    <x v="3"/>
    <x v="11"/>
    <x v="0"/>
    <n v="1.9347564887909399"/>
  </r>
  <r>
    <n v="5"/>
    <x v="4"/>
    <x v="11"/>
    <x v="0"/>
    <n v="155041.53868119299"/>
  </r>
  <r>
    <n v="6"/>
    <x v="5"/>
    <x v="11"/>
    <x v="0"/>
    <n v="23835.614497732"/>
  </r>
  <r>
    <n v="7"/>
    <x v="6"/>
    <x v="11"/>
    <x v="0"/>
    <n v="6.5046168075904003"/>
  </r>
  <r>
    <n v="8"/>
    <x v="7"/>
    <x v="11"/>
    <x v="0"/>
    <m/>
  </r>
  <r>
    <n v="9"/>
    <x v="8"/>
    <x v="11"/>
    <x v="0"/>
    <m/>
  </r>
  <r>
    <n v="10"/>
    <x v="9"/>
    <x v="11"/>
    <x v="0"/>
    <m/>
  </r>
  <r>
    <n v="11"/>
    <x v="10"/>
    <x v="11"/>
    <x v="0"/>
    <n v="155041.53868119299"/>
  </r>
  <r>
    <n v="12"/>
    <x v="11"/>
    <x v="11"/>
    <x v="0"/>
    <n v="155041.53868119299"/>
  </r>
  <r>
    <n v="13"/>
    <x v="12"/>
    <x v="11"/>
    <x v="0"/>
    <m/>
  </r>
  <r>
    <n v="14"/>
    <x v="13"/>
    <x v="11"/>
    <x v="0"/>
    <m/>
  </r>
  <r>
    <n v="15"/>
    <x v="14"/>
    <x v="11"/>
    <x v="0"/>
    <m/>
  </r>
  <r>
    <n v="16"/>
    <x v="15"/>
    <x v="11"/>
    <x v="0"/>
    <m/>
  </r>
  <r>
    <n v="17"/>
    <x v="16"/>
    <x v="11"/>
    <x v="0"/>
    <n v="50842.595000000001"/>
  </r>
  <r>
    <n v="18"/>
    <x v="17"/>
    <x v="11"/>
    <x v="0"/>
    <m/>
  </r>
  <r>
    <n v="19"/>
    <x v="18"/>
    <x v="11"/>
    <x v="0"/>
    <n v="155041.53868119299"/>
  </r>
  <r>
    <n v="20"/>
    <x v="19"/>
    <x v="11"/>
    <x v="0"/>
    <m/>
  </r>
  <r>
    <n v="21"/>
    <x v="20"/>
    <x v="11"/>
    <x v="0"/>
    <m/>
  </r>
  <r>
    <n v="22"/>
    <x v="21"/>
    <x v="11"/>
    <x v="0"/>
    <n v="23224.7821"/>
  </r>
  <r>
    <n v="23"/>
    <x v="22"/>
    <x v="11"/>
    <x v="0"/>
    <m/>
  </r>
  <r>
    <n v="24"/>
    <x v="23"/>
    <x v="11"/>
    <x v="0"/>
    <n v="131816.75658119301"/>
  </r>
  <r>
    <n v="1"/>
    <x v="0"/>
    <x v="11"/>
    <x v="10"/>
    <m/>
  </r>
  <r>
    <n v="2"/>
    <x v="1"/>
    <x v="11"/>
    <x v="10"/>
    <n v="35767.145400000001"/>
  </r>
  <r>
    <n v="3"/>
    <x v="2"/>
    <x v="11"/>
    <x v="10"/>
    <n v="23194.68118"/>
  </r>
  <r>
    <n v="4"/>
    <x v="3"/>
    <x v="11"/>
    <x v="10"/>
    <n v="1.5420408292070347"/>
  </r>
  <r>
    <n v="5"/>
    <x v="4"/>
    <x v="11"/>
    <x v="10"/>
    <n v="35767.145400000001"/>
  </r>
  <r>
    <n v="6"/>
    <x v="5"/>
    <x v="11"/>
    <x v="10"/>
    <n v="6200"/>
  </r>
  <r>
    <n v="7"/>
    <x v="6"/>
    <x v="11"/>
    <x v="10"/>
    <n v="5.7688944193548393"/>
  </r>
  <r>
    <n v="8"/>
    <x v="7"/>
    <x v="11"/>
    <x v="10"/>
    <m/>
  </r>
  <r>
    <n v="9"/>
    <x v="8"/>
    <x v="11"/>
    <x v="10"/>
    <m/>
  </r>
  <r>
    <n v="10"/>
    <x v="9"/>
    <x v="11"/>
    <x v="10"/>
    <m/>
  </r>
  <r>
    <n v="11"/>
    <x v="10"/>
    <x v="11"/>
    <x v="10"/>
    <n v="35767.145400000001"/>
  </r>
  <r>
    <n v="12"/>
    <x v="11"/>
    <x v="11"/>
    <x v="10"/>
    <n v="35767.145400000001"/>
  </r>
  <r>
    <n v="13"/>
    <x v="12"/>
    <x v="11"/>
    <x v="10"/>
    <m/>
  </r>
  <r>
    <n v="14"/>
    <x v="13"/>
    <x v="11"/>
    <x v="10"/>
    <m/>
  </r>
  <r>
    <n v="15"/>
    <x v="14"/>
    <x v="11"/>
    <x v="10"/>
    <m/>
  </r>
  <r>
    <n v="16"/>
    <x v="15"/>
    <x v="11"/>
    <x v="10"/>
    <m/>
  </r>
  <r>
    <n v="17"/>
    <x v="16"/>
    <x v="11"/>
    <x v="10"/>
    <n v="2754.71"/>
  </r>
  <r>
    <n v="18"/>
    <x v="17"/>
    <x v="11"/>
    <x v="10"/>
    <m/>
  </r>
  <r>
    <n v="19"/>
    <x v="18"/>
    <x v="11"/>
    <x v="10"/>
    <n v="35767.145404000003"/>
  </r>
  <r>
    <n v="20"/>
    <x v="19"/>
    <x v="11"/>
    <x v="10"/>
    <m/>
  </r>
  <r>
    <n v="21"/>
    <x v="20"/>
    <x v="11"/>
    <x v="10"/>
    <m/>
  </r>
  <r>
    <n v="22"/>
    <x v="21"/>
    <x v="11"/>
    <x v="10"/>
    <n v="2354.6309700000002"/>
  </r>
  <r>
    <n v="23"/>
    <x v="22"/>
    <x v="11"/>
    <x v="10"/>
    <m/>
  </r>
  <r>
    <n v="24"/>
    <x v="23"/>
    <x v="11"/>
    <x v="10"/>
    <n v="33412.514430000003"/>
  </r>
  <r>
    <n v="1"/>
    <x v="0"/>
    <x v="11"/>
    <x v="1"/>
    <m/>
  </r>
  <r>
    <n v="2"/>
    <x v="1"/>
    <x v="11"/>
    <x v="1"/>
    <n v="519704.15664999996"/>
  </r>
  <r>
    <n v="3"/>
    <x v="2"/>
    <x v="11"/>
    <x v="1"/>
    <n v="112559.83859"/>
  </r>
  <r>
    <n v="4"/>
    <x v="3"/>
    <x v="11"/>
    <x v="1"/>
    <n v="4.6171366551352833"/>
  </r>
  <r>
    <n v="5"/>
    <x v="4"/>
    <x v="11"/>
    <x v="1"/>
    <n v="519704.15664999996"/>
  </r>
  <r>
    <n v="6"/>
    <x v="5"/>
    <x v="11"/>
    <x v="1"/>
    <n v="28139.959649999997"/>
  </r>
  <r>
    <n v="7"/>
    <x v="6"/>
    <x v="11"/>
    <x v="1"/>
    <n v="18.468546618900358"/>
  </r>
  <r>
    <n v="8"/>
    <x v="7"/>
    <x v="11"/>
    <x v="1"/>
    <m/>
  </r>
  <r>
    <n v="9"/>
    <x v="8"/>
    <x v="11"/>
    <x v="1"/>
    <m/>
  </r>
  <r>
    <n v="10"/>
    <x v="9"/>
    <x v="11"/>
    <x v="1"/>
    <m/>
  </r>
  <r>
    <n v="11"/>
    <x v="10"/>
    <x v="11"/>
    <x v="1"/>
    <n v="519704.15664999996"/>
  </r>
  <r>
    <n v="12"/>
    <x v="11"/>
    <x v="11"/>
    <x v="1"/>
    <n v="519704.15664999996"/>
  </r>
  <r>
    <n v="13"/>
    <x v="12"/>
    <x v="11"/>
    <x v="1"/>
    <m/>
  </r>
  <r>
    <n v="14"/>
    <x v="13"/>
    <x v="11"/>
    <x v="1"/>
    <m/>
  </r>
  <r>
    <n v="15"/>
    <x v="14"/>
    <x v="11"/>
    <x v="1"/>
    <m/>
  </r>
  <r>
    <n v="16"/>
    <x v="15"/>
    <x v="11"/>
    <x v="1"/>
    <m/>
  </r>
  <r>
    <n v="17"/>
    <x v="16"/>
    <x v="11"/>
    <x v="1"/>
    <n v="135163.58531999998"/>
  </r>
  <r>
    <n v="18"/>
    <x v="17"/>
    <x v="11"/>
    <x v="1"/>
    <m/>
  </r>
  <r>
    <n v="19"/>
    <x v="18"/>
    <x v="11"/>
    <x v="1"/>
    <n v="519704.15664"/>
  </r>
  <r>
    <n v="20"/>
    <x v="19"/>
    <x v="11"/>
    <x v="1"/>
    <m/>
  </r>
  <r>
    <n v="21"/>
    <x v="20"/>
    <x v="11"/>
    <x v="1"/>
    <m/>
  </r>
  <r>
    <n v="22"/>
    <x v="21"/>
    <x v="11"/>
    <x v="1"/>
    <n v="8577.58"/>
  </r>
  <r>
    <n v="23"/>
    <x v="22"/>
    <x v="11"/>
    <x v="1"/>
    <m/>
  </r>
  <r>
    <n v="24"/>
    <x v="23"/>
    <x v="11"/>
    <x v="1"/>
    <n v="511126.57665"/>
  </r>
  <r>
    <n v="1"/>
    <x v="0"/>
    <x v="11"/>
    <x v="2"/>
    <m/>
  </r>
  <r>
    <n v="2"/>
    <x v="1"/>
    <x v="11"/>
    <x v="2"/>
    <n v="1124467.922"/>
  </r>
  <r>
    <n v="3"/>
    <x v="2"/>
    <x v="11"/>
    <x v="2"/>
    <n v="563507.00600000005"/>
  </r>
  <r>
    <n v="4"/>
    <x v="3"/>
    <x v="11"/>
    <x v="2"/>
    <n v="1.9954817065752681"/>
  </r>
  <r>
    <n v="5"/>
    <x v="4"/>
    <x v="11"/>
    <x v="2"/>
    <n v="1052643.2723999999"/>
  </r>
  <r>
    <n v="6"/>
    <x v="5"/>
    <x v="11"/>
    <x v="2"/>
    <n v="140876.75200000001"/>
  </r>
  <r>
    <n v="7"/>
    <x v="6"/>
    <x v="11"/>
    <x v="2"/>
    <n v="7.4720864688873565"/>
  </r>
  <r>
    <n v="8"/>
    <x v="7"/>
    <x v="11"/>
    <x v="2"/>
    <m/>
  </r>
  <r>
    <n v="9"/>
    <x v="8"/>
    <x v="11"/>
    <x v="2"/>
    <m/>
  </r>
  <r>
    <n v="10"/>
    <x v="9"/>
    <x v="11"/>
    <x v="2"/>
    <m/>
  </r>
  <r>
    <n v="11"/>
    <x v="10"/>
    <x v="11"/>
    <x v="2"/>
    <n v="1124467.922"/>
  </r>
  <r>
    <n v="12"/>
    <x v="11"/>
    <x v="11"/>
    <x v="2"/>
    <n v="1024467.922"/>
  </r>
  <r>
    <n v="13"/>
    <x v="12"/>
    <x v="11"/>
    <x v="2"/>
    <n v="100000"/>
  </r>
  <r>
    <n v="14"/>
    <x v="13"/>
    <x v="11"/>
    <x v="2"/>
    <m/>
  </r>
  <r>
    <n v="15"/>
    <x v="14"/>
    <x v="11"/>
    <x v="2"/>
    <m/>
  </r>
  <r>
    <n v="16"/>
    <x v="15"/>
    <x v="11"/>
    <x v="2"/>
    <m/>
  </r>
  <r>
    <n v="17"/>
    <x v="16"/>
    <x v="11"/>
    <x v="2"/>
    <n v="419386.99599999998"/>
  </r>
  <r>
    <n v="18"/>
    <x v="17"/>
    <x v="11"/>
    <x v="2"/>
    <m/>
  </r>
  <r>
    <n v="19"/>
    <x v="18"/>
    <x v="11"/>
    <x v="2"/>
    <n v="1024467.922"/>
  </r>
  <r>
    <n v="20"/>
    <x v="19"/>
    <x v="11"/>
    <x v="2"/>
    <m/>
  </r>
  <r>
    <n v="21"/>
    <x v="20"/>
    <x v="11"/>
    <x v="2"/>
    <m/>
  </r>
  <r>
    <n v="22"/>
    <x v="21"/>
    <x v="11"/>
    <x v="2"/>
    <n v="42067.713000000003"/>
  </r>
  <r>
    <n v="23"/>
    <x v="22"/>
    <x v="11"/>
    <x v="2"/>
    <m/>
  </r>
  <r>
    <n v="24"/>
    <x v="23"/>
    <x v="11"/>
    <x v="2"/>
    <n v="982400.20900000003"/>
  </r>
  <r>
    <n v="1"/>
    <x v="0"/>
    <x v="11"/>
    <x v="3"/>
    <m/>
  </r>
  <r>
    <n v="2"/>
    <x v="1"/>
    <x v="11"/>
    <x v="3"/>
    <n v="2210374.61919"/>
  </r>
  <r>
    <n v="3"/>
    <x v="2"/>
    <x v="11"/>
    <x v="3"/>
    <n v="1077308.1060799998"/>
  </r>
  <r>
    <n v="4"/>
    <x v="3"/>
    <x v="11"/>
    <x v="3"/>
    <n v="2.0517571590850534"/>
  </r>
  <r>
    <n v="5"/>
    <x v="4"/>
    <x v="11"/>
    <x v="3"/>
    <n v="2210374.61919"/>
  </r>
  <r>
    <n v="6"/>
    <x v="5"/>
    <x v="11"/>
    <x v="3"/>
    <n v="269327.02651999996"/>
  </r>
  <r>
    <n v="7"/>
    <x v="6"/>
    <x v="11"/>
    <x v="3"/>
    <n v="8.2070286363402136"/>
  </r>
  <r>
    <n v="8"/>
    <x v="7"/>
    <x v="11"/>
    <x v="3"/>
    <m/>
  </r>
  <r>
    <n v="9"/>
    <x v="8"/>
    <x v="11"/>
    <x v="3"/>
    <m/>
  </r>
  <r>
    <n v="10"/>
    <x v="9"/>
    <x v="11"/>
    <x v="3"/>
    <m/>
  </r>
  <r>
    <n v="11"/>
    <x v="10"/>
    <x v="11"/>
    <x v="3"/>
    <n v="2210374.61919"/>
  </r>
  <r>
    <n v="12"/>
    <x v="11"/>
    <x v="11"/>
    <x v="3"/>
    <n v="2210374.61919"/>
  </r>
  <r>
    <n v="13"/>
    <x v="12"/>
    <x v="11"/>
    <x v="3"/>
    <m/>
  </r>
  <r>
    <n v="14"/>
    <x v="13"/>
    <x v="11"/>
    <x v="3"/>
    <m/>
  </r>
  <r>
    <n v="15"/>
    <x v="14"/>
    <x v="11"/>
    <x v="3"/>
    <m/>
  </r>
  <r>
    <n v="16"/>
    <x v="15"/>
    <x v="11"/>
    <x v="3"/>
    <m/>
  </r>
  <r>
    <n v="17"/>
    <x v="16"/>
    <x v="11"/>
    <x v="3"/>
    <n v="378694.15258999995"/>
  </r>
  <r>
    <n v="18"/>
    <x v="17"/>
    <x v="11"/>
    <x v="3"/>
    <m/>
  </r>
  <r>
    <n v="19"/>
    <x v="18"/>
    <x v="11"/>
    <x v="3"/>
    <n v="2110374.6191799999"/>
  </r>
  <r>
    <n v="20"/>
    <x v="19"/>
    <x v="11"/>
    <x v="3"/>
    <m/>
  </r>
  <r>
    <n v="21"/>
    <x v="20"/>
    <x v="11"/>
    <x v="3"/>
    <m/>
  </r>
  <r>
    <n v="22"/>
    <x v="21"/>
    <x v="11"/>
    <x v="3"/>
    <n v="180525.83284000002"/>
  </r>
  <r>
    <n v="23"/>
    <x v="22"/>
    <x v="11"/>
    <x v="3"/>
    <m/>
  </r>
  <r>
    <n v="24"/>
    <x v="23"/>
    <x v="11"/>
    <x v="3"/>
    <n v="1929848.78635"/>
  </r>
  <r>
    <n v="1"/>
    <x v="0"/>
    <x v="11"/>
    <x v="4"/>
    <m/>
  </r>
  <r>
    <n v="2"/>
    <x v="1"/>
    <x v="11"/>
    <x v="4"/>
    <n v="1319837.26254"/>
  </r>
  <r>
    <n v="3"/>
    <x v="2"/>
    <x v="11"/>
    <x v="4"/>
    <n v="639318.30310999998"/>
  </r>
  <r>
    <n v="4"/>
    <x v="3"/>
    <x v="11"/>
    <x v="4"/>
    <n v="2.0644446688286213"/>
  </r>
  <r>
    <n v="5"/>
    <x v="4"/>
    <x v="11"/>
    <x v="4"/>
    <n v="1285410.4359518001"/>
  </r>
  <r>
    <n v="6"/>
    <x v="5"/>
    <x v="11"/>
    <x v="4"/>
    <n v="177865.86705899599"/>
  </r>
  <r>
    <n v="7"/>
    <x v="6"/>
    <x v="11"/>
    <x v="4"/>
    <n v="7.2268527807274268"/>
  </r>
  <r>
    <n v="8"/>
    <x v="7"/>
    <x v="11"/>
    <x v="4"/>
    <m/>
  </r>
  <r>
    <n v="9"/>
    <x v="8"/>
    <x v="11"/>
    <x v="4"/>
    <m/>
  </r>
  <r>
    <n v="10"/>
    <x v="9"/>
    <x v="11"/>
    <x v="4"/>
    <m/>
  </r>
  <r>
    <n v="11"/>
    <x v="10"/>
    <x v="11"/>
    <x v="4"/>
    <n v="1319837.263"/>
  </r>
  <r>
    <n v="12"/>
    <x v="11"/>
    <x v="11"/>
    <x v="4"/>
    <n v="1249837.263"/>
  </r>
  <r>
    <n v="13"/>
    <x v="12"/>
    <x v="11"/>
    <x v="4"/>
    <n v="70000"/>
  </r>
  <r>
    <n v="14"/>
    <x v="13"/>
    <x v="11"/>
    <x v="4"/>
    <m/>
  </r>
  <r>
    <n v="15"/>
    <x v="14"/>
    <x v="11"/>
    <x v="4"/>
    <m/>
  </r>
  <r>
    <n v="16"/>
    <x v="15"/>
    <x v="11"/>
    <x v="4"/>
    <m/>
  </r>
  <r>
    <n v="17"/>
    <x v="16"/>
    <x v="11"/>
    <x v="4"/>
    <n v="138131.18143"/>
  </r>
  <r>
    <n v="18"/>
    <x v="17"/>
    <x v="11"/>
    <x v="4"/>
    <m/>
  </r>
  <r>
    <n v="19"/>
    <x v="18"/>
    <x v="11"/>
    <x v="4"/>
    <n v="1249837.26251"/>
  </r>
  <r>
    <n v="20"/>
    <x v="19"/>
    <x v="11"/>
    <x v="4"/>
    <m/>
  </r>
  <r>
    <n v="21"/>
    <x v="20"/>
    <x v="11"/>
    <x v="4"/>
    <m/>
  </r>
  <r>
    <n v="22"/>
    <x v="21"/>
    <x v="11"/>
    <x v="4"/>
    <n v="24500"/>
  </r>
  <r>
    <n v="23"/>
    <x v="22"/>
    <x v="11"/>
    <x v="4"/>
    <m/>
  </r>
  <r>
    <n v="24"/>
    <x v="23"/>
    <x v="11"/>
    <x v="4"/>
    <n v="1225337.263"/>
  </r>
  <r>
    <n v="1"/>
    <x v="0"/>
    <x v="11"/>
    <x v="5"/>
    <m/>
  </r>
  <r>
    <n v="2"/>
    <x v="1"/>
    <x v="11"/>
    <x v="5"/>
    <n v="1514461.8540000001"/>
  </r>
  <r>
    <n v="3"/>
    <x v="2"/>
    <x v="11"/>
    <x v="5"/>
    <n v="707511.15300000005"/>
  </r>
  <r>
    <n v="4"/>
    <x v="3"/>
    <x v="11"/>
    <x v="5"/>
    <n v="2.14054838228112"/>
  </r>
  <r>
    <n v="5"/>
    <x v="4"/>
    <x v="11"/>
    <x v="5"/>
    <n v="1383359.1818814799"/>
  </r>
  <r>
    <n v="6"/>
    <x v="5"/>
    <x v="11"/>
    <x v="5"/>
    <n v="294486.63940739998"/>
  </r>
  <r>
    <n v="7"/>
    <x v="6"/>
    <x v="11"/>
    <x v="5"/>
    <n v="4.6975278221967383"/>
  </r>
  <r>
    <n v="8"/>
    <x v="7"/>
    <x v="11"/>
    <x v="5"/>
    <m/>
  </r>
  <r>
    <n v="9"/>
    <x v="8"/>
    <x v="11"/>
    <x v="5"/>
    <m/>
  </r>
  <r>
    <n v="10"/>
    <x v="9"/>
    <x v="11"/>
    <x v="5"/>
    <m/>
  </r>
  <r>
    <n v="11"/>
    <x v="10"/>
    <x v="11"/>
    <x v="5"/>
    <n v="1514461.8540000001"/>
  </r>
  <r>
    <n v="12"/>
    <x v="11"/>
    <x v="11"/>
    <x v="5"/>
    <n v="1324461.8540000001"/>
  </r>
  <r>
    <n v="13"/>
    <x v="12"/>
    <x v="11"/>
    <x v="5"/>
    <n v="190000"/>
  </r>
  <r>
    <n v="14"/>
    <x v="13"/>
    <x v="11"/>
    <x v="5"/>
    <m/>
  </r>
  <r>
    <n v="15"/>
    <x v="14"/>
    <x v="11"/>
    <x v="5"/>
    <m/>
  </r>
  <r>
    <n v="16"/>
    <x v="15"/>
    <x v="11"/>
    <x v="5"/>
    <m/>
  </r>
  <r>
    <n v="17"/>
    <x v="16"/>
    <x v="11"/>
    <x v="5"/>
    <n v="490279.84299999999"/>
  </r>
  <r>
    <n v="18"/>
    <x v="17"/>
    <x v="11"/>
    <x v="5"/>
    <m/>
  </r>
  <r>
    <n v="19"/>
    <x v="18"/>
    <x v="11"/>
    <x v="5"/>
    <n v="1269461.8540000001"/>
  </r>
  <r>
    <n v="20"/>
    <x v="19"/>
    <x v="11"/>
    <x v="5"/>
    <m/>
  </r>
  <r>
    <n v="21"/>
    <x v="20"/>
    <x v="11"/>
    <x v="5"/>
    <m/>
  </r>
  <r>
    <n v="22"/>
    <x v="21"/>
    <x v="11"/>
    <x v="5"/>
    <n v="171932.82"/>
  </r>
  <r>
    <n v="23"/>
    <x v="22"/>
    <x v="11"/>
    <x v="5"/>
    <m/>
  </r>
  <r>
    <n v="24"/>
    <x v="23"/>
    <x v="11"/>
    <x v="5"/>
    <n v="1097529.034"/>
  </r>
  <r>
    <n v="1"/>
    <x v="0"/>
    <x v="11"/>
    <x v="6"/>
    <m/>
  </r>
  <r>
    <n v="2"/>
    <x v="1"/>
    <x v="11"/>
    <x v="6"/>
    <n v="55810.847391982999"/>
  </r>
  <r>
    <n v="3"/>
    <x v="2"/>
    <x v="11"/>
    <x v="6"/>
    <n v="34145.589999999997"/>
  </r>
  <r>
    <n v="4"/>
    <x v="3"/>
    <x v="11"/>
    <x v="6"/>
    <n v="1.6344965013632216"/>
  </r>
  <r>
    <n v="5"/>
    <x v="4"/>
    <x v="11"/>
    <x v="6"/>
    <n v="55810.847391982999"/>
  </r>
  <r>
    <n v="6"/>
    <x v="5"/>
    <x v="11"/>
    <x v="6"/>
    <n v="8536.3979999999992"/>
  </r>
  <r>
    <n v="7"/>
    <x v="6"/>
    <x v="11"/>
    <x v="6"/>
    <n v="6.5379856225053006"/>
  </r>
  <r>
    <n v="8"/>
    <x v="7"/>
    <x v="11"/>
    <x v="6"/>
    <m/>
  </r>
  <r>
    <n v="9"/>
    <x v="8"/>
    <x v="11"/>
    <x v="6"/>
    <m/>
  </r>
  <r>
    <n v="10"/>
    <x v="9"/>
    <x v="11"/>
    <x v="6"/>
    <m/>
  </r>
  <r>
    <n v="11"/>
    <x v="10"/>
    <x v="11"/>
    <x v="6"/>
    <n v="55810.847391982999"/>
  </r>
  <r>
    <n v="12"/>
    <x v="11"/>
    <x v="11"/>
    <x v="6"/>
    <n v="55810.847391982999"/>
  </r>
  <r>
    <n v="13"/>
    <x v="12"/>
    <x v="11"/>
    <x v="6"/>
    <m/>
  </r>
  <r>
    <n v="14"/>
    <x v="13"/>
    <x v="11"/>
    <x v="6"/>
    <m/>
  </r>
  <r>
    <n v="15"/>
    <x v="14"/>
    <x v="11"/>
    <x v="6"/>
    <m/>
  </r>
  <r>
    <n v="16"/>
    <x v="15"/>
    <x v="11"/>
    <x v="6"/>
    <m/>
  </r>
  <r>
    <n v="17"/>
    <x v="16"/>
    <x v="11"/>
    <x v="6"/>
    <m/>
  </r>
  <r>
    <n v="18"/>
    <x v="17"/>
    <x v="11"/>
    <x v="6"/>
    <m/>
  </r>
  <r>
    <n v="19"/>
    <x v="18"/>
    <x v="11"/>
    <x v="6"/>
    <n v="55810.847391982999"/>
  </r>
  <r>
    <n v="20"/>
    <x v="19"/>
    <x v="11"/>
    <x v="6"/>
    <m/>
  </r>
  <r>
    <n v="21"/>
    <x v="20"/>
    <x v="11"/>
    <x v="6"/>
    <m/>
  </r>
  <r>
    <n v="22"/>
    <x v="21"/>
    <x v="11"/>
    <x v="6"/>
    <n v="3000"/>
  </r>
  <r>
    <n v="23"/>
    <x v="22"/>
    <x v="11"/>
    <x v="6"/>
    <m/>
  </r>
  <r>
    <n v="24"/>
    <x v="23"/>
    <x v="11"/>
    <x v="6"/>
    <n v="52810.847391982999"/>
  </r>
  <r>
    <n v="1"/>
    <x v="0"/>
    <x v="11"/>
    <x v="7"/>
    <m/>
  </r>
  <r>
    <n v="2"/>
    <x v="1"/>
    <x v="11"/>
    <x v="7"/>
    <n v="60820.009607699998"/>
  </r>
  <r>
    <n v="3"/>
    <x v="2"/>
    <x v="11"/>
    <x v="7"/>
    <n v="26431.635999999999"/>
  </r>
  <r>
    <n v="4"/>
    <x v="3"/>
    <x v="11"/>
    <x v="7"/>
    <n v="2.3010308407584001"/>
  </r>
  <r>
    <n v="5"/>
    <x v="4"/>
    <x v="11"/>
    <x v="7"/>
    <n v="60820.009607699998"/>
  </r>
  <r>
    <n v="6"/>
    <x v="5"/>
    <x v="11"/>
    <x v="7"/>
    <n v="9029.3166270000002"/>
  </r>
  <r>
    <n v="7"/>
    <x v="6"/>
    <x v="11"/>
    <x v="7"/>
    <n v="6.7358375079939474"/>
  </r>
  <r>
    <n v="8"/>
    <x v="7"/>
    <x v="11"/>
    <x v="7"/>
    <m/>
  </r>
  <r>
    <n v="9"/>
    <x v="8"/>
    <x v="11"/>
    <x v="7"/>
    <m/>
  </r>
  <r>
    <n v="10"/>
    <x v="9"/>
    <x v="11"/>
    <x v="7"/>
    <m/>
  </r>
  <r>
    <n v="11"/>
    <x v="10"/>
    <x v="11"/>
    <x v="7"/>
    <n v="60820.01"/>
  </r>
  <r>
    <n v="12"/>
    <x v="11"/>
    <x v="11"/>
    <x v="7"/>
    <n v="60820.01"/>
  </r>
  <r>
    <n v="13"/>
    <x v="12"/>
    <x v="11"/>
    <x v="7"/>
    <m/>
  </r>
  <r>
    <n v="14"/>
    <x v="13"/>
    <x v="11"/>
    <x v="7"/>
    <m/>
  </r>
  <r>
    <n v="15"/>
    <x v="14"/>
    <x v="11"/>
    <x v="7"/>
    <m/>
  </r>
  <r>
    <n v="16"/>
    <x v="15"/>
    <x v="11"/>
    <x v="7"/>
    <m/>
  </r>
  <r>
    <n v="17"/>
    <x v="16"/>
    <x v="11"/>
    <x v="7"/>
    <n v="2895.61787"/>
  </r>
  <r>
    <n v="18"/>
    <x v="17"/>
    <x v="11"/>
    <x v="7"/>
    <m/>
  </r>
  <r>
    <n v="19"/>
    <x v="18"/>
    <x v="11"/>
    <x v="7"/>
    <n v="60820.009607699998"/>
  </r>
  <r>
    <n v="20"/>
    <x v="19"/>
    <x v="11"/>
    <x v="7"/>
    <m/>
  </r>
  <r>
    <n v="21"/>
    <x v="20"/>
    <x v="11"/>
    <x v="7"/>
    <m/>
  </r>
  <r>
    <n v="22"/>
    <x v="21"/>
    <x v="11"/>
    <x v="7"/>
    <n v="39912.457999999999"/>
  </r>
  <r>
    <n v="23"/>
    <x v="22"/>
    <x v="11"/>
    <x v="7"/>
    <m/>
  </r>
  <r>
    <n v="24"/>
    <x v="23"/>
    <x v="11"/>
    <x v="7"/>
    <n v="20907.552"/>
  </r>
  <r>
    <n v="1"/>
    <x v="0"/>
    <x v="11"/>
    <x v="8"/>
    <m/>
  </r>
  <r>
    <n v="2"/>
    <x v="1"/>
    <x v="11"/>
    <x v="8"/>
    <n v="235221.21409999998"/>
  </r>
  <r>
    <n v="3"/>
    <x v="2"/>
    <x v="11"/>
    <x v="8"/>
    <n v="129158.20009999999"/>
  </r>
  <r>
    <n v="4"/>
    <x v="3"/>
    <x v="11"/>
    <x v="8"/>
    <n v="1.8211868384499112"/>
  </r>
  <r>
    <n v="5"/>
    <x v="4"/>
    <x v="11"/>
    <x v="8"/>
    <n v="235221.21409999998"/>
  </r>
  <r>
    <n v="6"/>
    <x v="5"/>
    <x v="11"/>
    <x v="8"/>
    <n v="32289.550010000003"/>
  </r>
  <r>
    <n v="7"/>
    <x v="6"/>
    <x v="11"/>
    <x v="8"/>
    <n v="7.2847473571837478"/>
  </r>
  <r>
    <n v="8"/>
    <x v="7"/>
    <x v="11"/>
    <x v="8"/>
    <m/>
  </r>
  <r>
    <n v="9"/>
    <x v="8"/>
    <x v="11"/>
    <x v="8"/>
    <m/>
  </r>
  <r>
    <n v="10"/>
    <x v="9"/>
    <x v="11"/>
    <x v="8"/>
    <m/>
  </r>
  <r>
    <n v="11"/>
    <x v="10"/>
    <x v="11"/>
    <x v="8"/>
    <n v="235221.21412000002"/>
  </r>
  <r>
    <n v="12"/>
    <x v="11"/>
    <x v="11"/>
    <x v="8"/>
    <n v="235221.21412000002"/>
  </r>
  <r>
    <n v="13"/>
    <x v="12"/>
    <x v="11"/>
    <x v="8"/>
    <m/>
  </r>
  <r>
    <n v="14"/>
    <x v="13"/>
    <x v="11"/>
    <x v="8"/>
    <m/>
  </r>
  <r>
    <n v="15"/>
    <x v="14"/>
    <x v="11"/>
    <x v="8"/>
    <m/>
  </r>
  <r>
    <n v="16"/>
    <x v="15"/>
    <x v="11"/>
    <x v="8"/>
    <m/>
  </r>
  <r>
    <n v="17"/>
    <x v="16"/>
    <x v="11"/>
    <x v="8"/>
    <n v="117907.6817"/>
  </r>
  <r>
    <n v="18"/>
    <x v="17"/>
    <x v="11"/>
    <x v="8"/>
    <m/>
  </r>
  <r>
    <n v="19"/>
    <x v="18"/>
    <x v="11"/>
    <x v="8"/>
    <n v="235221.21408999999"/>
  </r>
  <r>
    <n v="20"/>
    <x v="19"/>
    <x v="11"/>
    <x v="8"/>
    <m/>
  </r>
  <r>
    <n v="21"/>
    <x v="20"/>
    <x v="11"/>
    <x v="8"/>
    <m/>
  </r>
  <r>
    <n v="22"/>
    <x v="21"/>
    <x v="11"/>
    <x v="8"/>
    <n v="38482.70422"/>
  </r>
  <r>
    <n v="23"/>
    <x v="22"/>
    <x v="11"/>
    <x v="8"/>
    <m/>
  </r>
  <r>
    <n v="24"/>
    <x v="23"/>
    <x v="11"/>
    <x v="8"/>
    <n v="196738.5099"/>
  </r>
  <r>
    <n v="1"/>
    <x v="0"/>
    <x v="11"/>
    <x v="9"/>
    <m/>
  </r>
  <r>
    <n v="2"/>
    <x v="1"/>
    <x v="11"/>
    <x v="9"/>
    <n v="7231506.5695608761"/>
  </r>
  <r>
    <n v="3"/>
    <x v="2"/>
    <x v="11"/>
    <x v="9"/>
    <n v="3393269.4248766475"/>
  </r>
  <r>
    <n v="4"/>
    <x v="3"/>
    <x v="11"/>
    <x v="9"/>
    <n v="2.1311324460549597"/>
  </r>
  <r>
    <n v="5"/>
    <x v="4"/>
    <x v="11"/>
    <x v="9"/>
    <n v="6994152.4212541543"/>
  </r>
  <r>
    <n v="6"/>
    <x v="5"/>
    <x v="11"/>
    <x v="9"/>
    <n v="990587.1237711279"/>
  </r>
  <r>
    <n v="7"/>
    <x v="6"/>
    <x v="11"/>
    <x v="9"/>
    <n v="7.0606130984498154"/>
  </r>
  <r>
    <n v="8"/>
    <x v="7"/>
    <x v="11"/>
    <x v="9"/>
    <m/>
  </r>
  <r>
    <n v="9"/>
    <x v="8"/>
    <x v="11"/>
    <x v="9"/>
    <m/>
  </r>
  <r>
    <n v="10"/>
    <x v="9"/>
    <x v="11"/>
    <x v="9"/>
    <m/>
  </r>
  <r>
    <n v="11"/>
    <x v="10"/>
    <x v="11"/>
    <x v="9"/>
    <n v="7231506.5704331752"/>
  </r>
  <r>
    <n v="12"/>
    <x v="11"/>
    <x v="11"/>
    <x v="9"/>
    <n v="6871506.5704331752"/>
  </r>
  <r>
    <n v="13"/>
    <x v="12"/>
    <x v="11"/>
    <x v="9"/>
    <n v="360000"/>
  </r>
  <r>
    <n v="14"/>
    <x v="13"/>
    <x v="11"/>
    <x v="9"/>
    <m/>
  </r>
  <r>
    <n v="15"/>
    <x v="14"/>
    <x v="11"/>
    <x v="9"/>
    <m/>
  </r>
  <r>
    <n v="16"/>
    <x v="15"/>
    <x v="11"/>
    <x v="9"/>
    <m/>
  </r>
  <r>
    <n v="17"/>
    <x v="16"/>
    <x v="11"/>
    <x v="9"/>
    <n v="1736056.3629099999"/>
  </r>
  <r>
    <n v="18"/>
    <x v="17"/>
    <x v="11"/>
    <x v="9"/>
    <m/>
  </r>
  <r>
    <n v="19"/>
    <x v="18"/>
    <x v="11"/>
    <x v="9"/>
    <n v="6716506.5695048757"/>
  </r>
  <r>
    <n v="20"/>
    <x v="19"/>
    <x v="11"/>
    <x v="9"/>
    <m/>
  </r>
  <r>
    <n v="21"/>
    <x v="20"/>
    <x v="11"/>
    <x v="9"/>
    <m/>
  </r>
  <r>
    <n v="22"/>
    <x v="21"/>
    <x v="11"/>
    <x v="9"/>
    <n v="534578.52113000001"/>
  </r>
  <r>
    <n v="23"/>
    <x v="22"/>
    <x v="11"/>
    <x v="9"/>
    <m/>
  </r>
  <r>
    <n v="24"/>
    <x v="23"/>
    <x v="11"/>
    <x v="9"/>
    <n v="6181928.0493031759"/>
  </r>
  <r>
    <n v="1"/>
    <x v="0"/>
    <x v="12"/>
    <x v="0"/>
    <m/>
  </r>
  <r>
    <n v="2"/>
    <x v="1"/>
    <x v="12"/>
    <x v="0"/>
    <n v="144660.74818338902"/>
  </r>
  <r>
    <n v="3"/>
    <x v="2"/>
    <x v="12"/>
    <x v="0"/>
    <n v="80621.706385309997"/>
  </r>
  <r>
    <n v="4"/>
    <x v="3"/>
    <x v="12"/>
    <x v="0"/>
    <n v="1.79431513756384"/>
  </r>
  <r>
    <n v="5"/>
    <x v="4"/>
    <x v="12"/>
    <x v="0"/>
    <n v="144660.74818338902"/>
  </r>
  <r>
    <n v="6"/>
    <x v="5"/>
    <x v="12"/>
    <x v="0"/>
    <n v="24395.595470699001"/>
  </r>
  <r>
    <n v="7"/>
    <x v="6"/>
    <x v="12"/>
    <x v="0"/>
    <n v="5.9297895948937906"/>
  </r>
  <r>
    <n v="8"/>
    <x v="7"/>
    <x v="12"/>
    <x v="0"/>
    <m/>
  </r>
  <r>
    <n v="9"/>
    <x v="8"/>
    <x v="12"/>
    <x v="0"/>
    <m/>
  </r>
  <r>
    <n v="10"/>
    <x v="9"/>
    <x v="12"/>
    <x v="0"/>
    <m/>
  </r>
  <r>
    <n v="11"/>
    <x v="10"/>
    <x v="12"/>
    <x v="0"/>
    <n v="144660.74818338902"/>
  </r>
  <r>
    <n v="12"/>
    <x v="11"/>
    <x v="12"/>
    <x v="0"/>
    <n v="144660.74818338902"/>
  </r>
  <r>
    <n v="13"/>
    <x v="12"/>
    <x v="12"/>
    <x v="0"/>
    <m/>
  </r>
  <r>
    <n v="14"/>
    <x v="13"/>
    <x v="12"/>
    <x v="0"/>
    <m/>
  </r>
  <r>
    <n v="15"/>
    <x v="14"/>
    <x v="12"/>
    <x v="0"/>
    <m/>
  </r>
  <r>
    <n v="16"/>
    <x v="15"/>
    <x v="12"/>
    <x v="0"/>
    <m/>
  </r>
  <r>
    <n v="17"/>
    <x v="16"/>
    <x v="12"/>
    <x v="0"/>
    <n v="51760.883999999998"/>
  </r>
  <r>
    <n v="18"/>
    <x v="17"/>
    <x v="12"/>
    <x v="0"/>
    <m/>
  </r>
  <r>
    <n v="19"/>
    <x v="18"/>
    <x v="12"/>
    <x v="0"/>
    <n v="144660.74818338902"/>
  </r>
  <r>
    <n v="20"/>
    <x v="19"/>
    <x v="12"/>
    <x v="0"/>
    <m/>
  </r>
  <r>
    <n v="21"/>
    <x v="20"/>
    <x v="12"/>
    <x v="0"/>
    <m/>
  </r>
  <r>
    <n v="22"/>
    <x v="21"/>
    <x v="12"/>
    <x v="0"/>
    <n v="23224.7821"/>
  </r>
  <r>
    <n v="23"/>
    <x v="22"/>
    <x v="12"/>
    <x v="0"/>
    <m/>
  </r>
  <r>
    <n v="24"/>
    <x v="23"/>
    <x v="12"/>
    <x v="0"/>
    <n v="121435.96608338899"/>
  </r>
  <r>
    <n v="1"/>
    <x v="0"/>
    <x v="12"/>
    <x v="10"/>
    <m/>
  </r>
  <r>
    <n v="2"/>
    <x v="1"/>
    <x v="12"/>
    <x v="10"/>
    <n v="29133.20564"/>
  </r>
  <r>
    <n v="3"/>
    <x v="2"/>
    <x v="12"/>
    <x v="10"/>
    <n v="23615.416000000001"/>
  </r>
  <r>
    <n v="4"/>
    <x v="3"/>
    <x v="12"/>
    <x v="10"/>
    <n v="1.2336520195113225"/>
  </r>
  <r>
    <n v="5"/>
    <x v="4"/>
    <x v="12"/>
    <x v="10"/>
    <n v="29133.20564"/>
  </r>
  <r>
    <n v="6"/>
    <x v="5"/>
    <x v="12"/>
    <x v="10"/>
    <n v="6200"/>
  </r>
  <r>
    <n v="7"/>
    <x v="6"/>
    <x v="12"/>
    <x v="10"/>
    <n v="4.698904135483871"/>
  </r>
  <r>
    <n v="8"/>
    <x v="7"/>
    <x v="12"/>
    <x v="10"/>
    <m/>
  </r>
  <r>
    <n v="9"/>
    <x v="8"/>
    <x v="12"/>
    <x v="10"/>
    <m/>
  </r>
  <r>
    <n v="10"/>
    <x v="9"/>
    <x v="12"/>
    <x v="10"/>
    <m/>
  </r>
  <r>
    <n v="11"/>
    <x v="10"/>
    <x v="12"/>
    <x v="10"/>
    <n v="29133.20564"/>
  </r>
  <r>
    <n v="12"/>
    <x v="11"/>
    <x v="12"/>
    <x v="10"/>
    <n v="29133.20564"/>
  </r>
  <r>
    <n v="13"/>
    <x v="12"/>
    <x v="12"/>
    <x v="10"/>
    <m/>
  </r>
  <r>
    <n v="14"/>
    <x v="13"/>
    <x v="12"/>
    <x v="10"/>
    <m/>
  </r>
  <r>
    <n v="15"/>
    <x v="14"/>
    <x v="12"/>
    <x v="10"/>
    <m/>
  </r>
  <r>
    <n v="16"/>
    <x v="15"/>
    <x v="12"/>
    <x v="10"/>
    <m/>
  </r>
  <r>
    <n v="17"/>
    <x v="16"/>
    <x v="12"/>
    <x v="10"/>
    <n v="2730.4479999999999"/>
  </r>
  <r>
    <n v="18"/>
    <x v="17"/>
    <x v="12"/>
    <x v="10"/>
    <m/>
  </r>
  <r>
    <n v="19"/>
    <x v="18"/>
    <x v="12"/>
    <x v="10"/>
    <n v="29133.20564"/>
  </r>
  <r>
    <n v="20"/>
    <x v="19"/>
    <x v="12"/>
    <x v="10"/>
    <m/>
  </r>
  <r>
    <n v="21"/>
    <x v="20"/>
    <x v="12"/>
    <x v="10"/>
    <m/>
  </r>
  <r>
    <n v="22"/>
    <x v="21"/>
    <x v="12"/>
    <x v="10"/>
    <n v="2354.6309700000002"/>
  </r>
  <r>
    <n v="23"/>
    <x v="22"/>
    <x v="12"/>
    <x v="10"/>
    <m/>
  </r>
  <r>
    <n v="24"/>
    <x v="23"/>
    <x v="12"/>
    <x v="10"/>
    <n v="26778.574670000002"/>
  </r>
  <r>
    <n v="1"/>
    <x v="0"/>
    <x v="12"/>
    <x v="1"/>
    <m/>
  </r>
  <r>
    <n v="2"/>
    <x v="1"/>
    <x v="12"/>
    <x v="1"/>
    <n v="470006.66213999997"/>
  </r>
  <r>
    <n v="3"/>
    <x v="2"/>
    <x v="12"/>
    <x v="1"/>
    <n v="116601.17870999999"/>
  </r>
  <r>
    <n v="4"/>
    <x v="3"/>
    <x v="12"/>
    <x v="1"/>
    <n v="4.0308911739988362"/>
  </r>
  <r>
    <n v="5"/>
    <x v="4"/>
    <x v="12"/>
    <x v="1"/>
    <n v="470006.66213999997"/>
  </r>
  <r>
    <n v="6"/>
    <x v="5"/>
    <x v="12"/>
    <x v="1"/>
    <n v="29150.294679999999"/>
  </r>
  <r>
    <n v="7"/>
    <x v="6"/>
    <x v="12"/>
    <x v="1"/>
    <n v="16.123564694612547"/>
  </r>
  <r>
    <n v="8"/>
    <x v="7"/>
    <x v="12"/>
    <x v="1"/>
    <m/>
  </r>
  <r>
    <n v="9"/>
    <x v="8"/>
    <x v="12"/>
    <x v="1"/>
    <m/>
  </r>
  <r>
    <n v="10"/>
    <x v="9"/>
    <x v="12"/>
    <x v="1"/>
    <m/>
  </r>
  <r>
    <n v="11"/>
    <x v="10"/>
    <x v="12"/>
    <x v="1"/>
    <n v="470006.66213999997"/>
  </r>
  <r>
    <n v="12"/>
    <x v="11"/>
    <x v="12"/>
    <x v="1"/>
    <n v="470006.66213999997"/>
  </r>
  <r>
    <n v="13"/>
    <x v="12"/>
    <x v="12"/>
    <x v="1"/>
    <m/>
  </r>
  <r>
    <n v="14"/>
    <x v="13"/>
    <x v="12"/>
    <x v="1"/>
    <m/>
  </r>
  <r>
    <n v="15"/>
    <x v="14"/>
    <x v="12"/>
    <x v="1"/>
    <m/>
  </r>
  <r>
    <n v="16"/>
    <x v="15"/>
    <x v="12"/>
    <x v="1"/>
    <m/>
  </r>
  <r>
    <n v="17"/>
    <x v="16"/>
    <x v="12"/>
    <x v="1"/>
    <n v="135163.58531999998"/>
  </r>
  <r>
    <n v="18"/>
    <x v="17"/>
    <x v="12"/>
    <x v="1"/>
    <m/>
  </r>
  <r>
    <n v="19"/>
    <x v="18"/>
    <x v="12"/>
    <x v="1"/>
    <n v="470846.66213999997"/>
  </r>
  <r>
    <n v="20"/>
    <x v="19"/>
    <x v="12"/>
    <x v="1"/>
    <m/>
  </r>
  <r>
    <n v="21"/>
    <x v="20"/>
    <x v="12"/>
    <x v="1"/>
    <n v="840"/>
  </r>
  <r>
    <n v="22"/>
    <x v="21"/>
    <x v="12"/>
    <x v="1"/>
    <n v="8577.58"/>
  </r>
  <r>
    <n v="23"/>
    <x v="22"/>
    <x v="12"/>
    <x v="1"/>
    <m/>
  </r>
  <r>
    <n v="24"/>
    <x v="23"/>
    <x v="12"/>
    <x v="1"/>
    <n v="461429.08214000001"/>
  </r>
  <r>
    <n v="1"/>
    <x v="0"/>
    <x v="12"/>
    <x v="2"/>
    <m/>
  </r>
  <r>
    <n v="2"/>
    <x v="1"/>
    <x v="12"/>
    <x v="2"/>
    <n v="988360.09499999997"/>
  </r>
  <r>
    <n v="3"/>
    <x v="2"/>
    <x v="12"/>
    <x v="2"/>
    <n v="520264.81099999999"/>
  </r>
  <r>
    <n v="4"/>
    <x v="3"/>
    <x v="12"/>
    <x v="2"/>
    <n v="1.8997250517486901"/>
  </r>
  <r>
    <n v="5"/>
    <x v="4"/>
    <x v="12"/>
    <x v="2"/>
    <n v="914373.33660000004"/>
  </r>
  <r>
    <n v="6"/>
    <x v="5"/>
    <x v="12"/>
    <x v="2"/>
    <n v="130066.20299999999"/>
  </r>
  <r>
    <n v="7"/>
    <x v="6"/>
    <x v="12"/>
    <x v="2"/>
    <n v="7.03"/>
  </r>
  <r>
    <n v="8"/>
    <x v="7"/>
    <x v="12"/>
    <x v="2"/>
    <m/>
  </r>
  <r>
    <n v="9"/>
    <x v="8"/>
    <x v="12"/>
    <x v="2"/>
    <m/>
  </r>
  <r>
    <n v="10"/>
    <x v="9"/>
    <x v="12"/>
    <x v="2"/>
    <m/>
  </r>
  <r>
    <n v="11"/>
    <x v="10"/>
    <x v="12"/>
    <x v="2"/>
    <n v="988360.09600000002"/>
  </r>
  <r>
    <n v="12"/>
    <x v="11"/>
    <x v="12"/>
    <x v="2"/>
    <n v="888360.09600000002"/>
  </r>
  <r>
    <n v="13"/>
    <x v="12"/>
    <x v="12"/>
    <x v="2"/>
    <n v="100000"/>
  </r>
  <r>
    <n v="14"/>
    <x v="13"/>
    <x v="12"/>
    <x v="2"/>
    <m/>
  </r>
  <r>
    <n v="15"/>
    <x v="14"/>
    <x v="12"/>
    <x v="2"/>
    <m/>
  </r>
  <r>
    <n v="16"/>
    <x v="15"/>
    <x v="12"/>
    <x v="2"/>
    <m/>
  </r>
  <r>
    <n v="17"/>
    <x v="16"/>
    <x v="12"/>
    <x v="2"/>
    <n v="420870.81800000003"/>
  </r>
  <r>
    <n v="18"/>
    <x v="17"/>
    <x v="12"/>
    <x v="2"/>
    <m/>
  </r>
  <r>
    <n v="19"/>
    <x v="18"/>
    <x v="12"/>
    <x v="2"/>
    <n v="890540.054"/>
  </r>
  <r>
    <n v="20"/>
    <x v="19"/>
    <x v="12"/>
    <x v="2"/>
    <m/>
  </r>
  <r>
    <n v="21"/>
    <x v="20"/>
    <x v="12"/>
    <x v="2"/>
    <n v="2179.9589999999998"/>
  </r>
  <r>
    <n v="22"/>
    <x v="21"/>
    <x v="12"/>
    <x v="2"/>
    <n v="42067.713000000003"/>
  </r>
  <r>
    <n v="23"/>
    <x v="22"/>
    <x v="12"/>
    <x v="2"/>
    <m/>
  </r>
  <r>
    <n v="24"/>
    <x v="23"/>
    <x v="12"/>
    <x v="2"/>
    <n v="846292.38199999998"/>
  </r>
  <r>
    <n v="1"/>
    <x v="0"/>
    <x v="12"/>
    <x v="3"/>
    <m/>
  </r>
  <r>
    <n v="2"/>
    <x v="1"/>
    <x v="12"/>
    <x v="3"/>
    <n v="1951083.0036099998"/>
  </r>
  <r>
    <n v="3"/>
    <x v="2"/>
    <x v="12"/>
    <x v="3"/>
    <n v="1101398.73529"/>
  </r>
  <r>
    <n v="4"/>
    <x v="3"/>
    <x v="12"/>
    <x v="3"/>
    <n v="1.7714592736446866"/>
  </r>
  <r>
    <n v="5"/>
    <x v="4"/>
    <x v="12"/>
    <x v="3"/>
    <n v="1951083.0036099998"/>
  </r>
  <r>
    <n v="6"/>
    <x v="5"/>
    <x v="12"/>
    <x v="3"/>
    <n v="275349.68381999998"/>
  </r>
  <r>
    <n v="7"/>
    <x v="6"/>
    <x v="12"/>
    <x v="3"/>
    <n v="7.0858370946430815"/>
  </r>
  <r>
    <n v="8"/>
    <x v="7"/>
    <x v="12"/>
    <x v="3"/>
    <m/>
  </r>
  <r>
    <n v="9"/>
    <x v="8"/>
    <x v="12"/>
    <x v="3"/>
    <m/>
  </r>
  <r>
    <n v="10"/>
    <x v="9"/>
    <x v="12"/>
    <x v="3"/>
    <m/>
  </r>
  <r>
    <n v="11"/>
    <x v="10"/>
    <x v="12"/>
    <x v="3"/>
    <n v="1951083.0036099998"/>
  </r>
  <r>
    <n v="12"/>
    <x v="11"/>
    <x v="12"/>
    <x v="3"/>
    <n v="1951083.0036099998"/>
  </r>
  <r>
    <n v="13"/>
    <x v="12"/>
    <x v="12"/>
    <x v="3"/>
    <m/>
  </r>
  <r>
    <n v="14"/>
    <x v="13"/>
    <x v="12"/>
    <x v="3"/>
    <m/>
  </r>
  <r>
    <n v="15"/>
    <x v="14"/>
    <x v="12"/>
    <x v="3"/>
    <m/>
  </r>
  <r>
    <n v="16"/>
    <x v="15"/>
    <x v="12"/>
    <x v="3"/>
    <m/>
  </r>
  <r>
    <n v="17"/>
    <x v="16"/>
    <x v="12"/>
    <x v="3"/>
    <n v="407450.39600000001"/>
  </r>
  <r>
    <n v="18"/>
    <x v="17"/>
    <x v="12"/>
    <x v="3"/>
    <m/>
  </r>
  <r>
    <n v="19"/>
    <x v="18"/>
    <x v="12"/>
    <x v="3"/>
    <n v="1976083.0036099998"/>
  </r>
  <r>
    <n v="20"/>
    <x v="19"/>
    <x v="12"/>
    <x v="3"/>
    <m/>
  </r>
  <r>
    <n v="21"/>
    <x v="20"/>
    <x v="12"/>
    <x v="3"/>
    <n v="125000"/>
  </r>
  <r>
    <n v="22"/>
    <x v="21"/>
    <x v="12"/>
    <x v="3"/>
    <n v="180525.83284000002"/>
  </r>
  <r>
    <n v="23"/>
    <x v="22"/>
    <x v="12"/>
    <x v="3"/>
    <m/>
  </r>
  <r>
    <n v="24"/>
    <x v="23"/>
    <x v="12"/>
    <x v="3"/>
    <n v="1670557.17077"/>
  </r>
  <r>
    <n v="1"/>
    <x v="0"/>
    <x v="12"/>
    <x v="4"/>
    <m/>
  </r>
  <r>
    <n v="2"/>
    <x v="1"/>
    <x v="12"/>
    <x v="4"/>
    <n v="1174823.5483299999"/>
  </r>
  <r>
    <n v="3"/>
    <x v="2"/>
    <x v="12"/>
    <x v="4"/>
    <n v="634908.62497999996"/>
  </r>
  <r>
    <n v="4"/>
    <x v="3"/>
    <x v="12"/>
    <x v="4"/>
    <n v="1.8503820898117547"/>
  </r>
  <r>
    <n v="5"/>
    <x v="4"/>
    <x v="12"/>
    <x v="4"/>
    <n v="1140508.0765499999"/>
  </r>
  <r>
    <n v="6"/>
    <x v="5"/>
    <x v="12"/>
    <x v="4"/>
    <n v="178422.64112000001"/>
  </r>
  <r>
    <n v="7"/>
    <x v="6"/>
    <x v="12"/>
    <x v="4"/>
    <n v="6.3921712479468304"/>
  </r>
  <r>
    <n v="8"/>
    <x v="7"/>
    <x v="12"/>
    <x v="4"/>
    <m/>
  </r>
  <r>
    <n v="9"/>
    <x v="8"/>
    <x v="12"/>
    <x v="4"/>
    <m/>
  </r>
  <r>
    <n v="10"/>
    <x v="9"/>
    <x v="12"/>
    <x v="4"/>
    <m/>
  </r>
  <r>
    <n v="11"/>
    <x v="10"/>
    <x v="12"/>
    <x v="4"/>
    <n v="1174823.5483299999"/>
  </r>
  <r>
    <n v="12"/>
    <x v="11"/>
    <x v="12"/>
    <x v="4"/>
    <n v="1104823.5483299999"/>
  </r>
  <r>
    <n v="13"/>
    <x v="12"/>
    <x v="12"/>
    <x v="4"/>
    <n v="70000"/>
  </r>
  <r>
    <n v="14"/>
    <x v="13"/>
    <x v="12"/>
    <x v="4"/>
    <m/>
  </r>
  <r>
    <n v="15"/>
    <x v="14"/>
    <x v="12"/>
    <x v="4"/>
    <m/>
  </r>
  <r>
    <n v="16"/>
    <x v="15"/>
    <x v="12"/>
    <x v="4"/>
    <m/>
  </r>
  <r>
    <n v="17"/>
    <x v="16"/>
    <x v="12"/>
    <x v="4"/>
    <n v="138281.77799999999"/>
  </r>
  <r>
    <n v="18"/>
    <x v="17"/>
    <x v="12"/>
    <x v="4"/>
    <m/>
  </r>
  <r>
    <n v="19"/>
    <x v="18"/>
    <x v="12"/>
    <x v="4"/>
    <n v="1104823.5483299999"/>
  </r>
  <r>
    <n v="20"/>
    <x v="19"/>
    <x v="12"/>
    <x v="4"/>
    <m/>
  </r>
  <r>
    <n v="21"/>
    <x v="20"/>
    <x v="12"/>
    <x v="4"/>
    <m/>
  </r>
  <r>
    <n v="22"/>
    <x v="21"/>
    <x v="12"/>
    <x v="4"/>
    <n v="91186.51284000001"/>
  </r>
  <r>
    <n v="23"/>
    <x v="22"/>
    <x v="12"/>
    <x v="4"/>
    <m/>
  </r>
  <r>
    <n v="24"/>
    <x v="23"/>
    <x v="12"/>
    <x v="4"/>
    <n v="1013637.03549"/>
  </r>
  <r>
    <n v="1"/>
    <x v="0"/>
    <x v="12"/>
    <x v="5"/>
    <m/>
  </r>
  <r>
    <n v="2"/>
    <x v="1"/>
    <x v="12"/>
    <x v="5"/>
    <n v="1560016.4339999999"/>
  </r>
  <r>
    <n v="3"/>
    <x v="2"/>
    <x v="12"/>
    <x v="5"/>
    <n v="767667.15099999995"/>
  </r>
  <r>
    <n v="4"/>
    <x v="3"/>
    <x v="12"/>
    <x v="5"/>
    <n v="2.0321521273482235"/>
  </r>
  <r>
    <n v="5"/>
    <x v="4"/>
    <x v="12"/>
    <x v="5"/>
    <n v="1431021.7937999999"/>
  </r>
  <r>
    <n v="6"/>
    <x v="5"/>
    <x v="12"/>
    <x v="5"/>
    <n v="305026.799"/>
  </r>
  <r>
    <n v="7"/>
    <x v="6"/>
    <x v="12"/>
    <x v="5"/>
    <n v="4.6914625157247247"/>
  </r>
  <r>
    <n v="8"/>
    <x v="7"/>
    <x v="12"/>
    <x v="5"/>
    <m/>
  </r>
  <r>
    <n v="9"/>
    <x v="8"/>
    <x v="12"/>
    <x v="5"/>
    <m/>
  </r>
  <r>
    <n v="10"/>
    <x v="9"/>
    <x v="12"/>
    <x v="5"/>
    <m/>
  </r>
  <r>
    <n v="11"/>
    <x v="10"/>
    <x v="12"/>
    <x v="5"/>
    <n v="1560016.4339999999"/>
  </r>
  <r>
    <n v="12"/>
    <x v="11"/>
    <x v="12"/>
    <x v="5"/>
    <n v="1370016.4339999999"/>
  </r>
  <r>
    <n v="13"/>
    <x v="12"/>
    <x v="12"/>
    <x v="5"/>
    <n v="190000"/>
  </r>
  <r>
    <n v="14"/>
    <x v="13"/>
    <x v="12"/>
    <x v="5"/>
    <m/>
  </r>
  <r>
    <n v="15"/>
    <x v="14"/>
    <x v="12"/>
    <x v="5"/>
    <m/>
  </r>
  <r>
    <n v="16"/>
    <x v="15"/>
    <x v="12"/>
    <x v="5"/>
    <m/>
  </r>
  <r>
    <n v="17"/>
    <x v="16"/>
    <x v="12"/>
    <x v="5"/>
    <n v="490417.69799999997"/>
  </r>
  <r>
    <n v="18"/>
    <x v="17"/>
    <x v="12"/>
    <x v="5"/>
    <m/>
  </r>
  <r>
    <n v="19"/>
    <x v="18"/>
    <x v="12"/>
    <x v="5"/>
    <n v="1315016.4339999999"/>
  </r>
  <r>
    <n v="20"/>
    <x v="19"/>
    <x v="12"/>
    <x v="5"/>
    <m/>
  </r>
  <r>
    <n v="21"/>
    <x v="20"/>
    <x v="12"/>
    <x v="5"/>
    <m/>
  </r>
  <r>
    <n v="22"/>
    <x v="21"/>
    <x v="12"/>
    <x v="5"/>
    <n v="171932.82"/>
  </r>
  <r>
    <n v="23"/>
    <x v="22"/>
    <x v="12"/>
    <x v="5"/>
    <m/>
  </r>
  <r>
    <n v="24"/>
    <x v="23"/>
    <x v="12"/>
    <x v="5"/>
    <n v="1143083.6140000001"/>
  </r>
  <r>
    <n v="1"/>
    <x v="0"/>
    <x v="12"/>
    <x v="6"/>
    <m/>
  </r>
  <r>
    <n v="2"/>
    <x v="1"/>
    <x v="12"/>
    <x v="6"/>
    <n v="49918.278524105001"/>
  </r>
  <r>
    <n v="3"/>
    <x v="2"/>
    <x v="12"/>
    <x v="6"/>
    <n v="30416.828000000001"/>
  </r>
  <r>
    <n v="4"/>
    <x v="3"/>
    <x v="12"/>
    <x v="6"/>
    <n v="1.6411401781969177"/>
  </r>
  <r>
    <n v="5"/>
    <x v="4"/>
    <x v="12"/>
    <x v="6"/>
    <n v="49918.278524105001"/>
  </r>
  <r>
    <n v="6"/>
    <x v="5"/>
    <x v="12"/>
    <x v="6"/>
    <n v="7604.2070000000003"/>
  </r>
  <r>
    <n v="7"/>
    <x v="6"/>
    <x v="12"/>
    <x v="6"/>
    <n v="6.5645607127876708"/>
  </r>
  <r>
    <n v="8"/>
    <x v="7"/>
    <x v="12"/>
    <x v="6"/>
    <m/>
  </r>
  <r>
    <n v="9"/>
    <x v="8"/>
    <x v="12"/>
    <x v="6"/>
    <m/>
  </r>
  <r>
    <n v="10"/>
    <x v="9"/>
    <x v="12"/>
    <x v="6"/>
    <m/>
  </r>
  <r>
    <n v="11"/>
    <x v="10"/>
    <x v="12"/>
    <x v="6"/>
    <n v="49918.278524105001"/>
  </r>
  <r>
    <n v="12"/>
    <x v="11"/>
    <x v="12"/>
    <x v="6"/>
    <n v="49918.278524105001"/>
  </r>
  <r>
    <n v="13"/>
    <x v="12"/>
    <x v="12"/>
    <x v="6"/>
    <m/>
  </r>
  <r>
    <n v="14"/>
    <x v="13"/>
    <x v="12"/>
    <x v="6"/>
    <m/>
  </r>
  <r>
    <n v="15"/>
    <x v="14"/>
    <x v="12"/>
    <x v="6"/>
    <m/>
  </r>
  <r>
    <n v="16"/>
    <x v="15"/>
    <x v="12"/>
    <x v="6"/>
    <m/>
  </r>
  <r>
    <n v="17"/>
    <x v="16"/>
    <x v="12"/>
    <x v="6"/>
    <m/>
  </r>
  <r>
    <n v="18"/>
    <x v="17"/>
    <x v="12"/>
    <x v="6"/>
    <m/>
  </r>
  <r>
    <n v="19"/>
    <x v="18"/>
    <x v="12"/>
    <x v="6"/>
    <n v="49918.278524105001"/>
  </r>
  <r>
    <n v="20"/>
    <x v="19"/>
    <x v="12"/>
    <x v="6"/>
    <m/>
  </r>
  <r>
    <n v="21"/>
    <x v="20"/>
    <x v="12"/>
    <x v="6"/>
    <m/>
  </r>
  <r>
    <n v="22"/>
    <x v="21"/>
    <x v="12"/>
    <x v="6"/>
    <n v="3000"/>
  </r>
  <r>
    <n v="23"/>
    <x v="22"/>
    <x v="12"/>
    <x v="6"/>
    <m/>
  </r>
  <r>
    <n v="24"/>
    <x v="23"/>
    <x v="12"/>
    <x v="6"/>
    <n v="46918.278524105001"/>
  </r>
  <r>
    <n v="1"/>
    <x v="0"/>
    <x v="12"/>
    <x v="7"/>
    <m/>
  </r>
  <r>
    <n v="2"/>
    <x v="1"/>
    <x v="12"/>
    <x v="7"/>
    <n v="56389.311600000001"/>
  </r>
  <r>
    <n v="3"/>
    <x v="2"/>
    <x v="12"/>
    <x v="7"/>
    <n v="26431.6358"/>
  </r>
  <r>
    <n v="4"/>
    <x v="3"/>
    <x v="12"/>
    <x v="7"/>
    <n v="2.133402261845633"/>
  </r>
  <r>
    <n v="5"/>
    <x v="4"/>
    <x v="12"/>
    <x v="7"/>
    <n v="56389.311600000001"/>
  </r>
  <r>
    <n v="6"/>
    <x v="5"/>
    <x v="12"/>
    <x v="7"/>
    <n v="8313.6777139999995"/>
  </r>
  <r>
    <n v="7"/>
    <x v="6"/>
    <x v="12"/>
    <x v="7"/>
    <n v="6.7827156091271119"/>
  </r>
  <r>
    <n v="8"/>
    <x v="7"/>
    <x v="12"/>
    <x v="7"/>
    <m/>
  </r>
  <r>
    <n v="9"/>
    <x v="8"/>
    <x v="12"/>
    <x v="7"/>
    <m/>
  </r>
  <r>
    <n v="10"/>
    <x v="9"/>
    <x v="12"/>
    <x v="7"/>
    <m/>
  </r>
  <r>
    <n v="11"/>
    <x v="10"/>
    <x v="12"/>
    <x v="7"/>
    <n v="56322.154210000001"/>
  </r>
  <r>
    <n v="12"/>
    <x v="11"/>
    <x v="12"/>
    <x v="7"/>
    <n v="56322.154210000001"/>
  </r>
  <r>
    <n v="13"/>
    <x v="12"/>
    <x v="12"/>
    <x v="7"/>
    <m/>
  </r>
  <r>
    <n v="14"/>
    <x v="13"/>
    <x v="12"/>
    <x v="7"/>
    <m/>
  </r>
  <r>
    <n v="15"/>
    <x v="14"/>
    <x v="12"/>
    <x v="7"/>
    <m/>
  </r>
  <r>
    <n v="16"/>
    <x v="15"/>
    <x v="12"/>
    <x v="7"/>
    <m/>
  </r>
  <r>
    <n v="17"/>
    <x v="16"/>
    <x v="12"/>
    <x v="7"/>
    <n v="2755.0768499999999"/>
  </r>
  <r>
    <n v="18"/>
    <x v="17"/>
    <x v="12"/>
    <x v="7"/>
    <m/>
  </r>
  <r>
    <n v="19"/>
    <x v="18"/>
    <x v="12"/>
    <x v="7"/>
    <n v="56322.154040000001"/>
  </r>
  <r>
    <n v="20"/>
    <x v="19"/>
    <x v="12"/>
    <x v="7"/>
    <m/>
  </r>
  <r>
    <n v="21"/>
    <x v="20"/>
    <x v="12"/>
    <x v="7"/>
    <m/>
  </r>
  <r>
    <n v="22"/>
    <x v="21"/>
    <x v="12"/>
    <x v="7"/>
    <n v="39912.458210000004"/>
  </r>
  <r>
    <n v="23"/>
    <x v="22"/>
    <x v="12"/>
    <x v="7"/>
    <m/>
  </r>
  <r>
    <n v="24"/>
    <x v="23"/>
    <x v="12"/>
    <x v="7"/>
    <n v="16409.695830000001"/>
  </r>
  <r>
    <n v="1"/>
    <x v="0"/>
    <x v="12"/>
    <x v="8"/>
    <m/>
  </r>
  <r>
    <n v="2"/>
    <x v="1"/>
    <x v="12"/>
    <x v="8"/>
    <n v="215922.1476"/>
  </r>
  <r>
    <n v="3"/>
    <x v="2"/>
    <x v="12"/>
    <x v="8"/>
    <n v="117426.80859999999"/>
  </r>
  <r>
    <n v="4"/>
    <x v="3"/>
    <x v="12"/>
    <x v="8"/>
    <n v="1.8387806853843085"/>
  </r>
  <r>
    <n v="5"/>
    <x v="4"/>
    <x v="12"/>
    <x v="8"/>
    <n v="215922.1476"/>
  </r>
  <r>
    <n v="6"/>
    <x v="5"/>
    <x v="12"/>
    <x v="8"/>
    <n v="29356.702149999997"/>
  </r>
  <r>
    <n v="7"/>
    <x v="6"/>
    <x v="12"/>
    <x v="8"/>
    <n v="7.355122741537234"/>
  </r>
  <r>
    <n v="8"/>
    <x v="7"/>
    <x v="12"/>
    <x v="8"/>
    <m/>
  </r>
  <r>
    <n v="9"/>
    <x v="8"/>
    <x v="12"/>
    <x v="8"/>
    <m/>
  </r>
  <r>
    <n v="10"/>
    <x v="9"/>
    <x v="12"/>
    <x v="8"/>
    <m/>
  </r>
  <r>
    <n v="11"/>
    <x v="10"/>
    <x v="12"/>
    <x v="8"/>
    <n v="215922.1476"/>
  </r>
  <r>
    <n v="12"/>
    <x v="11"/>
    <x v="12"/>
    <x v="8"/>
    <n v="215922.1476"/>
  </r>
  <r>
    <n v="13"/>
    <x v="12"/>
    <x v="12"/>
    <x v="8"/>
    <m/>
  </r>
  <r>
    <n v="14"/>
    <x v="13"/>
    <x v="12"/>
    <x v="8"/>
    <m/>
  </r>
  <r>
    <n v="15"/>
    <x v="14"/>
    <x v="12"/>
    <x v="8"/>
    <m/>
  </r>
  <r>
    <n v="16"/>
    <x v="15"/>
    <x v="12"/>
    <x v="8"/>
    <m/>
  </r>
  <r>
    <n v="17"/>
    <x v="16"/>
    <x v="12"/>
    <x v="8"/>
    <n v="118855.02770000001"/>
  </r>
  <r>
    <n v="18"/>
    <x v="17"/>
    <x v="12"/>
    <x v="8"/>
    <m/>
  </r>
  <r>
    <n v="19"/>
    <x v="18"/>
    <x v="12"/>
    <x v="8"/>
    <n v="217422.1476"/>
  </r>
  <r>
    <n v="20"/>
    <x v="19"/>
    <x v="12"/>
    <x v="8"/>
    <m/>
  </r>
  <r>
    <n v="21"/>
    <x v="20"/>
    <x v="12"/>
    <x v="8"/>
    <n v="1500"/>
  </r>
  <r>
    <n v="22"/>
    <x v="21"/>
    <x v="12"/>
    <x v="8"/>
    <n v="38482.70422"/>
  </r>
  <r>
    <n v="23"/>
    <x v="22"/>
    <x v="12"/>
    <x v="8"/>
    <m/>
  </r>
  <r>
    <n v="24"/>
    <x v="23"/>
    <x v="12"/>
    <x v="8"/>
    <n v="177439.44340000002"/>
  </r>
  <r>
    <n v="1"/>
    <x v="0"/>
    <x v="12"/>
    <x v="9"/>
    <m/>
  </r>
  <r>
    <n v="2"/>
    <x v="1"/>
    <x v="12"/>
    <x v="9"/>
    <n v="6640313.4346274938"/>
  </r>
  <r>
    <n v="3"/>
    <x v="2"/>
    <x v="12"/>
    <x v="9"/>
    <n v="3419352.8957653102"/>
  </r>
  <r>
    <n v="4"/>
    <x v="3"/>
    <x v="12"/>
    <x v="9"/>
    <n v="1.9419795607675285"/>
  </r>
  <r>
    <n v="5"/>
    <x v="4"/>
    <x v="12"/>
    <x v="9"/>
    <n v="6403016.5642474936"/>
  </r>
  <r>
    <n v="6"/>
    <x v="5"/>
    <x v="12"/>
    <x v="9"/>
    <n v="993885.80395469908"/>
  </r>
  <r>
    <n v="7"/>
    <x v="6"/>
    <x v="12"/>
    <x v="9"/>
    <n v="6.4424067018260187"/>
  </r>
  <r>
    <n v="8"/>
    <x v="7"/>
    <x v="12"/>
    <x v="9"/>
    <m/>
  </r>
  <r>
    <n v="9"/>
    <x v="8"/>
    <x v="12"/>
    <x v="9"/>
    <m/>
  </r>
  <r>
    <n v="10"/>
    <x v="9"/>
    <x v="12"/>
    <x v="9"/>
    <m/>
  </r>
  <r>
    <n v="11"/>
    <x v="10"/>
    <x v="12"/>
    <x v="9"/>
    <n v="6640246.2782374946"/>
  </r>
  <r>
    <n v="12"/>
    <x v="11"/>
    <x v="12"/>
    <x v="9"/>
    <n v="6280246.2782374946"/>
  </r>
  <r>
    <n v="13"/>
    <x v="12"/>
    <x v="12"/>
    <x v="9"/>
    <n v="360000"/>
  </r>
  <r>
    <n v="14"/>
    <x v="13"/>
    <x v="12"/>
    <x v="9"/>
    <m/>
  </r>
  <r>
    <n v="15"/>
    <x v="14"/>
    <x v="12"/>
    <x v="9"/>
    <m/>
  </r>
  <r>
    <n v="16"/>
    <x v="15"/>
    <x v="12"/>
    <x v="9"/>
    <m/>
  </r>
  <r>
    <n v="17"/>
    <x v="16"/>
    <x v="12"/>
    <x v="9"/>
    <n v="1768285.71187"/>
  </r>
  <r>
    <n v="18"/>
    <x v="17"/>
    <x v="12"/>
    <x v="9"/>
    <m/>
  </r>
  <r>
    <n v="19"/>
    <x v="18"/>
    <x v="12"/>
    <x v="9"/>
    <n v="6254766.2360674934"/>
  </r>
  <r>
    <n v="20"/>
    <x v="19"/>
    <x v="12"/>
    <x v="9"/>
    <m/>
  </r>
  <r>
    <n v="21"/>
    <x v="20"/>
    <x v="12"/>
    <x v="9"/>
    <n v="129519.959"/>
  </r>
  <r>
    <n v="22"/>
    <x v="21"/>
    <x v="12"/>
    <x v="9"/>
    <n v="601265.03417999996"/>
  </r>
  <r>
    <n v="23"/>
    <x v="22"/>
    <x v="12"/>
    <x v="9"/>
    <m/>
  </r>
  <r>
    <n v="24"/>
    <x v="23"/>
    <x v="12"/>
    <x v="9"/>
    <n v="5523981.2429074952"/>
  </r>
  <r>
    <m/>
    <x v="24"/>
    <x v="13"/>
    <x v="1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7E86462-EBD3-4FD2-92DA-43B37BB68C9E}" name="PivotTable1" cacheId="15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4:G30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25">
        <item x="0"/>
        <item n="SCR-oma varallisuus (2)" x="1"/>
        <item n="SCR (3)" x="2"/>
        <item x="3"/>
        <item n="MCR-oma varallisuus (5)" x="4"/>
        <item n="MCR  (6)" x="5"/>
        <item x="6"/>
        <item x="7"/>
        <item x="8"/>
        <item x="9"/>
        <item x="10"/>
        <item x="11"/>
        <item x="12"/>
        <item x="13"/>
        <item x="14"/>
        <item x="15"/>
        <item n="Omaan varallisuuteen sisältyvät tuleviin vakuutusmaksuihin _x000a_sisältyvät odotettavissa olevat voitot (EPIFP) (17)" x="16"/>
        <item x="17"/>
        <item x="18"/>
        <item x="19"/>
        <item x="20"/>
        <item x="21"/>
        <item x="22"/>
        <item x="23"/>
        <item x="24"/>
      </items>
    </pivotField>
    <pivotField name="Ajankohta" axis="axisCol" compact="0" numFmtId="14" outline="0" showAll="0" sortType="descending" defaultSubtotal="0">
      <items count="14">
        <item h="1" x="13"/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</items>
    </pivotField>
    <pivotField name="Yhteisö" axis="axisCol" compact="0" outline="0" showAll="0" defaultSubtotal="0">
      <items count="12">
        <item x="9"/>
        <item x="0"/>
        <item x="10"/>
        <item x="8"/>
        <item x="1"/>
        <item x="2"/>
        <item x="3"/>
        <item h="1" x="4"/>
        <item h="1" x="5"/>
        <item h="1" x="6"/>
        <item h="1" x="7"/>
        <item h="1" x="11"/>
      </items>
    </pivotField>
    <pivotField dataField="1" compact="0" outline="0" showAll="0"/>
  </pivotFields>
  <rowFields count="1">
    <field x="1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200">
    <format dxfId="1977">
      <pivotArea outline="0" collapsedLevelsAreSubtotals="1" fieldPosition="0"/>
    </format>
    <format dxfId="1976">
      <pivotArea outline="0" collapsedLevelsAreSubtotals="1" fieldPosition="0"/>
    </format>
    <format dxfId="1975">
      <pivotArea outline="0" collapsedLevelsAreSubtotals="1" fieldPosition="0"/>
    </format>
    <format dxfId="1974">
      <pivotArea dataOnly="0" labelOnly="1" outline="0" fieldPosition="0">
        <references count="1">
          <reference field="3" count="0"/>
        </references>
      </pivotArea>
    </format>
    <format dxfId="1973">
      <pivotArea dataOnly="0" labelOnly="1" outline="0" fieldPosition="0">
        <references count="1">
          <reference field="3" count="0" defaultSubtotal="1"/>
        </references>
      </pivotArea>
    </format>
    <format dxfId="197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7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7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6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6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6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96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96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96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96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96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61">
      <pivotArea dataOnly="0" labelOnly="1" outline="0" fieldPosition="0">
        <references count="1">
          <reference field="3" count="0"/>
        </references>
      </pivotArea>
    </format>
    <format dxfId="1960">
      <pivotArea dataOnly="0" labelOnly="1" outline="0" fieldPosition="0">
        <references count="1">
          <reference field="3" count="0" defaultSubtotal="1"/>
        </references>
      </pivotArea>
    </format>
    <format dxfId="195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5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5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5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5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5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95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95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95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95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94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8">
      <pivotArea dataOnly="0" labelOnly="1" outline="0" fieldPosition="0">
        <references count="1">
          <reference field="3" count="0"/>
        </references>
      </pivotArea>
    </format>
    <format dxfId="194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9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9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9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93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936">
      <pivotArea dataOnly="0" labelOnly="1" outline="0" fieldPosition="0">
        <references count="1">
          <reference field="3" count="0"/>
        </references>
      </pivotArea>
    </format>
    <format dxfId="193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3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3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3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3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3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2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92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92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92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92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924">
      <pivotArea field="3" type="button" dataOnly="0" labelOnly="1" outline="0" axis="axisCol" fieldPosition="0"/>
    </format>
    <format dxfId="1923">
      <pivotArea dataOnly="0" labelOnly="1" outline="0" fieldPosition="0">
        <references count="1">
          <reference field="3" count="0"/>
        </references>
      </pivotArea>
    </format>
    <format dxfId="1922">
      <pivotArea dataOnly="0" labelOnly="1" outline="0" fieldPosition="0">
        <references count="1">
          <reference field="3" count="0"/>
        </references>
      </pivotArea>
    </format>
    <format dxfId="1921">
      <pivotArea field="2" type="button" dataOnly="0" labelOnly="1" outline="0" axis="axisCol" fieldPosition="1"/>
    </format>
    <format dxfId="192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91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91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91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91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91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91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91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91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91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91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909">
      <pivotArea dataOnly="0" labelOnly="1" outline="0" fieldPosition="0">
        <references count="1">
          <reference field="1" count="1">
            <x v="0"/>
          </reference>
        </references>
      </pivotArea>
    </format>
    <format dxfId="1908">
      <pivotArea dataOnly="0" labelOnly="1" outline="0" fieldPosition="0">
        <references count="1">
          <reference field="1" count="1">
            <x v="0"/>
          </reference>
        </references>
      </pivotArea>
    </format>
    <format dxfId="1907">
      <pivotArea dataOnly="0" labelOnly="1" outline="0" fieldPosition="0">
        <references count="1">
          <reference field="1" count="1">
            <x v="0"/>
          </reference>
        </references>
      </pivotArea>
    </format>
    <format dxfId="1906">
      <pivotArea dataOnly="0" labelOnly="1" outline="0" fieldPosition="0">
        <references count="1">
          <reference field="1" count="1">
            <x v="0"/>
          </reference>
        </references>
      </pivotArea>
    </format>
    <format dxfId="1905">
      <pivotArea dataOnly="0" labelOnly="1" outline="0" fieldPosition="0">
        <references count="1">
          <reference field="1" count="1">
            <x v="1"/>
          </reference>
        </references>
      </pivotArea>
    </format>
    <format dxfId="1904">
      <pivotArea dataOnly="0" labelOnly="1" outline="0" fieldPosition="0">
        <references count="1">
          <reference field="1" count="1">
            <x v="1"/>
          </reference>
        </references>
      </pivotArea>
    </format>
    <format dxfId="1903">
      <pivotArea dataOnly="0" labelOnly="1" outline="0" fieldPosition="0">
        <references count="1">
          <reference field="1" count="1">
            <x v="1"/>
          </reference>
        </references>
      </pivotArea>
    </format>
    <format dxfId="1902">
      <pivotArea dataOnly="0" labelOnly="1" outline="0" fieldPosition="0">
        <references count="1">
          <reference field="1" count="1">
            <x v="2"/>
          </reference>
        </references>
      </pivotArea>
    </format>
    <format dxfId="1901">
      <pivotArea dataOnly="0" labelOnly="1" outline="0" fieldPosition="0">
        <references count="1">
          <reference field="1" count="1">
            <x v="2"/>
          </reference>
        </references>
      </pivotArea>
    </format>
    <format dxfId="1900">
      <pivotArea dataOnly="0" labelOnly="1" outline="0" fieldPosition="0">
        <references count="1">
          <reference field="1" count="1">
            <x v="2"/>
          </reference>
        </references>
      </pivotArea>
    </format>
    <format dxfId="1899">
      <pivotArea dataOnly="0" labelOnly="1" outline="0" fieldPosition="0">
        <references count="1">
          <reference field="1" count="1">
            <x v="3"/>
          </reference>
        </references>
      </pivotArea>
    </format>
    <format dxfId="1898">
      <pivotArea dataOnly="0" labelOnly="1" outline="0" fieldPosition="0">
        <references count="1">
          <reference field="1" count="1">
            <x v="3"/>
          </reference>
        </references>
      </pivotArea>
    </format>
    <format dxfId="1897">
      <pivotArea dataOnly="0" labelOnly="1" outline="0" fieldPosition="0">
        <references count="1">
          <reference field="1" count="1">
            <x v="3"/>
          </reference>
        </references>
      </pivotArea>
    </format>
    <format dxfId="1896">
      <pivotArea dataOnly="0" labelOnly="1" outline="0" fieldPosition="0">
        <references count="1">
          <reference field="1" count="1">
            <x v="4"/>
          </reference>
        </references>
      </pivotArea>
    </format>
    <format dxfId="1895">
      <pivotArea dataOnly="0" labelOnly="1" outline="0" fieldPosition="0">
        <references count="1">
          <reference field="1" count="1">
            <x v="4"/>
          </reference>
        </references>
      </pivotArea>
    </format>
    <format dxfId="1894">
      <pivotArea dataOnly="0" labelOnly="1" outline="0" fieldPosition="0">
        <references count="1">
          <reference field="1" count="1">
            <x v="4"/>
          </reference>
        </references>
      </pivotArea>
    </format>
    <format dxfId="1893">
      <pivotArea dataOnly="0" labelOnly="1" outline="0" fieldPosition="0">
        <references count="1">
          <reference field="1" count="1">
            <x v="5"/>
          </reference>
        </references>
      </pivotArea>
    </format>
    <format dxfId="1892">
      <pivotArea dataOnly="0" labelOnly="1" outline="0" fieldPosition="0">
        <references count="1">
          <reference field="1" count="1">
            <x v="5"/>
          </reference>
        </references>
      </pivotArea>
    </format>
    <format dxfId="1891">
      <pivotArea dataOnly="0" labelOnly="1" outline="0" fieldPosition="0">
        <references count="1">
          <reference field="1" count="1">
            <x v="5"/>
          </reference>
        </references>
      </pivotArea>
    </format>
    <format dxfId="1890">
      <pivotArea dataOnly="0" labelOnly="1" outline="0" fieldPosition="0">
        <references count="1">
          <reference field="1" count="1">
            <x v="6"/>
          </reference>
        </references>
      </pivotArea>
    </format>
    <format dxfId="1889">
      <pivotArea dataOnly="0" labelOnly="1" outline="0" fieldPosition="0">
        <references count="1">
          <reference field="1" count="1">
            <x v="6"/>
          </reference>
        </references>
      </pivotArea>
    </format>
    <format dxfId="1888">
      <pivotArea dataOnly="0" labelOnly="1" outline="0" fieldPosition="0">
        <references count="1">
          <reference field="1" count="1">
            <x v="6"/>
          </reference>
        </references>
      </pivotArea>
    </format>
    <format dxfId="1887">
      <pivotArea dataOnly="0" labelOnly="1" outline="0" fieldPosition="0">
        <references count="1">
          <reference field="1" count="1">
            <x v="7"/>
          </reference>
        </references>
      </pivotArea>
    </format>
    <format dxfId="1886">
      <pivotArea dataOnly="0" labelOnly="1" outline="0" fieldPosition="0">
        <references count="1">
          <reference field="1" count="1">
            <x v="7"/>
          </reference>
        </references>
      </pivotArea>
    </format>
    <format dxfId="1885">
      <pivotArea dataOnly="0" labelOnly="1" outline="0" fieldPosition="0">
        <references count="1">
          <reference field="1" count="1">
            <x v="7"/>
          </reference>
        </references>
      </pivotArea>
    </format>
    <format dxfId="1884">
      <pivotArea dataOnly="0" labelOnly="1" outline="0" fieldPosition="0">
        <references count="1">
          <reference field="1" count="1">
            <x v="8"/>
          </reference>
        </references>
      </pivotArea>
    </format>
    <format dxfId="1883">
      <pivotArea dataOnly="0" labelOnly="1" outline="0" fieldPosition="0">
        <references count="1">
          <reference field="1" count="1">
            <x v="8"/>
          </reference>
        </references>
      </pivotArea>
    </format>
    <format dxfId="1882">
      <pivotArea dataOnly="0" labelOnly="1" outline="0" fieldPosition="0">
        <references count="1">
          <reference field="1" count="1">
            <x v="8"/>
          </reference>
        </references>
      </pivotArea>
    </format>
    <format dxfId="1881">
      <pivotArea dataOnly="0" labelOnly="1" outline="0" fieldPosition="0">
        <references count="1">
          <reference field="1" count="1">
            <x v="9"/>
          </reference>
        </references>
      </pivotArea>
    </format>
    <format dxfId="1880">
      <pivotArea dataOnly="0" labelOnly="1" outline="0" fieldPosition="0">
        <references count="1">
          <reference field="1" count="1">
            <x v="9"/>
          </reference>
        </references>
      </pivotArea>
    </format>
    <format dxfId="1879">
      <pivotArea dataOnly="0" labelOnly="1" outline="0" fieldPosition="0">
        <references count="1">
          <reference field="1" count="1">
            <x v="9"/>
          </reference>
        </references>
      </pivotArea>
    </format>
    <format dxfId="1878">
      <pivotArea dataOnly="0" labelOnly="1" outline="0" fieldPosition="0">
        <references count="1">
          <reference field="1" count="1">
            <x v="9"/>
          </reference>
        </references>
      </pivotArea>
    </format>
    <format dxfId="1877">
      <pivotArea dataOnly="0" labelOnly="1" outline="0" fieldPosition="0">
        <references count="1">
          <reference field="1" count="1">
            <x v="10"/>
          </reference>
        </references>
      </pivotArea>
    </format>
    <format dxfId="1876">
      <pivotArea dataOnly="0" labelOnly="1" outline="0" fieldPosition="0">
        <references count="1">
          <reference field="1" count="1">
            <x v="10"/>
          </reference>
        </references>
      </pivotArea>
    </format>
    <format dxfId="1875">
      <pivotArea dataOnly="0" labelOnly="1" outline="0" fieldPosition="0">
        <references count="1">
          <reference field="1" count="1">
            <x v="10"/>
          </reference>
        </references>
      </pivotArea>
    </format>
    <format dxfId="1874">
      <pivotArea dataOnly="0" labelOnly="1" outline="0" fieldPosition="0">
        <references count="1">
          <reference field="1" count="1">
            <x v="11"/>
          </reference>
        </references>
      </pivotArea>
    </format>
    <format dxfId="1873">
      <pivotArea dataOnly="0" labelOnly="1" outline="0" fieldPosition="0">
        <references count="1">
          <reference field="1" count="1">
            <x v="11"/>
          </reference>
        </references>
      </pivotArea>
    </format>
    <format dxfId="1872">
      <pivotArea dataOnly="0" labelOnly="1" outline="0" fieldPosition="0">
        <references count="1">
          <reference field="1" count="1">
            <x v="11"/>
          </reference>
        </references>
      </pivotArea>
    </format>
    <format dxfId="1871">
      <pivotArea dataOnly="0" labelOnly="1" outline="0" fieldPosition="0">
        <references count="1">
          <reference field="1" count="1">
            <x v="11"/>
          </reference>
        </references>
      </pivotArea>
    </format>
    <format dxfId="1870">
      <pivotArea dataOnly="0" labelOnly="1" outline="0" fieldPosition="0">
        <references count="1">
          <reference field="1" count="1">
            <x v="12"/>
          </reference>
        </references>
      </pivotArea>
    </format>
    <format dxfId="1869">
      <pivotArea dataOnly="0" labelOnly="1" outline="0" fieldPosition="0">
        <references count="1">
          <reference field="1" count="1">
            <x v="12"/>
          </reference>
        </references>
      </pivotArea>
    </format>
    <format dxfId="1868">
      <pivotArea dataOnly="0" labelOnly="1" outline="0" fieldPosition="0">
        <references count="1">
          <reference field="1" count="1">
            <x v="12"/>
          </reference>
        </references>
      </pivotArea>
    </format>
    <format dxfId="1867">
      <pivotArea dataOnly="0" labelOnly="1" outline="0" fieldPosition="0">
        <references count="1">
          <reference field="1" count="1">
            <x v="12"/>
          </reference>
        </references>
      </pivotArea>
    </format>
    <format dxfId="1866">
      <pivotArea dataOnly="0" labelOnly="1" outline="0" fieldPosition="0">
        <references count="1">
          <reference field="1" count="1">
            <x v="13"/>
          </reference>
        </references>
      </pivotArea>
    </format>
    <format dxfId="1865">
      <pivotArea dataOnly="0" labelOnly="1" outline="0" fieldPosition="0">
        <references count="1">
          <reference field="1" count="1">
            <x v="13"/>
          </reference>
        </references>
      </pivotArea>
    </format>
    <format dxfId="1864">
      <pivotArea dataOnly="0" labelOnly="1" outline="0" fieldPosition="0">
        <references count="1">
          <reference field="1" count="1">
            <x v="13"/>
          </reference>
        </references>
      </pivotArea>
    </format>
    <format dxfId="1863">
      <pivotArea dataOnly="0" labelOnly="1" outline="0" fieldPosition="0">
        <references count="1">
          <reference field="1" count="1">
            <x v="13"/>
          </reference>
        </references>
      </pivotArea>
    </format>
    <format dxfId="1862">
      <pivotArea dataOnly="0" labelOnly="1" outline="0" fieldPosition="0">
        <references count="1">
          <reference field="1" count="1">
            <x v="14"/>
          </reference>
        </references>
      </pivotArea>
    </format>
    <format dxfId="1861">
      <pivotArea dataOnly="0" labelOnly="1" outline="0" fieldPosition="0">
        <references count="1">
          <reference field="1" count="1">
            <x v="14"/>
          </reference>
        </references>
      </pivotArea>
    </format>
    <format dxfId="1860">
      <pivotArea dataOnly="0" labelOnly="1" outline="0" fieldPosition="0">
        <references count="1">
          <reference field="1" count="1">
            <x v="14"/>
          </reference>
        </references>
      </pivotArea>
    </format>
    <format dxfId="1859">
      <pivotArea dataOnly="0" labelOnly="1" outline="0" fieldPosition="0">
        <references count="1">
          <reference field="1" count="1">
            <x v="15"/>
          </reference>
        </references>
      </pivotArea>
    </format>
    <format dxfId="1858">
      <pivotArea dataOnly="0" labelOnly="1" outline="0" fieldPosition="0">
        <references count="1">
          <reference field="1" count="1">
            <x v="15"/>
          </reference>
        </references>
      </pivotArea>
    </format>
    <format dxfId="1857">
      <pivotArea dataOnly="0" labelOnly="1" outline="0" fieldPosition="0">
        <references count="1">
          <reference field="1" count="1">
            <x v="15"/>
          </reference>
        </references>
      </pivotArea>
    </format>
    <format dxfId="1856">
      <pivotArea dataOnly="0" labelOnly="1" outline="0" fieldPosition="0">
        <references count="1">
          <reference field="1" count="1">
            <x v="15"/>
          </reference>
        </references>
      </pivotArea>
    </format>
    <format dxfId="1855">
      <pivotArea dataOnly="0" labelOnly="1" outline="0" fieldPosition="0">
        <references count="1">
          <reference field="1" count="1">
            <x v="16"/>
          </reference>
        </references>
      </pivotArea>
    </format>
    <format dxfId="1854">
      <pivotArea dataOnly="0" labelOnly="1" outline="0" fieldPosition="0">
        <references count="1">
          <reference field="1" count="1">
            <x v="16"/>
          </reference>
        </references>
      </pivotArea>
    </format>
    <format dxfId="1853">
      <pivotArea dataOnly="0" labelOnly="1" outline="0" fieldPosition="0">
        <references count="1">
          <reference field="1" count="1">
            <x v="16"/>
          </reference>
        </references>
      </pivotArea>
    </format>
    <format dxfId="1852">
      <pivotArea dataOnly="0" labelOnly="1" outline="0" fieldPosition="0">
        <references count="1">
          <reference field="1" count="1">
            <x v="16"/>
          </reference>
        </references>
      </pivotArea>
    </format>
    <format dxfId="1851">
      <pivotArea dataOnly="0" labelOnly="1" outline="0" fieldPosition="0">
        <references count="1">
          <reference field="1" count="1">
            <x v="17"/>
          </reference>
        </references>
      </pivotArea>
    </format>
    <format dxfId="1850">
      <pivotArea dataOnly="0" labelOnly="1" outline="0" fieldPosition="0">
        <references count="1">
          <reference field="1" count="1">
            <x v="17"/>
          </reference>
        </references>
      </pivotArea>
    </format>
    <format dxfId="1849">
      <pivotArea dataOnly="0" labelOnly="1" outline="0" fieldPosition="0">
        <references count="1">
          <reference field="1" count="1">
            <x v="17"/>
          </reference>
        </references>
      </pivotArea>
    </format>
    <format dxfId="1848">
      <pivotArea dataOnly="0" labelOnly="1" outline="0" fieldPosition="0">
        <references count="1">
          <reference field="1" count="1">
            <x v="17"/>
          </reference>
        </references>
      </pivotArea>
    </format>
    <format dxfId="1847">
      <pivotArea dataOnly="0" labelOnly="1" outline="0" fieldPosition="0">
        <references count="1">
          <reference field="1" count="1">
            <x v="18"/>
          </reference>
        </references>
      </pivotArea>
    </format>
    <format dxfId="1846">
      <pivotArea dataOnly="0" labelOnly="1" outline="0" fieldPosition="0">
        <references count="1">
          <reference field="1" count="1">
            <x v="18"/>
          </reference>
        </references>
      </pivotArea>
    </format>
    <format dxfId="1845">
      <pivotArea dataOnly="0" labelOnly="1" outline="0" fieldPosition="0">
        <references count="1">
          <reference field="1" count="1">
            <x v="18"/>
          </reference>
        </references>
      </pivotArea>
    </format>
    <format dxfId="1844">
      <pivotArea dataOnly="0" labelOnly="1" outline="0" fieldPosition="0">
        <references count="1">
          <reference field="1" count="1">
            <x v="19"/>
          </reference>
        </references>
      </pivotArea>
    </format>
    <format dxfId="1843">
      <pivotArea dataOnly="0" labelOnly="1" outline="0" fieldPosition="0">
        <references count="1">
          <reference field="1" count="1">
            <x v="19"/>
          </reference>
        </references>
      </pivotArea>
    </format>
    <format dxfId="1842">
      <pivotArea dataOnly="0" labelOnly="1" outline="0" fieldPosition="0">
        <references count="1">
          <reference field="1" count="1">
            <x v="19"/>
          </reference>
        </references>
      </pivotArea>
    </format>
    <format dxfId="1841">
      <pivotArea dataOnly="0" labelOnly="1" outline="0" fieldPosition="0">
        <references count="1">
          <reference field="1" count="1">
            <x v="20"/>
          </reference>
        </references>
      </pivotArea>
    </format>
    <format dxfId="1840">
      <pivotArea dataOnly="0" labelOnly="1" outline="0" fieldPosition="0">
        <references count="1">
          <reference field="1" count="1">
            <x v="20"/>
          </reference>
        </references>
      </pivotArea>
    </format>
    <format dxfId="1839">
      <pivotArea dataOnly="0" labelOnly="1" outline="0" fieldPosition="0">
        <references count="1">
          <reference field="1" count="1">
            <x v="20"/>
          </reference>
        </references>
      </pivotArea>
    </format>
    <format dxfId="1838">
      <pivotArea dataOnly="0" labelOnly="1" outline="0" fieldPosition="0">
        <references count="1">
          <reference field="1" count="1">
            <x v="21"/>
          </reference>
        </references>
      </pivotArea>
    </format>
    <format dxfId="1837">
      <pivotArea dataOnly="0" labelOnly="1" outline="0" fieldPosition="0">
        <references count="1">
          <reference field="1" count="1">
            <x v="21"/>
          </reference>
        </references>
      </pivotArea>
    </format>
    <format dxfId="1836">
      <pivotArea dataOnly="0" labelOnly="1" outline="0" fieldPosition="0">
        <references count="1">
          <reference field="1" count="1">
            <x v="21"/>
          </reference>
        </references>
      </pivotArea>
    </format>
    <format dxfId="1835">
      <pivotArea dataOnly="0" labelOnly="1" outline="0" fieldPosition="0">
        <references count="1">
          <reference field="1" count="1">
            <x v="22"/>
          </reference>
        </references>
      </pivotArea>
    </format>
    <format dxfId="1834">
      <pivotArea dataOnly="0" labelOnly="1" outline="0" fieldPosition="0">
        <references count="1">
          <reference field="1" count="1">
            <x v="22"/>
          </reference>
        </references>
      </pivotArea>
    </format>
    <format dxfId="1833">
      <pivotArea dataOnly="0" labelOnly="1" outline="0" fieldPosition="0">
        <references count="1">
          <reference field="1" count="1">
            <x v="22"/>
          </reference>
        </references>
      </pivotArea>
    </format>
    <format dxfId="1832">
      <pivotArea dataOnly="0" labelOnly="1" outline="0" fieldPosition="0">
        <references count="1">
          <reference field="1" count="1">
            <x v="23"/>
          </reference>
        </references>
      </pivotArea>
    </format>
    <format dxfId="1831">
      <pivotArea dataOnly="0" labelOnly="1" outline="0" fieldPosition="0">
        <references count="1">
          <reference field="1" count="1">
            <x v="23"/>
          </reference>
        </references>
      </pivotArea>
    </format>
    <format dxfId="1830">
      <pivotArea dataOnly="0" labelOnly="1" outline="0" fieldPosition="0">
        <references count="1">
          <reference field="1" count="1">
            <x v="23"/>
          </reference>
        </references>
      </pivotArea>
    </format>
    <format dxfId="1829">
      <pivotArea outline="0" collapsedLevelsAreSubtotals="1" fieldPosition="0"/>
    </format>
    <format dxfId="1828">
      <pivotArea dataOnly="0" labelOnly="1" outline="0" fieldPosition="0">
        <references count="1">
          <reference field="1" count="0"/>
        </references>
      </pivotArea>
    </format>
    <format dxfId="1827">
      <pivotArea outline="0" collapsedLevelsAreSubtotals="1" fieldPosition="0"/>
    </format>
    <format dxfId="1826">
      <pivotArea dataOnly="0" labelOnly="1" outline="0" fieldPosition="0">
        <references count="1">
          <reference field="1" count="0"/>
        </references>
      </pivotArea>
    </format>
    <format dxfId="1825">
      <pivotArea type="all" dataOnly="0" outline="0" fieldPosition="0"/>
    </format>
    <format dxfId="1824">
      <pivotArea outline="0" collapsedLevelsAreSubtotals="1" fieldPosition="0"/>
    </format>
    <format dxfId="1823">
      <pivotArea dataOnly="0" labelOnly="1" outline="0" fieldPosition="0">
        <references count="1">
          <reference field="1" count="0"/>
        </references>
      </pivotArea>
    </format>
    <format dxfId="1822">
      <pivotArea dataOnly="0" labelOnly="1" outline="0" fieldPosition="0">
        <references count="1">
          <reference field="3" count="0"/>
        </references>
      </pivotArea>
    </format>
    <format dxfId="18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2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81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81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81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81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15">
      <pivotArea type="all" dataOnly="0" outline="0" fieldPosition="0"/>
    </format>
    <format dxfId="1814">
      <pivotArea outline="0" collapsedLevelsAreSubtotals="1" fieldPosition="0"/>
    </format>
    <format dxfId="1813">
      <pivotArea dataOnly="0" labelOnly="1" outline="0" fieldPosition="0">
        <references count="1">
          <reference field="1" count="0"/>
        </references>
      </pivotArea>
    </format>
    <format dxfId="1812">
      <pivotArea dataOnly="0" labelOnly="1" outline="0" fieldPosition="0">
        <references count="1">
          <reference field="3" count="0"/>
        </references>
      </pivotArea>
    </format>
    <format dxfId="181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1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80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80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80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80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805">
      <pivotArea type="all" dataOnly="0" outline="0" fieldPosition="0"/>
    </format>
    <format dxfId="1804">
      <pivotArea outline="0" collapsedLevelsAreSubtotals="1" fieldPosition="0"/>
    </format>
    <format dxfId="1803">
      <pivotArea dataOnly="0" labelOnly="1" outline="0" fieldPosition="0">
        <references count="1">
          <reference field="1" count="0"/>
        </references>
      </pivotArea>
    </format>
    <format dxfId="1802">
      <pivotArea dataOnly="0" labelOnly="1" outline="0" fieldPosition="0">
        <references count="1">
          <reference field="3" count="0"/>
        </references>
      </pivotArea>
    </format>
    <format dxfId="180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80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9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9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9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9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95">
      <pivotArea type="all" dataOnly="0" outline="0" fieldPosition="0"/>
    </format>
    <format dxfId="1794">
      <pivotArea outline="0" collapsedLevelsAreSubtotals="1" fieldPosition="0"/>
    </format>
    <format dxfId="1793">
      <pivotArea dataOnly="0" labelOnly="1" outline="0" fieldPosition="0">
        <references count="1">
          <reference field="1" count="0"/>
        </references>
      </pivotArea>
    </format>
    <format dxfId="1792">
      <pivotArea dataOnly="0" labelOnly="1" outline="0" fieldPosition="0">
        <references count="1">
          <reference field="3" count="0"/>
        </references>
      </pivotArea>
    </format>
    <format dxfId="179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9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8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8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8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8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85">
      <pivotArea dataOnly="0" labelOnly="1" outline="0" fieldPosition="0">
        <references count="1">
          <reference field="1" count="1">
            <x v="16"/>
          </reference>
        </references>
      </pivotArea>
    </format>
    <format dxfId="1784">
      <pivotArea outline="0" fieldPosition="0">
        <references count="1">
          <reference field="1" count="1" selected="0">
            <x v="3"/>
          </reference>
        </references>
      </pivotArea>
    </format>
    <format dxfId="1783">
      <pivotArea outline="0" fieldPosition="0">
        <references count="2">
          <reference field="1" count="1" selected="0">
            <x v="6"/>
          </reference>
          <reference field="3" count="2" selected="0">
            <x v="9"/>
            <x v="10"/>
          </reference>
        </references>
      </pivotArea>
    </format>
    <format dxfId="1782">
      <pivotArea outline="0" fieldPosition="0">
        <references count="3">
          <reference field="1" count="1" selected="0">
            <x v="6"/>
          </reference>
          <reference field="2" count="0" selected="0"/>
          <reference field="3" count="8" selected="0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781">
      <pivotArea outline="0" fieldPosition="0">
        <references count="3">
          <reference field="1" count="1" selected="0">
            <x v="6"/>
          </reference>
          <reference field="2" count="0" selected="0"/>
          <reference field="3" count="1" selected="0">
            <x v="8"/>
          </reference>
        </references>
      </pivotArea>
    </format>
    <format dxfId="1780">
      <pivotArea outline="0" fieldPosition="0">
        <references count="3">
          <reference field="1" count="1" selected="0">
            <x v="11"/>
          </reference>
          <reference field="2" count="0" selected="0"/>
          <reference field="3" count="1" selected="0">
            <x v="0"/>
          </reference>
        </references>
      </pivotArea>
    </format>
    <format dxfId="1779">
      <pivotArea outline="0" fieldPosition="0">
        <references count="3">
          <reference field="1" count="1" selected="0">
            <x v="10"/>
          </reference>
          <reference field="2" count="0" selected="0"/>
          <reference field="3" count="1" selected="0">
            <x v="0"/>
          </reference>
        </references>
      </pivotArea>
    </format>
    <format dxfId="1778">
      <pivotArea outline="0" fieldPosition="0">
        <references count="3">
          <reference field="1" count="1" selected="0">
            <x v="19"/>
          </reference>
          <reference field="2" count="0" selected="0"/>
          <reference field="3" count="1" selected="0">
            <x v="0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ADFA95-6439-43BE-A808-EA994C60E1FA}" name="PivotTable1" cacheId="15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4:G30" firstHeaderRow="1" firstDataRow="3" firstDataCol="1"/>
  <pivotFields count="5">
    <pivotField compact="0" outline="0" showAll="0" defaultSubtotal="0"/>
    <pivotField name="Radval" axis="axisRow" compact="0" outline="0" showAll="0" defaultSubtotal="0">
      <items count="25">
        <item n="Solvens (1)" x="0"/>
        <item n="SCR-egen kapitalposter (2)" x="1"/>
        <item n="SCR (3)" x="2"/>
        <item n="SCR-relationstal, % (4)" x="3"/>
        <item n="MCR-egen kapitalposter (5)" x="4"/>
        <item n="MCR  (6)" x="5"/>
        <item n="MCR-relationstal, % (7)" x="6"/>
        <item n="SCR-relationstal,  %  = SCR - egen kapitalposter / SCR (solvenskapital) x 100 (8)" x="7"/>
        <item n="MCR-relationstal, %  = MCR - egen kapitalposter / MCR (verksamhetskapitalets minimibelopp) x 100 (9)" x="8"/>
        <item n="Egen primärkapitalposter  (10)" x="9"/>
        <item n="Egen primärkapitalposter (11)" x="10"/>
        <item x="11"/>
        <item x="12"/>
        <item x="13"/>
        <item n="Egen kapitalposter  (15)" x="14"/>
        <item x="15"/>
        <item n="Totala förväntade vinster som ingår i framtida premier (17)" x="16"/>
        <item n="Avstämningsreserv för kapitalbas för att täcka solvenskapitalkravet (18)" x="17"/>
        <item n="Belopp med vilket tillgångar överskrider skulder (19)" x="18"/>
        <item n="Egna aktier (som innehas direkt och indirekt) (20)" x="19"/>
        <item n="Förutsebara utdelningar, utskiftningar och avgifter (21)" x="20"/>
        <item n="Andra primärkapitalposter  (22)" x="21"/>
        <item n="Justering för kapitalbasposter med begränsningar med avseende på matchningsjusteringsportföljer och separata fonder (23)" x="22"/>
        <item n="Avstämningsreserv (24)" x="23"/>
        <item x="24"/>
      </items>
    </pivotField>
    <pivotField name="Tid" axis="axisCol" compact="0" numFmtId="14" outline="0" showAll="0" sortType="descending" defaultSubtotal="0">
      <items count="14">
        <item h="1" x="13"/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</items>
    </pivotField>
    <pivotField name="Samfund" axis="axisCol" compact="0" outline="0" showAll="0" defaultSubtotal="0">
      <items count="12">
        <item n="Totalt" x="9"/>
        <item x="0"/>
        <item h="1" x="10"/>
        <item x="8"/>
        <item x="1"/>
        <item x="2"/>
        <item x="3"/>
        <item h="1" x="4"/>
        <item h="1" x="5"/>
        <item h="1" x="6"/>
        <item h="1" x="7"/>
        <item h="1" x="11"/>
      </items>
    </pivotField>
    <pivotField dataField="1" compact="0" outline="0" showAll="0"/>
  </pivotFields>
  <rowFields count="1">
    <field x="1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195">
    <format dxfId="1777">
      <pivotArea outline="0" collapsedLevelsAreSubtotals="1" fieldPosition="0"/>
    </format>
    <format dxfId="1776">
      <pivotArea outline="0" collapsedLevelsAreSubtotals="1" fieldPosition="0"/>
    </format>
    <format dxfId="1775">
      <pivotArea outline="0" collapsedLevelsAreSubtotals="1" fieldPosition="0"/>
    </format>
    <format dxfId="1774">
      <pivotArea dataOnly="0" labelOnly="1" outline="0" fieldPosition="0">
        <references count="1">
          <reference field="3" count="0"/>
        </references>
      </pivotArea>
    </format>
    <format dxfId="1773">
      <pivotArea dataOnly="0" labelOnly="1" outline="0" fieldPosition="0">
        <references count="1">
          <reference field="3" count="0" defaultSubtotal="1"/>
        </references>
      </pivotArea>
    </format>
    <format dxfId="1772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71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70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69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68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67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766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765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64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63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76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61">
      <pivotArea dataOnly="0" labelOnly="1" outline="0" fieldPosition="0">
        <references count="1">
          <reference field="3" count="0"/>
        </references>
      </pivotArea>
    </format>
    <format dxfId="1760">
      <pivotArea dataOnly="0" labelOnly="1" outline="0" fieldPosition="0">
        <references count="1">
          <reference field="3" count="0" defaultSubtotal="1"/>
        </references>
      </pivotArea>
    </format>
    <format dxfId="175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5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5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5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5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5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75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75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5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5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749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48">
      <pivotArea dataOnly="0" labelOnly="1" outline="0" fieldPosition="0">
        <references count="1">
          <reference field="3" count="0"/>
        </references>
      </pivotArea>
    </format>
    <format dxfId="174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46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45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44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43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42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41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740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739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38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37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736">
      <pivotArea dataOnly="0" labelOnly="1" outline="0" fieldPosition="0">
        <references count="1">
          <reference field="3" count="0"/>
        </references>
      </pivotArea>
    </format>
    <format dxfId="173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3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3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3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3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3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2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72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72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2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2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724">
      <pivotArea field="3" type="button" dataOnly="0" labelOnly="1" outline="0" axis="axisCol" fieldPosition="0"/>
    </format>
    <format dxfId="1723">
      <pivotArea dataOnly="0" labelOnly="1" outline="0" fieldPosition="0">
        <references count="1">
          <reference field="3" count="0"/>
        </references>
      </pivotArea>
    </format>
    <format dxfId="1722">
      <pivotArea dataOnly="0" labelOnly="1" outline="0" fieldPosition="0">
        <references count="1">
          <reference field="3" count="0"/>
        </references>
      </pivotArea>
    </format>
    <format dxfId="1721">
      <pivotArea field="2" type="button" dataOnly="0" labelOnly="1" outline="0" axis="axisCol" fieldPosition="1"/>
    </format>
    <format dxfId="172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71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71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71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71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71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71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71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71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71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71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709">
      <pivotArea dataOnly="0" labelOnly="1" outline="0" fieldPosition="0">
        <references count="1">
          <reference field="1" count="1">
            <x v="0"/>
          </reference>
        </references>
      </pivotArea>
    </format>
    <format dxfId="1708">
      <pivotArea dataOnly="0" labelOnly="1" outline="0" fieldPosition="0">
        <references count="1">
          <reference field="1" count="1">
            <x v="0"/>
          </reference>
        </references>
      </pivotArea>
    </format>
    <format dxfId="1707">
      <pivotArea dataOnly="0" labelOnly="1" outline="0" fieldPosition="0">
        <references count="1">
          <reference field="1" count="1">
            <x v="0"/>
          </reference>
        </references>
      </pivotArea>
    </format>
    <format dxfId="1706">
      <pivotArea dataOnly="0" labelOnly="1" outline="0" fieldPosition="0">
        <references count="1">
          <reference field="1" count="1">
            <x v="0"/>
          </reference>
        </references>
      </pivotArea>
    </format>
    <format dxfId="1705">
      <pivotArea dataOnly="0" labelOnly="1" outline="0" fieldPosition="0">
        <references count="1">
          <reference field="1" count="1">
            <x v="1"/>
          </reference>
        </references>
      </pivotArea>
    </format>
    <format dxfId="1704">
      <pivotArea dataOnly="0" labelOnly="1" outline="0" fieldPosition="0">
        <references count="1">
          <reference field="1" count="1">
            <x v="1"/>
          </reference>
        </references>
      </pivotArea>
    </format>
    <format dxfId="1703">
      <pivotArea dataOnly="0" labelOnly="1" outline="0" fieldPosition="0">
        <references count="1">
          <reference field="1" count="1">
            <x v="1"/>
          </reference>
        </references>
      </pivotArea>
    </format>
    <format dxfId="1702">
      <pivotArea dataOnly="0" labelOnly="1" outline="0" fieldPosition="0">
        <references count="1">
          <reference field="1" count="1">
            <x v="2"/>
          </reference>
        </references>
      </pivotArea>
    </format>
    <format dxfId="1701">
      <pivotArea dataOnly="0" labelOnly="1" outline="0" fieldPosition="0">
        <references count="1">
          <reference field="1" count="1">
            <x v="2"/>
          </reference>
        </references>
      </pivotArea>
    </format>
    <format dxfId="1700">
      <pivotArea dataOnly="0" labelOnly="1" outline="0" fieldPosition="0">
        <references count="1">
          <reference field="1" count="1">
            <x v="2"/>
          </reference>
        </references>
      </pivotArea>
    </format>
    <format dxfId="1699">
      <pivotArea dataOnly="0" labelOnly="1" outline="0" fieldPosition="0">
        <references count="1">
          <reference field="1" count="1">
            <x v="3"/>
          </reference>
        </references>
      </pivotArea>
    </format>
    <format dxfId="1698">
      <pivotArea dataOnly="0" labelOnly="1" outline="0" fieldPosition="0">
        <references count="1">
          <reference field="1" count="1">
            <x v="3"/>
          </reference>
        </references>
      </pivotArea>
    </format>
    <format dxfId="1697">
      <pivotArea dataOnly="0" labelOnly="1" outline="0" fieldPosition="0">
        <references count="1">
          <reference field="1" count="1">
            <x v="3"/>
          </reference>
        </references>
      </pivotArea>
    </format>
    <format dxfId="1696">
      <pivotArea dataOnly="0" labelOnly="1" outline="0" fieldPosition="0">
        <references count="1">
          <reference field="1" count="1">
            <x v="4"/>
          </reference>
        </references>
      </pivotArea>
    </format>
    <format dxfId="1695">
      <pivotArea dataOnly="0" labelOnly="1" outline="0" fieldPosition="0">
        <references count="1">
          <reference field="1" count="1">
            <x v="4"/>
          </reference>
        </references>
      </pivotArea>
    </format>
    <format dxfId="1694">
      <pivotArea dataOnly="0" labelOnly="1" outline="0" fieldPosition="0">
        <references count="1">
          <reference field="1" count="1">
            <x v="4"/>
          </reference>
        </references>
      </pivotArea>
    </format>
    <format dxfId="1693">
      <pivotArea dataOnly="0" labelOnly="1" outline="0" fieldPosition="0">
        <references count="1">
          <reference field="1" count="1">
            <x v="5"/>
          </reference>
        </references>
      </pivotArea>
    </format>
    <format dxfId="1692">
      <pivotArea dataOnly="0" labelOnly="1" outline="0" fieldPosition="0">
        <references count="1">
          <reference field="1" count="1">
            <x v="5"/>
          </reference>
        </references>
      </pivotArea>
    </format>
    <format dxfId="1691">
      <pivotArea dataOnly="0" labelOnly="1" outline="0" fieldPosition="0">
        <references count="1">
          <reference field="1" count="1">
            <x v="5"/>
          </reference>
        </references>
      </pivotArea>
    </format>
    <format dxfId="1690">
      <pivotArea dataOnly="0" labelOnly="1" outline="0" fieldPosition="0">
        <references count="1">
          <reference field="1" count="1">
            <x v="6"/>
          </reference>
        </references>
      </pivotArea>
    </format>
    <format dxfId="1689">
      <pivotArea dataOnly="0" labelOnly="1" outline="0" fieldPosition="0">
        <references count="1">
          <reference field="1" count="1">
            <x v="6"/>
          </reference>
        </references>
      </pivotArea>
    </format>
    <format dxfId="1688">
      <pivotArea dataOnly="0" labelOnly="1" outline="0" fieldPosition="0">
        <references count="1">
          <reference field="1" count="1">
            <x v="6"/>
          </reference>
        </references>
      </pivotArea>
    </format>
    <format dxfId="1687">
      <pivotArea dataOnly="0" labelOnly="1" outline="0" fieldPosition="0">
        <references count="1">
          <reference field="1" count="1">
            <x v="7"/>
          </reference>
        </references>
      </pivotArea>
    </format>
    <format dxfId="1686">
      <pivotArea dataOnly="0" labelOnly="1" outline="0" fieldPosition="0">
        <references count="1">
          <reference field="1" count="1">
            <x v="7"/>
          </reference>
        </references>
      </pivotArea>
    </format>
    <format dxfId="1685">
      <pivotArea dataOnly="0" labelOnly="1" outline="0" fieldPosition="0">
        <references count="1">
          <reference field="1" count="1">
            <x v="7"/>
          </reference>
        </references>
      </pivotArea>
    </format>
    <format dxfId="1684">
      <pivotArea dataOnly="0" labelOnly="1" outline="0" fieldPosition="0">
        <references count="1">
          <reference field="1" count="1">
            <x v="8"/>
          </reference>
        </references>
      </pivotArea>
    </format>
    <format dxfId="1683">
      <pivotArea dataOnly="0" labelOnly="1" outline="0" fieldPosition="0">
        <references count="1">
          <reference field="1" count="1">
            <x v="8"/>
          </reference>
        </references>
      </pivotArea>
    </format>
    <format dxfId="1682">
      <pivotArea dataOnly="0" labelOnly="1" outline="0" fieldPosition="0">
        <references count="1">
          <reference field="1" count="1">
            <x v="8"/>
          </reference>
        </references>
      </pivotArea>
    </format>
    <format dxfId="1681">
      <pivotArea dataOnly="0" labelOnly="1" outline="0" fieldPosition="0">
        <references count="1">
          <reference field="1" count="1">
            <x v="9"/>
          </reference>
        </references>
      </pivotArea>
    </format>
    <format dxfId="1680">
      <pivotArea dataOnly="0" labelOnly="1" outline="0" fieldPosition="0">
        <references count="1">
          <reference field="1" count="1">
            <x v="9"/>
          </reference>
        </references>
      </pivotArea>
    </format>
    <format dxfId="1679">
      <pivotArea dataOnly="0" labelOnly="1" outline="0" fieldPosition="0">
        <references count="1">
          <reference field="1" count="1">
            <x v="9"/>
          </reference>
        </references>
      </pivotArea>
    </format>
    <format dxfId="1678">
      <pivotArea dataOnly="0" labelOnly="1" outline="0" fieldPosition="0">
        <references count="1">
          <reference field="1" count="1">
            <x v="9"/>
          </reference>
        </references>
      </pivotArea>
    </format>
    <format dxfId="1677">
      <pivotArea dataOnly="0" labelOnly="1" outline="0" fieldPosition="0">
        <references count="1">
          <reference field="1" count="1">
            <x v="10"/>
          </reference>
        </references>
      </pivotArea>
    </format>
    <format dxfId="1676">
      <pivotArea dataOnly="0" labelOnly="1" outline="0" fieldPosition="0">
        <references count="1">
          <reference field="1" count="1">
            <x v="10"/>
          </reference>
        </references>
      </pivotArea>
    </format>
    <format dxfId="1675">
      <pivotArea dataOnly="0" labelOnly="1" outline="0" fieldPosition="0">
        <references count="1">
          <reference field="1" count="1">
            <x v="10"/>
          </reference>
        </references>
      </pivotArea>
    </format>
    <format dxfId="1674">
      <pivotArea dataOnly="0" labelOnly="1" outline="0" fieldPosition="0">
        <references count="1">
          <reference field="1" count="1">
            <x v="11"/>
          </reference>
        </references>
      </pivotArea>
    </format>
    <format dxfId="1673">
      <pivotArea dataOnly="0" labelOnly="1" outline="0" fieldPosition="0">
        <references count="1">
          <reference field="1" count="1">
            <x v="11"/>
          </reference>
        </references>
      </pivotArea>
    </format>
    <format dxfId="1672">
      <pivotArea dataOnly="0" labelOnly="1" outline="0" fieldPosition="0">
        <references count="1">
          <reference field="1" count="1">
            <x v="11"/>
          </reference>
        </references>
      </pivotArea>
    </format>
    <format dxfId="1671">
      <pivotArea dataOnly="0" labelOnly="1" outline="0" fieldPosition="0">
        <references count="1">
          <reference field="1" count="1">
            <x v="11"/>
          </reference>
        </references>
      </pivotArea>
    </format>
    <format dxfId="1670">
      <pivotArea dataOnly="0" labelOnly="1" outline="0" fieldPosition="0">
        <references count="1">
          <reference field="1" count="1">
            <x v="12"/>
          </reference>
        </references>
      </pivotArea>
    </format>
    <format dxfId="1669">
      <pivotArea dataOnly="0" labelOnly="1" outline="0" fieldPosition="0">
        <references count="1">
          <reference field="1" count="1">
            <x v="12"/>
          </reference>
        </references>
      </pivotArea>
    </format>
    <format dxfId="1668">
      <pivotArea dataOnly="0" labelOnly="1" outline="0" fieldPosition="0">
        <references count="1">
          <reference field="1" count="1">
            <x v="12"/>
          </reference>
        </references>
      </pivotArea>
    </format>
    <format dxfId="1667">
      <pivotArea dataOnly="0" labelOnly="1" outline="0" fieldPosition="0">
        <references count="1">
          <reference field="1" count="1">
            <x v="12"/>
          </reference>
        </references>
      </pivotArea>
    </format>
    <format dxfId="1666">
      <pivotArea dataOnly="0" labelOnly="1" outline="0" fieldPosition="0">
        <references count="1">
          <reference field="1" count="1">
            <x v="13"/>
          </reference>
        </references>
      </pivotArea>
    </format>
    <format dxfId="1665">
      <pivotArea dataOnly="0" labelOnly="1" outline="0" fieldPosition="0">
        <references count="1">
          <reference field="1" count="1">
            <x v="13"/>
          </reference>
        </references>
      </pivotArea>
    </format>
    <format dxfId="1664">
      <pivotArea dataOnly="0" labelOnly="1" outline="0" fieldPosition="0">
        <references count="1">
          <reference field="1" count="1">
            <x v="13"/>
          </reference>
        </references>
      </pivotArea>
    </format>
    <format dxfId="1663">
      <pivotArea dataOnly="0" labelOnly="1" outline="0" fieldPosition="0">
        <references count="1">
          <reference field="1" count="1">
            <x v="13"/>
          </reference>
        </references>
      </pivotArea>
    </format>
    <format dxfId="1662">
      <pivotArea dataOnly="0" labelOnly="1" outline="0" fieldPosition="0">
        <references count="1">
          <reference field="1" count="1">
            <x v="14"/>
          </reference>
        </references>
      </pivotArea>
    </format>
    <format dxfId="1661">
      <pivotArea dataOnly="0" labelOnly="1" outline="0" fieldPosition="0">
        <references count="1">
          <reference field="1" count="1">
            <x v="14"/>
          </reference>
        </references>
      </pivotArea>
    </format>
    <format dxfId="1660">
      <pivotArea dataOnly="0" labelOnly="1" outline="0" fieldPosition="0">
        <references count="1">
          <reference field="1" count="1">
            <x v="14"/>
          </reference>
        </references>
      </pivotArea>
    </format>
    <format dxfId="1659">
      <pivotArea dataOnly="0" labelOnly="1" outline="0" fieldPosition="0">
        <references count="1">
          <reference field="1" count="1">
            <x v="15"/>
          </reference>
        </references>
      </pivotArea>
    </format>
    <format dxfId="1658">
      <pivotArea dataOnly="0" labelOnly="1" outline="0" fieldPosition="0">
        <references count="1">
          <reference field="1" count="1">
            <x v="15"/>
          </reference>
        </references>
      </pivotArea>
    </format>
    <format dxfId="1657">
      <pivotArea dataOnly="0" labelOnly="1" outline="0" fieldPosition="0">
        <references count="1">
          <reference field="1" count="1">
            <x v="15"/>
          </reference>
        </references>
      </pivotArea>
    </format>
    <format dxfId="1656">
      <pivotArea dataOnly="0" labelOnly="1" outline="0" fieldPosition="0">
        <references count="1">
          <reference field="1" count="1">
            <x v="15"/>
          </reference>
        </references>
      </pivotArea>
    </format>
    <format dxfId="1655">
      <pivotArea dataOnly="0" labelOnly="1" outline="0" fieldPosition="0">
        <references count="1">
          <reference field="1" count="1">
            <x v="16"/>
          </reference>
        </references>
      </pivotArea>
    </format>
    <format dxfId="1654">
      <pivotArea dataOnly="0" labelOnly="1" outline="0" fieldPosition="0">
        <references count="1">
          <reference field="1" count="1">
            <x v="16"/>
          </reference>
        </references>
      </pivotArea>
    </format>
    <format dxfId="1653">
      <pivotArea dataOnly="0" labelOnly="1" outline="0" fieldPosition="0">
        <references count="1">
          <reference field="1" count="1">
            <x v="16"/>
          </reference>
        </references>
      </pivotArea>
    </format>
    <format dxfId="1652">
      <pivotArea dataOnly="0" labelOnly="1" outline="0" fieldPosition="0">
        <references count="1">
          <reference field="1" count="1">
            <x v="16"/>
          </reference>
        </references>
      </pivotArea>
    </format>
    <format dxfId="1651">
      <pivotArea dataOnly="0" labelOnly="1" outline="0" fieldPosition="0">
        <references count="1">
          <reference field="1" count="1">
            <x v="17"/>
          </reference>
        </references>
      </pivotArea>
    </format>
    <format dxfId="1650">
      <pivotArea dataOnly="0" labelOnly="1" outline="0" fieldPosition="0">
        <references count="1">
          <reference field="1" count="1">
            <x v="17"/>
          </reference>
        </references>
      </pivotArea>
    </format>
    <format dxfId="1649">
      <pivotArea dataOnly="0" labelOnly="1" outline="0" fieldPosition="0">
        <references count="1">
          <reference field="1" count="1">
            <x v="17"/>
          </reference>
        </references>
      </pivotArea>
    </format>
    <format dxfId="1648">
      <pivotArea dataOnly="0" labelOnly="1" outline="0" fieldPosition="0">
        <references count="1">
          <reference field="1" count="1">
            <x v="17"/>
          </reference>
        </references>
      </pivotArea>
    </format>
    <format dxfId="1647">
      <pivotArea dataOnly="0" labelOnly="1" outline="0" fieldPosition="0">
        <references count="1">
          <reference field="1" count="1">
            <x v="18"/>
          </reference>
        </references>
      </pivotArea>
    </format>
    <format dxfId="1646">
      <pivotArea dataOnly="0" labelOnly="1" outline="0" fieldPosition="0">
        <references count="1">
          <reference field="1" count="1">
            <x v="18"/>
          </reference>
        </references>
      </pivotArea>
    </format>
    <format dxfId="1645">
      <pivotArea dataOnly="0" labelOnly="1" outline="0" fieldPosition="0">
        <references count="1">
          <reference field="1" count="1">
            <x v="18"/>
          </reference>
        </references>
      </pivotArea>
    </format>
    <format dxfId="1644">
      <pivotArea dataOnly="0" labelOnly="1" outline="0" fieldPosition="0">
        <references count="1">
          <reference field="1" count="1">
            <x v="19"/>
          </reference>
        </references>
      </pivotArea>
    </format>
    <format dxfId="1643">
      <pivotArea dataOnly="0" labelOnly="1" outline="0" fieldPosition="0">
        <references count="1">
          <reference field="1" count="1">
            <x v="19"/>
          </reference>
        </references>
      </pivotArea>
    </format>
    <format dxfId="1642">
      <pivotArea dataOnly="0" labelOnly="1" outline="0" fieldPosition="0">
        <references count="1">
          <reference field="1" count="1">
            <x v="19"/>
          </reference>
        </references>
      </pivotArea>
    </format>
    <format dxfId="1641">
      <pivotArea dataOnly="0" labelOnly="1" outline="0" fieldPosition="0">
        <references count="1">
          <reference field="1" count="1">
            <x v="20"/>
          </reference>
        </references>
      </pivotArea>
    </format>
    <format dxfId="1640">
      <pivotArea dataOnly="0" labelOnly="1" outline="0" fieldPosition="0">
        <references count="1">
          <reference field="1" count="1">
            <x v="20"/>
          </reference>
        </references>
      </pivotArea>
    </format>
    <format dxfId="1639">
      <pivotArea dataOnly="0" labelOnly="1" outline="0" fieldPosition="0">
        <references count="1">
          <reference field="1" count="1">
            <x v="20"/>
          </reference>
        </references>
      </pivotArea>
    </format>
    <format dxfId="1638">
      <pivotArea dataOnly="0" labelOnly="1" outline="0" fieldPosition="0">
        <references count="1">
          <reference field="1" count="1">
            <x v="21"/>
          </reference>
        </references>
      </pivotArea>
    </format>
    <format dxfId="1637">
      <pivotArea dataOnly="0" labelOnly="1" outline="0" fieldPosition="0">
        <references count="1">
          <reference field="1" count="1">
            <x v="21"/>
          </reference>
        </references>
      </pivotArea>
    </format>
    <format dxfId="1636">
      <pivotArea dataOnly="0" labelOnly="1" outline="0" fieldPosition="0">
        <references count="1">
          <reference field="1" count="1">
            <x v="21"/>
          </reference>
        </references>
      </pivotArea>
    </format>
    <format dxfId="1635">
      <pivotArea dataOnly="0" labelOnly="1" outline="0" fieldPosition="0">
        <references count="1">
          <reference field="1" count="1">
            <x v="22"/>
          </reference>
        </references>
      </pivotArea>
    </format>
    <format dxfId="1634">
      <pivotArea dataOnly="0" labelOnly="1" outline="0" fieldPosition="0">
        <references count="1">
          <reference field="1" count="1">
            <x v="22"/>
          </reference>
        </references>
      </pivotArea>
    </format>
    <format dxfId="1633">
      <pivotArea dataOnly="0" labelOnly="1" outline="0" fieldPosition="0">
        <references count="1">
          <reference field="1" count="1">
            <x v="22"/>
          </reference>
        </references>
      </pivotArea>
    </format>
    <format dxfId="1632">
      <pivotArea dataOnly="0" labelOnly="1" outline="0" fieldPosition="0">
        <references count="1">
          <reference field="1" count="1">
            <x v="23"/>
          </reference>
        </references>
      </pivotArea>
    </format>
    <format dxfId="1631">
      <pivotArea dataOnly="0" labelOnly="1" outline="0" fieldPosition="0">
        <references count="1">
          <reference field="1" count="1">
            <x v="23"/>
          </reference>
        </references>
      </pivotArea>
    </format>
    <format dxfId="1630">
      <pivotArea dataOnly="0" labelOnly="1" outline="0" fieldPosition="0">
        <references count="1">
          <reference field="1" count="1">
            <x v="23"/>
          </reference>
        </references>
      </pivotArea>
    </format>
    <format dxfId="1629">
      <pivotArea outline="0" collapsedLevelsAreSubtotals="1" fieldPosition="0"/>
    </format>
    <format dxfId="1628">
      <pivotArea dataOnly="0" labelOnly="1" outline="0" fieldPosition="0">
        <references count="1">
          <reference field="1" count="0"/>
        </references>
      </pivotArea>
    </format>
    <format dxfId="1627">
      <pivotArea outline="0" collapsedLevelsAreSubtotals="1" fieldPosition="0"/>
    </format>
    <format dxfId="1626">
      <pivotArea dataOnly="0" labelOnly="1" outline="0" fieldPosition="0">
        <references count="1">
          <reference field="1" count="0"/>
        </references>
      </pivotArea>
    </format>
    <format dxfId="1625">
      <pivotArea type="all" dataOnly="0" outline="0" fieldPosition="0"/>
    </format>
    <format dxfId="1624">
      <pivotArea outline="0" collapsedLevelsAreSubtotals="1" fieldPosition="0"/>
    </format>
    <format dxfId="1623">
      <pivotArea dataOnly="0" labelOnly="1" outline="0" fieldPosition="0">
        <references count="1">
          <reference field="1" count="0"/>
        </references>
      </pivotArea>
    </format>
    <format dxfId="1622">
      <pivotArea dataOnly="0" labelOnly="1" outline="0" fieldPosition="0">
        <references count="1">
          <reference field="3" count="0"/>
        </references>
      </pivotArea>
    </format>
    <format dxfId="162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2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1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1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1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61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615">
      <pivotArea type="all" dataOnly="0" outline="0" fieldPosition="0"/>
    </format>
    <format dxfId="1614">
      <pivotArea outline="0" collapsedLevelsAreSubtotals="1" fieldPosition="0"/>
    </format>
    <format dxfId="1613">
      <pivotArea dataOnly="0" labelOnly="1" outline="0" fieldPosition="0">
        <references count="1">
          <reference field="1" count="0"/>
        </references>
      </pivotArea>
    </format>
    <format dxfId="1612">
      <pivotArea dataOnly="0" labelOnly="1" outline="0" fieldPosition="0">
        <references count="1">
          <reference field="3" count="0"/>
        </references>
      </pivotArea>
    </format>
    <format dxfId="161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1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60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60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60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60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605">
      <pivotArea type="all" dataOnly="0" outline="0" fieldPosition="0"/>
    </format>
    <format dxfId="1604">
      <pivotArea outline="0" collapsedLevelsAreSubtotals="1" fieldPosition="0"/>
    </format>
    <format dxfId="1603">
      <pivotArea dataOnly="0" labelOnly="1" outline="0" fieldPosition="0">
        <references count="1">
          <reference field="1" count="0"/>
        </references>
      </pivotArea>
    </format>
    <format dxfId="1602">
      <pivotArea dataOnly="0" labelOnly="1" outline="0" fieldPosition="0">
        <references count="1">
          <reference field="3" count="0"/>
        </references>
      </pivotArea>
    </format>
    <format dxfId="160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60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9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9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9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9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95">
      <pivotArea type="all" dataOnly="0" outline="0" fieldPosition="0"/>
    </format>
    <format dxfId="1594">
      <pivotArea outline="0" collapsedLevelsAreSubtotals="1" fieldPosition="0"/>
    </format>
    <format dxfId="1593">
      <pivotArea dataOnly="0" labelOnly="1" outline="0" fieldPosition="0">
        <references count="1">
          <reference field="1" count="0"/>
        </references>
      </pivotArea>
    </format>
    <format dxfId="1592">
      <pivotArea dataOnly="0" labelOnly="1" outline="0" fieldPosition="0">
        <references count="1">
          <reference field="3" count="0"/>
        </references>
      </pivotArea>
    </format>
    <format dxfId="1591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90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89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88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87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86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85">
      <pivotArea dataOnly="0" labelOnly="1" outline="0" fieldPosition="0">
        <references count="1">
          <reference field="1" count="1">
            <x v="16"/>
          </reference>
        </references>
      </pivotArea>
    </format>
    <format dxfId="1584">
      <pivotArea outline="0" fieldPosition="0">
        <references count="1">
          <reference field="1" count="1" selected="0">
            <x v="3"/>
          </reference>
        </references>
      </pivotArea>
    </format>
    <format dxfId="1583">
      <pivotArea outline="0" fieldPosition="0">
        <references count="1">
          <reference field="1" count="1" selected="0">
            <x v="6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E24DB7-27F9-46FD-810B-93D99F6594F1}" name="PivotTable1" cacheId="15" applyNumberFormats="0" applyBorderFormats="0" applyFontFormats="0" applyPatternFormats="0" applyAlignmentFormats="0" applyWidthHeightFormats="1" dataCaption="Arvot" updatedVersion="7" minRefreshableVersion="3" showCalcMbrs="0" showDrill="0" rowGrandTotals="0" colGrandTotals="0" itemPrintTitles="1" createdVersion="3" indent="0" compact="0" compactData="0" multipleFieldFilters="0">
  <location ref="A4:G30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25">
        <item n="Solvency (1)" x="0"/>
        <item n="SCR-own funds (2)" x="1"/>
        <item n="SCR (3)" x="2"/>
        <item n="SCR-ratio, % (4)" x="3"/>
        <item n="MCR-own funds (5)" x="4"/>
        <item n="MCR (6)" x="5"/>
        <item n="MCR-ratio, % (7)" x="6"/>
        <item n="SCR-ratio  %  = SCR - own funds / SCR (solvency capitat requirement) x 100 (8)" x="7"/>
        <item n="MCR-ratio, %  = MCR -own funds / MCR (minimum capital requirement) x 100 (9)" x="8"/>
        <item n="Own funds (10)" x="9"/>
        <item n="Basic own funds (11)" x="10"/>
        <item x="11"/>
        <item x="12"/>
        <item x="13"/>
        <item n="Extra own funds  (15)" x="14"/>
        <item x="15"/>
        <item n="Total Expected profits included in future premiums (EPIFP) (17)" x="16"/>
        <item n="Reconciliation reserve to own funds (18)" x="17"/>
        <item n="Excess of assets over liabilities (19)" x="18"/>
        <item n="Own shares (held directly and indirectly) (20)" x="19"/>
        <item n="Foreseeable dividends, distributions and charges (21)" x="20"/>
        <item n="Other basic own fund items  (22)" x="21"/>
        <item n="Adjustment for restricted own fund items in respect of matching adjustment portfolios and ring fenced funds (23)" x="22"/>
        <item n="Reconciliation reserve (24)" x="23"/>
        <item x="24"/>
      </items>
    </pivotField>
    <pivotField name="Date" axis="axisCol" compact="0" numFmtId="14" outline="0" showAll="0" sortType="descending" defaultSubtotal="0">
      <items count="14">
        <item h="1" x="13"/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</items>
    </pivotField>
    <pivotField name="Entity" axis="axisCol" compact="0" outline="0" showAll="0" defaultSubtotal="0">
      <items count="12">
        <item n="Total" x="9"/>
        <item x="0"/>
        <item x="10"/>
        <item x="8"/>
        <item x="1"/>
        <item x="2"/>
        <item x="3"/>
        <item h="1" x="4"/>
        <item h="1" x="5"/>
        <item h="1" x="6"/>
        <item h="1" x="7"/>
        <item h="1" x="11"/>
      </items>
    </pivotField>
    <pivotField dataField="1" compact="0" outline="0" showAll="0"/>
  </pivotFields>
  <rowFields count="1">
    <field x="1"/>
  </rowFields>
  <rowItems count="2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</rowItems>
  <colFields count="2">
    <field x="3"/>
    <field x="2"/>
  </colFields>
  <colItems count="6">
    <i>
      <x/>
      <x v="1"/>
    </i>
    <i>
      <x v="1"/>
      <x v="1"/>
    </i>
    <i>
      <x v="3"/>
      <x v="1"/>
    </i>
    <i>
      <x v="4"/>
      <x v="1"/>
    </i>
    <i>
      <x v="5"/>
      <x v="1"/>
    </i>
    <i>
      <x v="6"/>
      <x v="1"/>
    </i>
  </colItems>
  <dataFields count="1">
    <dataField name="1000 €" fld="4" baseField="0" baseItem="0" numFmtId="3"/>
  </dataFields>
  <formats count="195">
    <format dxfId="1582">
      <pivotArea outline="0" collapsedLevelsAreSubtotals="1" fieldPosition="0"/>
    </format>
    <format dxfId="1581">
      <pivotArea outline="0" collapsedLevelsAreSubtotals="1" fieldPosition="0"/>
    </format>
    <format dxfId="1580">
      <pivotArea outline="0" collapsedLevelsAreSubtotals="1" fieldPosition="0"/>
    </format>
    <format dxfId="1579">
      <pivotArea dataOnly="0" labelOnly="1" outline="0" fieldPosition="0">
        <references count="1">
          <reference field="3" count="0"/>
        </references>
      </pivotArea>
    </format>
    <format dxfId="1578">
      <pivotArea dataOnly="0" labelOnly="1" outline="0" fieldPosition="0">
        <references count="1">
          <reference field="3" count="0" defaultSubtotal="1"/>
        </references>
      </pivotArea>
    </format>
    <format dxfId="1577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76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75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74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73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72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571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570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69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68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567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66">
      <pivotArea dataOnly="0" labelOnly="1" outline="0" fieldPosition="0">
        <references count="1">
          <reference field="3" count="0"/>
        </references>
      </pivotArea>
    </format>
    <format dxfId="1565">
      <pivotArea dataOnly="0" labelOnly="1" outline="0" fieldPosition="0">
        <references count="1">
          <reference field="3" count="0" defaultSubtotal="1"/>
        </references>
      </pivotArea>
    </format>
    <format dxfId="156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6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6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6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6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5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55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55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5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5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554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53">
      <pivotArea dataOnly="0" labelOnly="1" outline="0" fieldPosition="0">
        <references count="1">
          <reference field="3" count="0"/>
        </references>
      </pivotArea>
    </format>
    <format dxfId="1552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51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50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49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48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47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46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545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544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43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42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541">
      <pivotArea dataOnly="0" labelOnly="1" outline="0" fieldPosition="0">
        <references count="1">
          <reference field="3" count="0"/>
        </references>
      </pivotArea>
    </format>
    <format dxfId="1540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39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38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37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36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35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34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533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532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31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30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529">
      <pivotArea field="3" type="button" dataOnly="0" labelOnly="1" outline="0" axis="axisCol" fieldPosition="0"/>
    </format>
    <format dxfId="1528">
      <pivotArea dataOnly="0" labelOnly="1" outline="0" fieldPosition="0">
        <references count="1">
          <reference field="3" count="0"/>
        </references>
      </pivotArea>
    </format>
    <format dxfId="1527">
      <pivotArea dataOnly="0" labelOnly="1" outline="0" fieldPosition="0">
        <references count="1">
          <reference field="3" count="0"/>
        </references>
      </pivotArea>
    </format>
    <format dxfId="1526">
      <pivotArea field="2" type="button" dataOnly="0" labelOnly="1" outline="0" axis="axisCol" fieldPosition="1"/>
    </format>
    <format dxfId="1525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524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523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522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521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520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519">
      <pivotArea dataOnly="0" labelOnly="1" outline="0" fieldPosition="0">
        <references count="2">
          <reference field="2" count="0"/>
          <reference field="3" count="1" selected="0">
            <x v="6"/>
          </reference>
        </references>
      </pivotArea>
    </format>
    <format dxfId="1518">
      <pivotArea dataOnly="0" labelOnly="1" outline="0" fieldPosition="0">
        <references count="2">
          <reference field="2" count="0"/>
          <reference field="3" count="1" selected="0">
            <x v="7"/>
          </reference>
        </references>
      </pivotArea>
    </format>
    <format dxfId="1517">
      <pivotArea dataOnly="0" labelOnly="1" outline="0" fieldPosition="0">
        <references count="2">
          <reference field="2" count="0"/>
          <reference field="3" count="1" selected="0">
            <x v="8"/>
          </reference>
        </references>
      </pivotArea>
    </format>
    <format dxfId="1516">
      <pivotArea dataOnly="0" labelOnly="1" outline="0" fieldPosition="0">
        <references count="2">
          <reference field="2" count="0"/>
          <reference field="3" count="1" selected="0">
            <x v="9"/>
          </reference>
        </references>
      </pivotArea>
    </format>
    <format dxfId="1515">
      <pivotArea dataOnly="0" labelOnly="1" outline="0" fieldPosition="0">
        <references count="2">
          <reference field="2" count="0"/>
          <reference field="3" count="1" selected="0">
            <x v="10"/>
          </reference>
        </references>
      </pivotArea>
    </format>
    <format dxfId="1514">
      <pivotArea dataOnly="0" labelOnly="1" outline="0" fieldPosition="0">
        <references count="1">
          <reference field="1" count="1">
            <x v="0"/>
          </reference>
        </references>
      </pivotArea>
    </format>
    <format dxfId="1513">
      <pivotArea dataOnly="0" labelOnly="1" outline="0" fieldPosition="0">
        <references count="1">
          <reference field="1" count="1">
            <x v="0"/>
          </reference>
        </references>
      </pivotArea>
    </format>
    <format dxfId="1512">
      <pivotArea dataOnly="0" labelOnly="1" outline="0" fieldPosition="0">
        <references count="1">
          <reference field="1" count="1">
            <x v="0"/>
          </reference>
        </references>
      </pivotArea>
    </format>
    <format dxfId="1511">
      <pivotArea dataOnly="0" labelOnly="1" outline="0" fieldPosition="0">
        <references count="1">
          <reference field="1" count="1">
            <x v="0"/>
          </reference>
        </references>
      </pivotArea>
    </format>
    <format dxfId="1510">
      <pivotArea dataOnly="0" labelOnly="1" outline="0" fieldPosition="0">
        <references count="1">
          <reference field="1" count="1">
            <x v="1"/>
          </reference>
        </references>
      </pivotArea>
    </format>
    <format dxfId="1509">
      <pivotArea dataOnly="0" labelOnly="1" outline="0" fieldPosition="0">
        <references count="1">
          <reference field="1" count="1">
            <x v="1"/>
          </reference>
        </references>
      </pivotArea>
    </format>
    <format dxfId="1508">
      <pivotArea dataOnly="0" labelOnly="1" outline="0" fieldPosition="0">
        <references count="1">
          <reference field="1" count="1">
            <x v="1"/>
          </reference>
        </references>
      </pivotArea>
    </format>
    <format dxfId="1507">
      <pivotArea dataOnly="0" labelOnly="1" outline="0" fieldPosition="0">
        <references count="1">
          <reference field="1" count="1">
            <x v="2"/>
          </reference>
        </references>
      </pivotArea>
    </format>
    <format dxfId="1506">
      <pivotArea dataOnly="0" labelOnly="1" outline="0" fieldPosition="0">
        <references count="1">
          <reference field="1" count="1">
            <x v="2"/>
          </reference>
        </references>
      </pivotArea>
    </format>
    <format dxfId="1505">
      <pivotArea dataOnly="0" labelOnly="1" outline="0" fieldPosition="0">
        <references count="1">
          <reference field="1" count="1">
            <x v="2"/>
          </reference>
        </references>
      </pivotArea>
    </format>
    <format dxfId="1504">
      <pivotArea dataOnly="0" labelOnly="1" outline="0" fieldPosition="0">
        <references count="1">
          <reference field="1" count="1">
            <x v="3"/>
          </reference>
        </references>
      </pivotArea>
    </format>
    <format dxfId="1503">
      <pivotArea dataOnly="0" labelOnly="1" outline="0" fieldPosition="0">
        <references count="1">
          <reference field="1" count="1">
            <x v="3"/>
          </reference>
        </references>
      </pivotArea>
    </format>
    <format dxfId="1502">
      <pivotArea dataOnly="0" labelOnly="1" outline="0" fieldPosition="0">
        <references count="1">
          <reference field="1" count="1">
            <x v="3"/>
          </reference>
        </references>
      </pivotArea>
    </format>
    <format dxfId="1501">
      <pivotArea dataOnly="0" labelOnly="1" outline="0" fieldPosition="0">
        <references count="1">
          <reference field="1" count="1">
            <x v="4"/>
          </reference>
        </references>
      </pivotArea>
    </format>
    <format dxfId="1500">
      <pivotArea dataOnly="0" labelOnly="1" outline="0" fieldPosition="0">
        <references count="1">
          <reference field="1" count="1">
            <x v="4"/>
          </reference>
        </references>
      </pivotArea>
    </format>
    <format dxfId="1499">
      <pivotArea dataOnly="0" labelOnly="1" outline="0" fieldPosition="0">
        <references count="1">
          <reference field="1" count="1">
            <x v="4"/>
          </reference>
        </references>
      </pivotArea>
    </format>
    <format dxfId="1498">
      <pivotArea dataOnly="0" labelOnly="1" outline="0" fieldPosition="0">
        <references count="1">
          <reference field="1" count="1">
            <x v="5"/>
          </reference>
        </references>
      </pivotArea>
    </format>
    <format dxfId="1497">
      <pivotArea dataOnly="0" labelOnly="1" outline="0" fieldPosition="0">
        <references count="1">
          <reference field="1" count="1">
            <x v="5"/>
          </reference>
        </references>
      </pivotArea>
    </format>
    <format dxfId="1496">
      <pivotArea dataOnly="0" labelOnly="1" outline="0" fieldPosition="0">
        <references count="1">
          <reference field="1" count="1">
            <x v="5"/>
          </reference>
        </references>
      </pivotArea>
    </format>
    <format dxfId="1495">
      <pivotArea dataOnly="0" labelOnly="1" outline="0" fieldPosition="0">
        <references count="1">
          <reference field="1" count="1">
            <x v="6"/>
          </reference>
        </references>
      </pivotArea>
    </format>
    <format dxfId="1494">
      <pivotArea dataOnly="0" labelOnly="1" outline="0" fieldPosition="0">
        <references count="1">
          <reference field="1" count="1">
            <x v="6"/>
          </reference>
        </references>
      </pivotArea>
    </format>
    <format dxfId="1493">
      <pivotArea dataOnly="0" labelOnly="1" outline="0" fieldPosition="0">
        <references count="1">
          <reference field="1" count="1">
            <x v="6"/>
          </reference>
        </references>
      </pivotArea>
    </format>
    <format dxfId="1492">
      <pivotArea dataOnly="0" labelOnly="1" outline="0" fieldPosition="0">
        <references count="1">
          <reference field="1" count="1">
            <x v="7"/>
          </reference>
        </references>
      </pivotArea>
    </format>
    <format dxfId="1491">
      <pivotArea dataOnly="0" labelOnly="1" outline="0" fieldPosition="0">
        <references count="1">
          <reference field="1" count="1">
            <x v="7"/>
          </reference>
        </references>
      </pivotArea>
    </format>
    <format dxfId="1490">
      <pivotArea dataOnly="0" labelOnly="1" outline="0" fieldPosition="0">
        <references count="1">
          <reference field="1" count="1">
            <x v="7"/>
          </reference>
        </references>
      </pivotArea>
    </format>
    <format dxfId="1489">
      <pivotArea dataOnly="0" labelOnly="1" outline="0" fieldPosition="0">
        <references count="1">
          <reference field="1" count="1">
            <x v="8"/>
          </reference>
        </references>
      </pivotArea>
    </format>
    <format dxfId="1488">
      <pivotArea dataOnly="0" labelOnly="1" outline="0" fieldPosition="0">
        <references count="1">
          <reference field="1" count="1">
            <x v="8"/>
          </reference>
        </references>
      </pivotArea>
    </format>
    <format dxfId="1487">
      <pivotArea dataOnly="0" labelOnly="1" outline="0" fieldPosition="0">
        <references count="1">
          <reference field="1" count="1">
            <x v="8"/>
          </reference>
        </references>
      </pivotArea>
    </format>
    <format dxfId="1486">
      <pivotArea dataOnly="0" labelOnly="1" outline="0" fieldPosition="0">
        <references count="1">
          <reference field="1" count="1">
            <x v="9"/>
          </reference>
        </references>
      </pivotArea>
    </format>
    <format dxfId="1485">
      <pivotArea dataOnly="0" labelOnly="1" outline="0" fieldPosition="0">
        <references count="1">
          <reference field="1" count="1">
            <x v="9"/>
          </reference>
        </references>
      </pivotArea>
    </format>
    <format dxfId="1484">
      <pivotArea dataOnly="0" labelOnly="1" outline="0" fieldPosition="0">
        <references count="1">
          <reference field="1" count="1">
            <x v="9"/>
          </reference>
        </references>
      </pivotArea>
    </format>
    <format dxfId="1483">
      <pivotArea dataOnly="0" labelOnly="1" outline="0" fieldPosition="0">
        <references count="1">
          <reference field="1" count="1">
            <x v="9"/>
          </reference>
        </references>
      </pivotArea>
    </format>
    <format dxfId="1482">
      <pivotArea dataOnly="0" labelOnly="1" outline="0" fieldPosition="0">
        <references count="1">
          <reference field="1" count="1">
            <x v="10"/>
          </reference>
        </references>
      </pivotArea>
    </format>
    <format dxfId="1481">
      <pivotArea dataOnly="0" labelOnly="1" outline="0" fieldPosition="0">
        <references count="1">
          <reference field="1" count="1">
            <x v="10"/>
          </reference>
        </references>
      </pivotArea>
    </format>
    <format dxfId="1480">
      <pivotArea dataOnly="0" labelOnly="1" outline="0" fieldPosition="0">
        <references count="1">
          <reference field="1" count="1">
            <x v="10"/>
          </reference>
        </references>
      </pivotArea>
    </format>
    <format dxfId="1479">
      <pivotArea dataOnly="0" labelOnly="1" outline="0" fieldPosition="0">
        <references count="1">
          <reference field="1" count="1">
            <x v="11"/>
          </reference>
        </references>
      </pivotArea>
    </format>
    <format dxfId="1478">
      <pivotArea dataOnly="0" labelOnly="1" outline="0" fieldPosition="0">
        <references count="1">
          <reference field="1" count="1">
            <x v="11"/>
          </reference>
        </references>
      </pivotArea>
    </format>
    <format dxfId="1477">
      <pivotArea dataOnly="0" labelOnly="1" outline="0" fieldPosition="0">
        <references count="1">
          <reference field="1" count="1">
            <x v="11"/>
          </reference>
        </references>
      </pivotArea>
    </format>
    <format dxfId="1476">
      <pivotArea dataOnly="0" labelOnly="1" outline="0" fieldPosition="0">
        <references count="1">
          <reference field="1" count="1">
            <x v="11"/>
          </reference>
        </references>
      </pivotArea>
    </format>
    <format dxfId="1475">
      <pivotArea dataOnly="0" labelOnly="1" outline="0" fieldPosition="0">
        <references count="1">
          <reference field="1" count="1">
            <x v="12"/>
          </reference>
        </references>
      </pivotArea>
    </format>
    <format dxfId="1474">
      <pivotArea dataOnly="0" labelOnly="1" outline="0" fieldPosition="0">
        <references count="1">
          <reference field="1" count="1">
            <x v="12"/>
          </reference>
        </references>
      </pivotArea>
    </format>
    <format dxfId="1473">
      <pivotArea dataOnly="0" labelOnly="1" outline="0" fieldPosition="0">
        <references count="1">
          <reference field="1" count="1">
            <x v="12"/>
          </reference>
        </references>
      </pivotArea>
    </format>
    <format dxfId="1472">
      <pivotArea dataOnly="0" labelOnly="1" outline="0" fieldPosition="0">
        <references count="1">
          <reference field="1" count="1">
            <x v="12"/>
          </reference>
        </references>
      </pivotArea>
    </format>
    <format dxfId="1471">
      <pivotArea dataOnly="0" labelOnly="1" outline="0" fieldPosition="0">
        <references count="1">
          <reference field="1" count="1">
            <x v="13"/>
          </reference>
        </references>
      </pivotArea>
    </format>
    <format dxfId="1470">
      <pivotArea dataOnly="0" labelOnly="1" outline="0" fieldPosition="0">
        <references count="1">
          <reference field="1" count="1">
            <x v="13"/>
          </reference>
        </references>
      </pivotArea>
    </format>
    <format dxfId="1469">
      <pivotArea dataOnly="0" labelOnly="1" outline="0" fieldPosition="0">
        <references count="1">
          <reference field="1" count="1">
            <x v="13"/>
          </reference>
        </references>
      </pivotArea>
    </format>
    <format dxfId="1468">
      <pivotArea dataOnly="0" labelOnly="1" outline="0" fieldPosition="0">
        <references count="1">
          <reference field="1" count="1">
            <x v="13"/>
          </reference>
        </references>
      </pivotArea>
    </format>
    <format dxfId="1467">
      <pivotArea dataOnly="0" labelOnly="1" outline="0" fieldPosition="0">
        <references count="1">
          <reference field="1" count="1">
            <x v="14"/>
          </reference>
        </references>
      </pivotArea>
    </format>
    <format dxfId="1466">
      <pivotArea dataOnly="0" labelOnly="1" outline="0" fieldPosition="0">
        <references count="1">
          <reference field="1" count="1">
            <x v="14"/>
          </reference>
        </references>
      </pivotArea>
    </format>
    <format dxfId="1465">
      <pivotArea dataOnly="0" labelOnly="1" outline="0" fieldPosition="0">
        <references count="1">
          <reference field="1" count="1">
            <x v="14"/>
          </reference>
        </references>
      </pivotArea>
    </format>
    <format dxfId="1464">
      <pivotArea dataOnly="0" labelOnly="1" outline="0" fieldPosition="0">
        <references count="1">
          <reference field="1" count="1">
            <x v="15"/>
          </reference>
        </references>
      </pivotArea>
    </format>
    <format dxfId="1463">
      <pivotArea dataOnly="0" labelOnly="1" outline="0" fieldPosition="0">
        <references count="1">
          <reference field="1" count="1">
            <x v="15"/>
          </reference>
        </references>
      </pivotArea>
    </format>
    <format dxfId="1462">
      <pivotArea dataOnly="0" labelOnly="1" outline="0" fieldPosition="0">
        <references count="1">
          <reference field="1" count="1">
            <x v="15"/>
          </reference>
        </references>
      </pivotArea>
    </format>
    <format dxfId="1461">
      <pivotArea dataOnly="0" labelOnly="1" outline="0" fieldPosition="0">
        <references count="1">
          <reference field="1" count="1">
            <x v="15"/>
          </reference>
        </references>
      </pivotArea>
    </format>
    <format dxfId="1460">
      <pivotArea dataOnly="0" labelOnly="1" outline="0" fieldPosition="0">
        <references count="1">
          <reference field="1" count="1">
            <x v="16"/>
          </reference>
        </references>
      </pivotArea>
    </format>
    <format dxfId="1459">
      <pivotArea dataOnly="0" labelOnly="1" outline="0" fieldPosition="0">
        <references count="1">
          <reference field="1" count="1">
            <x v="16"/>
          </reference>
        </references>
      </pivotArea>
    </format>
    <format dxfId="1458">
      <pivotArea dataOnly="0" labelOnly="1" outline="0" fieldPosition="0">
        <references count="1">
          <reference field="1" count="1">
            <x v="16"/>
          </reference>
        </references>
      </pivotArea>
    </format>
    <format dxfId="1457">
      <pivotArea dataOnly="0" labelOnly="1" outline="0" fieldPosition="0">
        <references count="1">
          <reference field="1" count="1">
            <x v="16"/>
          </reference>
        </references>
      </pivotArea>
    </format>
    <format dxfId="1456">
      <pivotArea dataOnly="0" labelOnly="1" outline="0" fieldPosition="0">
        <references count="1">
          <reference field="1" count="1">
            <x v="17"/>
          </reference>
        </references>
      </pivotArea>
    </format>
    <format dxfId="1455">
      <pivotArea dataOnly="0" labelOnly="1" outline="0" fieldPosition="0">
        <references count="1">
          <reference field="1" count="1">
            <x v="17"/>
          </reference>
        </references>
      </pivotArea>
    </format>
    <format dxfId="1454">
      <pivotArea dataOnly="0" labelOnly="1" outline="0" fieldPosition="0">
        <references count="1">
          <reference field="1" count="1">
            <x v="17"/>
          </reference>
        </references>
      </pivotArea>
    </format>
    <format dxfId="1453">
      <pivotArea dataOnly="0" labelOnly="1" outline="0" fieldPosition="0">
        <references count="1">
          <reference field="1" count="1">
            <x v="17"/>
          </reference>
        </references>
      </pivotArea>
    </format>
    <format dxfId="1452">
      <pivotArea dataOnly="0" labelOnly="1" outline="0" fieldPosition="0">
        <references count="1">
          <reference field="1" count="1">
            <x v="18"/>
          </reference>
        </references>
      </pivotArea>
    </format>
    <format dxfId="1451">
      <pivotArea dataOnly="0" labelOnly="1" outline="0" fieldPosition="0">
        <references count="1">
          <reference field="1" count="1">
            <x v="18"/>
          </reference>
        </references>
      </pivotArea>
    </format>
    <format dxfId="1450">
      <pivotArea dataOnly="0" labelOnly="1" outline="0" fieldPosition="0">
        <references count="1">
          <reference field="1" count="1">
            <x v="18"/>
          </reference>
        </references>
      </pivotArea>
    </format>
    <format dxfId="1449">
      <pivotArea dataOnly="0" labelOnly="1" outline="0" fieldPosition="0">
        <references count="1">
          <reference field="1" count="1">
            <x v="19"/>
          </reference>
        </references>
      </pivotArea>
    </format>
    <format dxfId="1448">
      <pivotArea dataOnly="0" labelOnly="1" outline="0" fieldPosition="0">
        <references count="1">
          <reference field="1" count="1">
            <x v="19"/>
          </reference>
        </references>
      </pivotArea>
    </format>
    <format dxfId="1447">
      <pivotArea dataOnly="0" labelOnly="1" outline="0" fieldPosition="0">
        <references count="1">
          <reference field="1" count="1">
            <x v="19"/>
          </reference>
        </references>
      </pivotArea>
    </format>
    <format dxfId="1446">
      <pivotArea dataOnly="0" labelOnly="1" outline="0" fieldPosition="0">
        <references count="1">
          <reference field="1" count="1">
            <x v="20"/>
          </reference>
        </references>
      </pivotArea>
    </format>
    <format dxfId="1445">
      <pivotArea dataOnly="0" labelOnly="1" outline="0" fieldPosition="0">
        <references count="1">
          <reference field="1" count="1">
            <x v="20"/>
          </reference>
        </references>
      </pivotArea>
    </format>
    <format dxfId="1444">
      <pivotArea dataOnly="0" labelOnly="1" outline="0" fieldPosition="0">
        <references count="1">
          <reference field="1" count="1">
            <x v="20"/>
          </reference>
        </references>
      </pivotArea>
    </format>
    <format dxfId="1443">
      <pivotArea dataOnly="0" labelOnly="1" outline="0" fieldPosition="0">
        <references count="1">
          <reference field="1" count="1">
            <x v="21"/>
          </reference>
        </references>
      </pivotArea>
    </format>
    <format dxfId="1442">
      <pivotArea dataOnly="0" labelOnly="1" outline="0" fieldPosition="0">
        <references count="1">
          <reference field="1" count="1">
            <x v="21"/>
          </reference>
        </references>
      </pivotArea>
    </format>
    <format dxfId="1441">
      <pivotArea dataOnly="0" labelOnly="1" outline="0" fieldPosition="0">
        <references count="1">
          <reference field="1" count="1">
            <x v="21"/>
          </reference>
        </references>
      </pivotArea>
    </format>
    <format dxfId="1440">
      <pivotArea dataOnly="0" labelOnly="1" outline="0" fieldPosition="0">
        <references count="1">
          <reference field="1" count="1">
            <x v="22"/>
          </reference>
        </references>
      </pivotArea>
    </format>
    <format dxfId="1439">
      <pivotArea dataOnly="0" labelOnly="1" outline="0" fieldPosition="0">
        <references count="1">
          <reference field="1" count="1">
            <x v="22"/>
          </reference>
        </references>
      </pivotArea>
    </format>
    <format dxfId="1438">
      <pivotArea dataOnly="0" labelOnly="1" outline="0" fieldPosition="0">
        <references count="1">
          <reference field="1" count="1">
            <x v="22"/>
          </reference>
        </references>
      </pivotArea>
    </format>
    <format dxfId="1437">
      <pivotArea dataOnly="0" labelOnly="1" outline="0" fieldPosition="0">
        <references count="1">
          <reference field="1" count="1">
            <x v="23"/>
          </reference>
        </references>
      </pivotArea>
    </format>
    <format dxfId="1436">
      <pivotArea dataOnly="0" labelOnly="1" outline="0" fieldPosition="0">
        <references count="1">
          <reference field="1" count="1">
            <x v="23"/>
          </reference>
        </references>
      </pivotArea>
    </format>
    <format dxfId="1435">
      <pivotArea dataOnly="0" labelOnly="1" outline="0" fieldPosition="0">
        <references count="1">
          <reference field="1" count="1">
            <x v="23"/>
          </reference>
        </references>
      </pivotArea>
    </format>
    <format dxfId="1434">
      <pivotArea outline="0" collapsedLevelsAreSubtotals="1" fieldPosition="0"/>
    </format>
    <format dxfId="1433">
      <pivotArea dataOnly="0" labelOnly="1" outline="0" fieldPosition="0">
        <references count="1">
          <reference field="1" count="0"/>
        </references>
      </pivotArea>
    </format>
    <format dxfId="1432">
      <pivotArea outline="0" collapsedLevelsAreSubtotals="1" fieldPosition="0"/>
    </format>
    <format dxfId="1431">
      <pivotArea dataOnly="0" labelOnly="1" outline="0" fieldPosition="0">
        <references count="1">
          <reference field="1" count="0"/>
        </references>
      </pivotArea>
    </format>
    <format dxfId="1430">
      <pivotArea type="all" dataOnly="0" outline="0" fieldPosition="0"/>
    </format>
    <format dxfId="1429">
      <pivotArea outline="0" collapsedLevelsAreSubtotals="1" fieldPosition="0"/>
    </format>
    <format dxfId="1428">
      <pivotArea dataOnly="0" labelOnly="1" outline="0" fieldPosition="0">
        <references count="1">
          <reference field="1" count="0"/>
        </references>
      </pivotArea>
    </format>
    <format dxfId="1427">
      <pivotArea dataOnly="0" labelOnly="1" outline="0" fieldPosition="0">
        <references count="1">
          <reference field="3" count="0"/>
        </references>
      </pivotArea>
    </format>
    <format dxfId="142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2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2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2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2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42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420">
      <pivotArea type="all" dataOnly="0" outline="0" fieldPosition="0"/>
    </format>
    <format dxfId="1419">
      <pivotArea outline="0" collapsedLevelsAreSubtotals="1" fieldPosition="0"/>
    </format>
    <format dxfId="1418">
      <pivotArea dataOnly="0" labelOnly="1" outline="0" fieldPosition="0">
        <references count="1">
          <reference field="1" count="0"/>
        </references>
      </pivotArea>
    </format>
    <format dxfId="1417">
      <pivotArea dataOnly="0" labelOnly="1" outline="0" fieldPosition="0">
        <references count="1">
          <reference field="3" count="0"/>
        </references>
      </pivotArea>
    </format>
    <format dxfId="141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1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1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1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1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41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410">
      <pivotArea type="all" dataOnly="0" outline="0" fieldPosition="0"/>
    </format>
    <format dxfId="1409">
      <pivotArea outline="0" collapsedLevelsAreSubtotals="1" fieldPosition="0"/>
    </format>
    <format dxfId="1408">
      <pivotArea dataOnly="0" labelOnly="1" outline="0" fieldPosition="0">
        <references count="1">
          <reference field="1" count="0"/>
        </references>
      </pivotArea>
    </format>
    <format dxfId="1407">
      <pivotArea dataOnly="0" labelOnly="1" outline="0" fieldPosition="0">
        <references count="1">
          <reference field="3" count="0"/>
        </references>
      </pivotArea>
    </format>
    <format dxfId="140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40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40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40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40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40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400">
      <pivotArea type="all" dataOnly="0" outline="0" fieldPosition="0"/>
    </format>
    <format dxfId="1399">
      <pivotArea outline="0" collapsedLevelsAreSubtotals="1" fieldPosition="0"/>
    </format>
    <format dxfId="1398">
      <pivotArea dataOnly="0" labelOnly="1" outline="0" fieldPosition="0">
        <references count="1">
          <reference field="1" count="0"/>
        </references>
      </pivotArea>
    </format>
    <format dxfId="1397">
      <pivotArea dataOnly="0" labelOnly="1" outline="0" fieldPosition="0">
        <references count="1">
          <reference field="3" count="0"/>
        </references>
      </pivotArea>
    </format>
    <format dxfId="1396">
      <pivotArea dataOnly="0" labelOnly="1" outline="0" fieldPosition="0">
        <references count="2">
          <reference field="2" count="0"/>
          <reference field="3" count="1" selected="0">
            <x v="0"/>
          </reference>
        </references>
      </pivotArea>
    </format>
    <format dxfId="1395">
      <pivotArea dataOnly="0" labelOnly="1" outline="0" fieldPosition="0">
        <references count="2">
          <reference field="2" count="0"/>
          <reference field="3" count="1" selected="0">
            <x v="1"/>
          </reference>
        </references>
      </pivotArea>
    </format>
    <format dxfId="1394">
      <pivotArea dataOnly="0" labelOnly="1" outline="0" fieldPosition="0">
        <references count="2">
          <reference field="2" count="0"/>
          <reference field="3" count="1" selected="0">
            <x v="2"/>
          </reference>
        </references>
      </pivotArea>
    </format>
    <format dxfId="1393">
      <pivotArea dataOnly="0" labelOnly="1" outline="0" fieldPosition="0">
        <references count="2">
          <reference field="2" count="0"/>
          <reference field="3" count="1" selected="0">
            <x v="3"/>
          </reference>
        </references>
      </pivotArea>
    </format>
    <format dxfId="1392">
      <pivotArea dataOnly="0" labelOnly="1" outline="0" fieldPosition="0">
        <references count="2">
          <reference field="2" count="0"/>
          <reference field="3" count="1" selected="0">
            <x v="4"/>
          </reference>
        </references>
      </pivotArea>
    </format>
    <format dxfId="1391">
      <pivotArea dataOnly="0" labelOnly="1" outline="0" fieldPosition="0">
        <references count="2">
          <reference field="2" count="0"/>
          <reference field="3" count="1" selected="0">
            <x v="5"/>
          </reference>
        </references>
      </pivotArea>
    </format>
    <format dxfId="1390">
      <pivotArea outline="0" fieldPosition="0">
        <references count="1">
          <reference field="1" count="1" selected="0">
            <x v="3"/>
          </reference>
        </references>
      </pivotArea>
    </format>
    <format dxfId="1389">
      <pivotArea outline="0" fieldPosition="0">
        <references count="1">
          <reference field="1" count="1" selected="0">
            <x v="6"/>
          </reference>
        </references>
      </pivotArea>
    </format>
    <format dxfId="1388">
      <pivotArea dataOnly="0" labelOnly="1" outline="0" fieldPosition="0">
        <references count="1">
          <reference field="1" count="1">
            <x v="16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3313" totalsRowShown="0" headerRowDxfId="1387" dataDxfId="1386" tableBorderDxfId="1385">
  <autoFilter ref="A1:E3313" xr:uid="{00000000-0009-0000-0100-000001000000}"/>
  <sortState xmlns:xlrd2="http://schemas.microsoft.com/office/spreadsheetml/2017/richdata2" ref="A2:E3313">
    <sortCondition descending="1" ref="C1:C3313"/>
  </sortState>
  <tableColumns count="5">
    <tableColumn id="1" xr3:uid="{00000000-0010-0000-0000-000001000000}" name="Järjestys" dataDxfId="1384"/>
    <tableColumn id="2" xr3:uid="{00000000-0010-0000-0000-000002000000}" name="Rivivalinta" dataDxfId="1383"/>
    <tableColumn id="3" xr3:uid="{00000000-0010-0000-0000-000003000000}" name="Ajankohta" dataDxfId="1382" dataCellStyle="Normaali 2"/>
    <tableColumn id="4" xr3:uid="{00000000-0010-0000-0000-000004000000}" name="Laitos" dataDxfId="1381"/>
    <tableColumn id="5" xr3:uid="{00000000-0010-0000-0000-000005000000}" name="Arvo" dataDxfId="138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G30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5" x14ac:dyDescent="0.25"/>
  <cols>
    <col min="1" max="1" width="85.7109375" customWidth="1"/>
    <col min="2" max="34" width="16.7109375" customWidth="1"/>
    <col min="35" max="35" width="12.42578125" customWidth="1"/>
    <col min="36" max="37" width="10.140625" customWidth="1"/>
    <col min="38" max="38" width="11.28515625" customWidth="1"/>
    <col min="39" max="41" width="10.140625" customWidth="1"/>
    <col min="42" max="42" width="12.42578125" bestFit="1" customWidth="1"/>
    <col min="43" max="45" width="10.140625" customWidth="1"/>
    <col min="46" max="46" width="11" customWidth="1"/>
    <col min="47" max="47" width="15" bestFit="1" customWidth="1"/>
  </cols>
  <sheetData>
    <row r="1" spans="1:7" ht="80.25" customHeight="1" x14ac:dyDescent="0.25">
      <c r="A1" s="1" t="s">
        <v>0</v>
      </c>
    </row>
    <row r="2" spans="1:7" ht="25.5" customHeight="1" x14ac:dyDescent="0.25">
      <c r="A2" s="2" t="s">
        <v>1</v>
      </c>
    </row>
    <row r="3" spans="1:7" ht="18.75" customHeight="1" x14ac:dyDescent="0.25">
      <c r="A3" s="2" t="s">
        <v>2</v>
      </c>
      <c r="B3" t="s">
        <v>3</v>
      </c>
    </row>
    <row r="4" spans="1:7" ht="27.75" customHeight="1" x14ac:dyDescent="0.25">
      <c r="A4" s="8" t="s">
        <v>4</v>
      </c>
      <c r="B4" s="9" t="s">
        <v>5</v>
      </c>
      <c r="C4" s="9" t="s">
        <v>6</v>
      </c>
      <c r="D4" s="10"/>
      <c r="E4" s="10"/>
      <c r="F4" s="10"/>
      <c r="G4" s="10"/>
    </row>
    <row r="5" spans="1:7" x14ac:dyDescent="0.25">
      <c r="A5" s="38"/>
      <c r="B5" s="58" t="s">
        <v>7</v>
      </c>
      <c r="C5" s="58" t="s">
        <v>8</v>
      </c>
      <c r="D5" s="58" t="s">
        <v>9</v>
      </c>
      <c r="E5" s="58" t="s">
        <v>10</v>
      </c>
      <c r="F5" s="58" t="s">
        <v>11</v>
      </c>
      <c r="G5" s="58" t="s">
        <v>12</v>
      </c>
    </row>
    <row r="6" spans="1:7" ht="16.5" customHeight="1" x14ac:dyDescent="0.25">
      <c r="A6" s="37" t="s">
        <v>17</v>
      </c>
      <c r="B6" s="59">
        <v>44926</v>
      </c>
      <c r="C6" s="59">
        <v>44926</v>
      </c>
      <c r="D6" s="59">
        <v>44926</v>
      </c>
      <c r="E6" s="59">
        <v>44926</v>
      </c>
      <c r="F6" s="59">
        <v>44926</v>
      </c>
      <c r="G6" s="57">
        <v>44926</v>
      </c>
    </row>
    <row r="7" spans="1:7" ht="39" customHeight="1" x14ac:dyDescent="0.25">
      <c r="A7" s="55" t="s">
        <v>18</v>
      </c>
      <c r="B7" s="53"/>
      <c r="C7" s="53"/>
      <c r="D7" s="53"/>
      <c r="E7" s="53"/>
      <c r="F7" s="53"/>
      <c r="G7" s="53"/>
    </row>
    <row r="8" spans="1:7" ht="30" customHeight="1" x14ac:dyDescent="0.25">
      <c r="A8" s="54" t="s">
        <v>19</v>
      </c>
      <c r="B8" s="53">
        <v>7786252.9937500004</v>
      </c>
      <c r="C8" s="53">
        <v>183180.68183000002</v>
      </c>
      <c r="D8" s="53">
        <v>199638.27153</v>
      </c>
      <c r="E8" s="53">
        <v>320448.01308999996</v>
      </c>
      <c r="F8" s="53">
        <v>1474240.477</v>
      </c>
      <c r="G8" s="53">
        <v>2342628.9937</v>
      </c>
    </row>
    <row r="9" spans="1:7" ht="15" customHeight="1" x14ac:dyDescent="0.25">
      <c r="A9" s="54" t="s">
        <v>20</v>
      </c>
      <c r="B9" s="53">
        <v>3040086.4518400007</v>
      </c>
      <c r="C9" s="53">
        <v>75228.882569999987</v>
      </c>
      <c r="D9" s="53">
        <v>115071.87832999999</v>
      </c>
      <c r="E9" s="53">
        <v>58894.944349999998</v>
      </c>
      <c r="F9" s="53">
        <v>459967.228</v>
      </c>
      <c r="G9" s="53">
        <v>942833.17871000001</v>
      </c>
    </row>
    <row r="10" spans="1:7" ht="17.100000000000001" customHeight="1" x14ac:dyDescent="0.25">
      <c r="A10" s="54" t="s">
        <v>21</v>
      </c>
      <c r="B10" s="60">
        <v>2.561194596633066</v>
      </c>
      <c r="C10" s="60">
        <v>2.4349781037828331</v>
      </c>
      <c r="D10" s="60">
        <v>1.734900606710206</v>
      </c>
      <c r="E10" s="60">
        <v>5.4410105421892627</v>
      </c>
      <c r="F10" s="60">
        <v>3.2050989445708944</v>
      </c>
      <c r="G10" s="60">
        <v>2.4846696601250535</v>
      </c>
    </row>
    <row r="11" spans="1:7" ht="26.25" customHeight="1" x14ac:dyDescent="0.25">
      <c r="A11" s="54" t="s">
        <v>22</v>
      </c>
      <c r="B11" s="53">
        <v>7292754.2901100004</v>
      </c>
      <c r="C11" s="53">
        <v>149923.62634000002</v>
      </c>
      <c r="D11" s="53">
        <v>199638.27153</v>
      </c>
      <c r="E11" s="53">
        <v>320448.01308999996</v>
      </c>
      <c r="F11" s="53">
        <v>1397238.8384</v>
      </c>
      <c r="G11" s="53">
        <v>2140132.7644600002</v>
      </c>
    </row>
    <row r="12" spans="1:7" ht="17.100000000000001" customHeight="1" x14ac:dyDescent="0.25">
      <c r="A12" s="54" t="s">
        <v>23</v>
      </c>
      <c r="B12" s="53">
        <v>828490.7644799999</v>
      </c>
      <c r="C12" s="53">
        <v>21786.928989999997</v>
      </c>
      <c r="D12" s="53">
        <v>28767.969590000001</v>
      </c>
      <c r="E12" s="53">
        <v>14723.73609</v>
      </c>
      <c r="F12" s="53">
        <v>114991.807</v>
      </c>
      <c r="G12" s="53">
        <v>235708.29468000002</v>
      </c>
    </row>
    <row r="13" spans="1:7" ht="17.100000000000001" customHeight="1" x14ac:dyDescent="0.25">
      <c r="A13" s="54" t="s">
        <v>24</v>
      </c>
      <c r="B13" s="60">
        <v>8.8024569527788028</v>
      </c>
      <c r="C13" s="60">
        <v>6.8813565422099456</v>
      </c>
      <c r="D13" s="60">
        <v>6.9396024250316239</v>
      </c>
      <c r="E13" s="60">
        <v>21.764042165061653</v>
      </c>
      <c r="F13" s="60">
        <v>12.150768605627704</v>
      </c>
      <c r="G13" s="60">
        <v>9.0795818932272461</v>
      </c>
    </row>
    <row r="14" spans="1:7" ht="35.25" customHeight="1" x14ac:dyDescent="0.25">
      <c r="A14" s="54" t="s">
        <v>25</v>
      </c>
      <c r="B14" s="53"/>
      <c r="C14" s="53"/>
      <c r="D14" s="53"/>
      <c r="E14" s="53"/>
      <c r="F14" s="53"/>
      <c r="G14" s="53"/>
    </row>
    <row r="15" spans="1:7" x14ac:dyDescent="0.25">
      <c r="A15" s="54" t="s">
        <v>26</v>
      </c>
      <c r="B15" s="53"/>
      <c r="C15" s="53"/>
      <c r="D15" s="53"/>
      <c r="E15" s="53"/>
      <c r="F15" s="53"/>
      <c r="G15" s="53"/>
    </row>
    <row r="16" spans="1:7" ht="39" customHeight="1" x14ac:dyDescent="0.25">
      <c r="A16" s="55" t="s">
        <v>27</v>
      </c>
      <c r="B16" s="53"/>
      <c r="C16" s="53"/>
      <c r="D16" s="53"/>
      <c r="E16" s="53"/>
      <c r="F16" s="53"/>
      <c r="G16" s="53"/>
    </row>
    <row r="17" spans="1:7" ht="17.100000000000001" customHeight="1" x14ac:dyDescent="0.25">
      <c r="A17" s="54" t="s">
        <v>28</v>
      </c>
      <c r="B17" s="61">
        <v>7797631.7082799999</v>
      </c>
      <c r="C17" s="53">
        <v>194559.39636000001</v>
      </c>
      <c r="D17" s="53">
        <v>199638.27153</v>
      </c>
      <c r="E17" s="53">
        <v>320448.01308999996</v>
      </c>
      <c r="F17" s="53">
        <v>1474240.477</v>
      </c>
      <c r="G17" s="53">
        <v>2342628.9937</v>
      </c>
    </row>
    <row r="18" spans="1:7" ht="17.100000000000001" customHeight="1" x14ac:dyDescent="0.25">
      <c r="A18" s="56" t="s">
        <v>29</v>
      </c>
      <c r="B18" s="61">
        <v>7139000.6642899998</v>
      </c>
      <c r="C18" s="53">
        <v>145566.24054</v>
      </c>
      <c r="D18" s="53">
        <v>199638.27153</v>
      </c>
      <c r="E18" s="53">
        <v>320448.01308999996</v>
      </c>
      <c r="F18" s="53">
        <v>1374240.477</v>
      </c>
      <c r="G18" s="53">
        <v>2092991.1055300001</v>
      </c>
    </row>
    <row r="19" spans="1:7" ht="17.100000000000001" customHeight="1" x14ac:dyDescent="0.25">
      <c r="A19" s="56" t="s">
        <v>30</v>
      </c>
      <c r="B19" s="53">
        <v>658631.04399000003</v>
      </c>
      <c r="C19" s="53">
        <v>48993.15582</v>
      </c>
      <c r="D19" s="53"/>
      <c r="E19" s="53"/>
      <c r="F19" s="53">
        <v>100000</v>
      </c>
      <c r="G19" s="53">
        <v>249637.88816999999</v>
      </c>
    </row>
    <row r="20" spans="1:7" ht="17.100000000000001" customHeight="1" x14ac:dyDescent="0.25">
      <c r="A20" s="56" t="s">
        <v>31</v>
      </c>
      <c r="B20" s="53"/>
      <c r="C20" s="53"/>
      <c r="D20" s="53"/>
      <c r="E20" s="53"/>
      <c r="F20" s="53"/>
      <c r="G20" s="53"/>
    </row>
    <row r="21" spans="1:7" ht="17.100000000000001" customHeight="1" x14ac:dyDescent="0.25">
      <c r="A21" s="54" t="s">
        <v>32</v>
      </c>
      <c r="B21" s="53"/>
      <c r="C21" s="53"/>
      <c r="D21" s="53"/>
      <c r="E21" s="53"/>
      <c r="F21" s="53"/>
      <c r="G21" s="53"/>
    </row>
    <row r="22" spans="1:7" ht="17.100000000000001" customHeight="1" x14ac:dyDescent="0.25">
      <c r="A22" s="56" t="s">
        <v>33</v>
      </c>
      <c r="B22" s="53"/>
      <c r="C22" s="53"/>
      <c r="D22" s="53"/>
      <c r="E22" s="53"/>
      <c r="F22" s="53"/>
      <c r="G22" s="53"/>
    </row>
    <row r="23" spans="1:7" ht="28.5" customHeight="1" x14ac:dyDescent="0.25">
      <c r="A23" s="54" t="s">
        <v>34</v>
      </c>
      <c r="B23" s="53">
        <v>1675904.9852200004</v>
      </c>
      <c r="C23" s="53">
        <v>66243.714999999997</v>
      </c>
      <c r="D23" s="53">
        <v>79132.076450000008</v>
      </c>
      <c r="E23" s="53">
        <v>58370.864990000002</v>
      </c>
      <c r="F23" s="53">
        <v>348335.712</v>
      </c>
      <c r="G23" s="53">
        <v>393612.67288999999</v>
      </c>
    </row>
    <row r="24" spans="1:7" ht="39" customHeight="1" x14ac:dyDescent="0.25">
      <c r="A24" s="55" t="s">
        <v>35</v>
      </c>
      <c r="B24" s="53"/>
      <c r="C24" s="53"/>
      <c r="D24" s="53"/>
      <c r="E24" s="53"/>
      <c r="F24" s="53"/>
      <c r="G24" s="53"/>
    </row>
    <row r="25" spans="1:7" ht="17.100000000000001" customHeight="1" x14ac:dyDescent="0.25">
      <c r="A25" s="54" t="s">
        <v>36</v>
      </c>
      <c r="B25" s="53">
        <v>7201872.1208899999</v>
      </c>
      <c r="C25" s="53">
        <v>145566.24054</v>
      </c>
      <c r="D25" s="53">
        <v>219638.27153</v>
      </c>
      <c r="E25" s="53">
        <v>321288.01308999996</v>
      </c>
      <c r="F25" s="53">
        <v>1374240.477</v>
      </c>
      <c r="G25" s="53">
        <v>2142991.1055299998</v>
      </c>
    </row>
    <row r="26" spans="1:7" ht="17.100000000000001" customHeight="1" x14ac:dyDescent="0.25">
      <c r="A26" s="54" t="s">
        <v>37</v>
      </c>
      <c r="B26" s="61">
        <v>7031.4565999999995</v>
      </c>
      <c r="C26" s="53"/>
      <c r="D26" s="53"/>
      <c r="E26" s="53"/>
      <c r="F26" s="53"/>
      <c r="G26" s="53"/>
    </row>
    <row r="27" spans="1:7" ht="17.100000000000001" customHeight="1" x14ac:dyDescent="0.25">
      <c r="A27" s="54" t="s">
        <v>38</v>
      </c>
      <c r="B27" s="53">
        <v>210840</v>
      </c>
      <c r="C27" s="53"/>
      <c r="D27" s="53">
        <v>20000</v>
      </c>
      <c r="E27" s="53">
        <v>840</v>
      </c>
      <c r="F27" s="53"/>
      <c r="G27" s="53">
        <v>150000</v>
      </c>
    </row>
    <row r="28" spans="1:7" ht="17.100000000000001" customHeight="1" x14ac:dyDescent="0.25">
      <c r="A28" s="54" t="s">
        <v>39</v>
      </c>
      <c r="B28" s="53">
        <v>530431.25441000005</v>
      </c>
      <c r="C28" s="53">
        <v>23224.7821</v>
      </c>
      <c r="D28" s="53">
        <v>38482.70422</v>
      </c>
      <c r="E28" s="53">
        <v>8577.5842499999999</v>
      </c>
      <c r="F28" s="53">
        <v>42067.713000000003</v>
      </c>
      <c r="G28" s="53">
        <v>180525.83284000002</v>
      </c>
    </row>
    <row r="29" spans="1:7" ht="26.25" x14ac:dyDescent="0.25">
      <c r="A29" s="54" t="s">
        <v>40</v>
      </c>
      <c r="B29" s="53"/>
      <c r="C29" s="53"/>
      <c r="D29" s="53"/>
      <c r="E29" s="53"/>
      <c r="F29" s="53"/>
      <c r="G29" s="53"/>
    </row>
    <row r="30" spans="1:7" ht="17.100000000000001" customHeight="1" x14ac:dyDescent="0.25">
      <c r="A30" s="54" t="s">
        <v>41</v>
      </c>
      <c r="B30" s="53">
        <v>6453569.4098799992</v>
      </c>
      <c r="C30" s="53">
        <v>122341.45844</v>
      </c>
      <c r="D30" s="53">
        <v>161155.56731000001</v>
      </c>
      <c r="E30" s="53">
        <v>311870.42883999995</v>
      </c>
      <c r="F30" s="53">
        <v>1332172.764</v>
      </c>
      <c r="G30" s="53">
        <v>1812465.27269</v>
      </c>
    </row>
  </sheetData>
  <pageMargins left="0.31496062992125984" right="0.31496062992125984" top="0.74803149606299213" bottom="0.74803149606299213" header="0.31496062992125984" footer="0.31496062992125984"/>
  <pageSetup paperSize="9" scale="5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00B050"/>
  </sheetPr>
  <dimension ref="A1:G30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5" x14ac:dyDescent="0.25"/>
  <cols>
    <col min="1" max="1" width="88.85546875" customWidth="1"/>
    <col min="2" max="34" width="16.7109375" customWidth="1"/>
    <col min="35" max="35" width="12.42578125" customWidth="1"/>
    <col min="36" max="37" width="10.140625" customWidth="1"/>
    <col min="38" max="38" width="11.28515625" customWidth="1"/>
    <col min="39" max="41" width="10.140625" customWidth="1"/>
    <col min="42" max="42" width="12.42578125" bestFit="1" customWidth="1"/>
    <col min="43" max="45" width="10.140625" customWidth="1"/>
    <col min="46" max="46" width="11" customWidth="1"/>
    <col min="47" max="47" width="15" bestFit="1" customWidth="1"/>
  </cols>
  <sheetData>
    <row r="1" spans="1:7" ht="80.25" customHeight="1" x14ac:dyDescent="0.25">
      <c r="A1" s="1" t="s">
        <v>42</v>
      </c>
    </row>
    <row r="2" spans="1:7" ht="34.5" customHeight="1" x14ac:dyDescent="0.25">
      <c r="A2" s="20" t="s">
        <v>43</v>
      </c>
    </row>
    <row r="3" spans="1:7" ht="25.5" x14ac:dyDescent="0.25">
      <c r="A3" s="21" t="s">
        <v>44</v>
      </c>
      <c r="B3" s="19" t="s">
        <v>45</v>
      </c>
    </row>
    <row r="4" spans="1:7" x14ac:dyDescent="0.25">
      <c r="A4" s="8" t="s">
        <v>4</v>
      </c>
      <c r="B4" s="9" t="s">
        <v>46</v>
      </c>
      <c r="C4" s="9" t="s">
        <v>47</v>
      </c>
      <c r="D4" s="10"/>
      <c r="E4" s="10"/>
      <c r="F4" s="10"/>
      <c r="G4" s="10"/>
    </row>
    <row r="5" spans="1:7" x14ac:dyDescent="0.25">
      <c r="A5" s="38"/>
      <c r="B5" s="58" t="s">
        <v>48</v>
      </c>
      <c r="C5" s="58" t="s">
        <v>8</v>
      </c>
      <c r="D5" s="58" t="s">
        <v>9</v>
      </c>
      <c r="E5" s="58" t="s">
        <v>10</v>
      </c>
      <c r="F5" s="58" t="s">
        <v>11</v>
      </c>
      <c r="G5" s="58" t="s">
        <v>12</v>
      </c>
    </row>
    <row r="6" spans="1:7" ht="17.100000000000001" customHeight="1" x14ac:dyDescent="0.25">
      <c r="A6" s="37" t="s">
        <v>49</v>
      </c>
      <c r="B6" s="59">
        <v>44926</v>
      </c>
      <c r="C6" s="59">
        <v>44926</v>
      </c>
      <c r="D6" s="59">
        <v>44926</v>
      </c>
      <c r="E6" s="59">
        <v>44926</v>
      </c>
      <c r="F6" s="59">
        <v>44926</v>
      </c>
      <c r="G6" s="57">
        <v>44926</v>
      </c>
    </row>
    <row r="7" spans="1:7" ht="39" customHeight="1" x14ac:dyDescent="0.25">
      <c r="A7" s="55" t="s">
        <v>50</v>
      </c>
      <c r="B7" s="53"/>
      <c r="C7" s="53"/>
      <c r="D7" s="53"/>
      <c r="E7" s="53"/>
      <c r="F7" s="53"/>
      <c r="G7" s="53"/>
    </row>
    <row r="8" spans="1:7" ht="17.100000000000001" customHeight="1" x14ac:dyDescent="0.25">
      <c r="A8" s="54" t="s">
        <v>51</v>
      </c>
      <c r="B8" s="53">
        <v>7786252.9937500004</v>
      </c>
      <c r="C8" s="53">
        <v>183180.68183000002</v>
      </c>
      <c r="D8" s="53">
        <v>199638.27153</v>
      </c>
      <c r="E8" s="53">
        <v>320448.01308999996</v>
      </c>
      <c r="F8" s="53">
        <v>1474240.477</v>
      </c>
      <c r="G8" s="53">
        <v>2342628.9937</v>
      </c>
    </row>
    <row r="9" spans="1:7" ht="17.100000000000001" customHeight="1" x14ac:dyDescent="0.25">
      <c r="A9" s="54" t="s">
        <v>20</v>
      </c>
      <c r="B9" s="53">
        <v>3040086.4518400007</v>
      </c>
      <c r="C9" s="53">
        <v>75228.882569999987</v>
      </c>
      <c r="D9" s="53">
        <v>115071.87832999999</v>
      </c>
      <c r="E9" s="53">
        <v>58894.944349999998</v>
      </c>
      <c r="F9" s="53">
        <v>459967.228</v>
      </c>
      <c r="G9" s="53">
        <v>942833.17871000001</v>
      </c>
    </row>
    <row r="10" spans="1:7" ht="17.100000000000001" customHeight="1" x14ac:dyDescent="0.25">
      <c r="A10" s="54" t="s">
        <v>52</v>
      </c>
      <c r="B10" s="60">
        <v>2.561194596633066</v>
      </c>
      <c r="C10" s="60">
        <v>2.4349781037828331</v>
      </c>
      <c r="D10" s="60">
        <v>1.734900606710206</v>
      </c>
      <c r="E10" s="60">
        <v>5.4410105421892627</v>
      </c>
      <c r="F10" s="60">
        <v>3.2050989445708944</v>
      </c>
      <c r="G10" s="60">
        <v>2.4846696601250535</v>
      </c>
    </row>
    <row r="11" spans="1:7" ht="39" customHeight="1" x14ac:dyDescent="0.25">
      <c r="A11" s="54" t="s">
        <v>53</v>
      </c>
      <c r="B11" s="53">
        <v>7292754.2901100004</v>
      </c>
      <c r="C11" s="53">
        <v>149923.62634000002</v>
      </c>
      <c r="D11" s="53">
        <v>199638.27153</v>
      </c>
      <c r="E11" s="53">
        <v>320448.01308999996</v>
      </c>
      <c r="F11" s="53">
        <v>1397238.8384</v>
      </c>
      <c r="G11" s="53">
        <v>2140132.7644600002</v>
      </c>
    </row>
    <row r="12" spans="1:7" ht="17.100000000000001" customHeight="1" x14ac:dyDescent="0.25">
      <c r="A12" s="54" t="s">
        <v>23</v>
      </c>
      <c r="B12" s="53">
        <v>828490.7644799999</v>
      </c>
      <c r="C12" s="53">
        <v>21786.928989999997</v>
      </c>
      <c r="D12" s="53">
        <v>28767.969590000001</v>
      </c>
      <c r="E12" s="53">
        <v>14723.73609</v>
      </c>
      <c r="F12" s="53">
        <v>114991.807</v>
      </c>
      <c r="G12" s="53">
        <v>235708.29468000002</v>
      </c>
    </row>
    <row r="13" spans="1:7" ht="17.100000000000001" customHeight="1" x14ac:dyDescent="0.25">
      <c r="A13" s="54" t="s">
        <v>54</v>
      </c>
      <c r="B13" s="60">
        <v>8.8024569527788028</v>
      </c>
      <c r="C13" s="60">
        <v>6.8813565422099456</v>
      </c>
      <c r="D13" s="60">
        <v>6.9396024250316239</v>
      </c>
      <c r="E13" s="60">
        <v>21.764042165061653</v>
      </c>
      <c r="F13" s="60">
        <v>12.150768605627704</v>
      </c>
      <c r="G13" s="60">
        <v>9.0795818932272461</v>
      </c>
    </row>
    <row r="14" spans="1:7" ht="39" customHeight="1" x14ac:dyDescent="0.25">
      <c r="A14" s="54" t="s">
        <v>55</v>
      </c>
      <c r="B14" s="53"/>
      <c r="C14" s="53"/>
      <c r="D14" s="53"/>
      <c r="E14" s="53"/>
      <c r="F14" s="53"/>
      <c r="G14" s="53"/>
    </row>
    <row r="15" spans="1:7" ht="26.25" customHeight="1" x14ac:dyDescent="0.25">
      <c r="A15" s="54" t="s">
        <v>56</v>
      </c>
      <c r="B15" s="53"/>
      <c r="C15" s="53"/>
      <c r="D15" s="53"/>
      <c r="E15" s="53"/>
      <c r="F15" s="53"/>
      <c r="G15" s="53"/>
    </row>
    <row r="16" spans="1:7" ht="39" customHeight="1" x14ac:dyDescent="0.25">
      <c r="A16" s="55" t="s">
        <v>57</v>
      </c>
      <c r="B16" s="53"/>
      <c r="C16" s="53"/>
      <c r="D16" s="53"/>
      <c r="E16" s="53"/>
      <c r="F16" s="53"/>
      <c r="G16" s="53"/>
    </row>
    <row r="17" spans="1:7" ht="17.100000000000001" customHeight="1" x14ac:dyDescent="0.25">
      <c r="A17" s="54" t="s">
        <v>58</v>
      </c>
      <c r="B17" s="53">
        <v>7797631.7082799999</v>
      </c>
      <c r="C17" s="53">
        <v>194559.39636000001</v>
      </c>
      <c r="D17" s="53">
        <v>199638.27153</v>
      </c>
      <c r="E17" s="53">
        <v>320448.01308999996</v>
      </c>
      <c r="F17" s="53">
        <v>1474240.477</v>
      </c>
      <c r="G17" s="53">
        <v>2342628.9937</v>
      </c>
    </row>
    <row r="18" spans="1:7" ht="17.100000000000001" customHeight="1" x14ac:dyDescent="0.25">
      <c r="A18" s="56" t="s">
        <v>29</v>
      </c>
      <c r="B18" s="53">
        <v>7139000.6642899998</v>
      </c>
      <c r="C18" s="53">
        <v>145566.24054</v>
      </c>
      <c r="D18" s="53">
        <v>199638.27153</v>
      </c>
      <c r="E18" s="53">
        <v>320448.01308999996</v>
      </c>
      <c r="F18" s="53">
        <v>1374240.477</v>
      </c>
      <c r="G18" s="53">
        <v>2092991.1055300001</v>
      </c>
    </row>
    <row r="19" spans="1:7" ht="17.100000000000001" customHeight="1" x14ac:dyDescent="0.25">
      <c r="A19" s="56" t="s">
        <v>30</v>
      </c>
      <c r="B19" s="53">
        <v>658631.04399000003</v>
      </c>
      <c r="C19" s="53">
        <v>48993.15582</v>
      </c>
      <c r="D19" s="53"/>
      <c r="E19" s="53"/>
      <c r="F19" s="53">
        <v>100000</v>
      </c>
      <c r="G19" s="53">
        <v>249637.88816999999</v>
      </c>
    </row>
    <row r="20" spans="1:7" ht="17.100000000000001" customHeight="1" x14ac:dyDescent="0.25">
      <c r="A20" s="56" t="s">
        <v>31</v>
      </c>
      <c r="B20" s="53"/>
      <c r="C20" s="53"/>
      <c r="D20" s="53"/>
      <c r="E20" s="53"/>
      <c r="F20" s="53"/>
      <c r="G20" s="53"/>
    </row>
    <row r="21" spans="1:7" ht="17.100000000000001" customHeight="1" x14ac:dyDescent="0.25">
      <c r="A21" s="54" t="s">
        <v>59</v>
      </c>
      <c r="B21" s="53"/>
      <c r="C21" s="53"/>
      <c r="D21" s="53"/>
      <c r="E21" s="53"/>
      <c r="F21" s="53"/>
      <c r="G21" s="53"/>
    </row>
    <row r="22" spans="1:7" ht="17.100000000000001" customHeight="1" x14ac:dyDescent="0.25">
      <c r="A22" s="56" t="s">
        <v>33</v>
      </c>
      <c r="B22" s="53"/>
      <c r="C22" s="53"/>
      <c r="D22" s="53"/>
      <c r="E22" s="53"/>
      <c r="F22" s="53"/>
      <c r="G22" s="53"/>
    </row>
    <row r="23" spans="1:7" x14ac:dyDescent="0.25">
      <c r="A23" s="54" t="s">
        <v>60</v>
      </c>
      <c r="B23" s="53">
        <v>1675904.9852200004</v>
      </c>
      <c r="C23" s="53">
        <v>66243.714999999997</v>
      </c>
      <c r="D23" s="53">
        <v>79132.076450000008</v>
      </c>
      <c r="E23" s="53">
        <v>58370.864990000002</v>
      </c>
      <c r="F23" s="53">
        <v>348335.712</v>
      </c>
      <c r="G23" s="53">
        <v>393612.67288999999</v>
      </c>
    </row>
    <row r="24" spans="1:7" ht="39" customHeight="1" x14ac:dyDescent="0.25">
      <c r="A24" s="55" t="s">
        <v>61</v>
      </c>
      <c r="B24" s="53"/>
      <c r="C24" s="53"/>
      <c r="D24" s="53"/>
      <c r="E24" s="53"/>
      <c r="F24" s="53"/>
      <c r="G24" s="53"/>
    </row>
    <row r="25" spans="1:7" ht="17.100000000000001" customHeight="1" x14ac:dyDescent="0.25">
      <c r="A25" s="54" t="s">
        <v>62</v>
      </c>
      <c r="B25" s="53">
        <v>7201872.1208899999</v>
      </c>
      <c r="C25" s="53">
        <v>145566.24054</v>
      </c>
      <c r="D25" s="53">
        <v>219638.27153</v>
      </c>
      <c r="E25" s="53">
        <v>321288.01308999996</v>
      </c>
      <c r="F25" s="53">
        <v>1374240.477</v>
      </c>
      <c r="G25" s="53">
        <v>2142991.1055299998</v>
      </c>
    </row>
    <row r="26" spans="1:7" ht="17.100000000000001" customHeight="1" x14ac:dyDescent="0.25">
      <c r="A26" s="54" t="s">
        <v>63</v>
      </c>
      <c r="B26" s="53">
        <v>7031.4565999999995</v>
      </c>
      <c r="C26" s="53"/>
      <c r="D26" s="53"/>
      <c r="E26" s="53"/>
      <c r="F26" s="53"/>
      <c r="G26" s="53"/>
    </row>
    <row r="27" spans="1:7" ht="17.100000000000001" customHeight="1" x14ac:dyDescent="0.25">
      <c r="A27" s="54" t="s">
        <v>64</v>
      </c>
      <c r="B27" s="53">
        <v>210840</v>
      </c>
      <c r="C27" s="53"/>
      <c r="D27" s="53">
        <v>20000</v>
      </c>
      <c r="E27" s="53">
        <v>840</v>
      </c>
      <c r="F27" s="53"/>
      <c r="G27" s="53">
        <v>150000</v>
      </c>
    </row>
    <row r="28" spans="1:7" ht="17.100000000000001" customHeight="1" x14ac:dyDescent="0.25">
      <c r="A28" s="54" t="s">
        <v>65</v>
      </c>
      <c r="B28" s="53">
        <v>530431.25441000005</v>
      </c>
      <c r="C28" s="53">
        <v>23224.7821</v>
      </c>
      <c r="D28" s="53">
        <v>38482.70422</v>
      </c>
      <c r="E28" s="53">
        <v>8577.5842499999999</v>
      </c>
      <c r="F28" s="53">
        <v>42067.713000000003</v>
      </c>
      <c r="G28" s="53">
        <v>180525.83284000002</v>
      </c>
    </row>
    <row r="29" spans="1:7" ht="26.25" x14ac:dyDescent="0.25">
      <c r="A29" s="54" t="s">
        <v>66</v>
      </c>
      <c r="B29" s="53"/>
      <c r="C29" s="53"/>
      <c r="D29" s="53"/>
      <c r="E29" s="53"/>
      <c r="F29" s="53"/>
      <c r="G29" s="53"/>
    </row>
    <row r="30" spans="1:7" ht="17.100000000000001" customHeight="1" x14ac:dyDescent="0.25">
      <c r="A30" s="54" t="s">
        <v>67</v>
      </c>
      <c r="B30" s="53">
        <v>6453569.4098799992</v>
      </c>
      <c r="C30" s="53">
        <v>122341.45844</v>
      </c>
      <c r="D30" s="53">
        <v>161155.56731000001</v>
      </c>
      <c r="E30" s="53">
        <v>311870.42883999995</v>
      </c>
      <c r="F30" s="53">
        <v>1332172.764</v>
      </c>
      <c r="G30" s="53">
        <v>1812465.27269</v>
      </c>
    </row>
  </sheetData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1:G30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" sqref="C1"/>
    </sheetView>
  </sheetViews>
  <sheetFormatPr defaultRowHeight="15" x14ac:dyDescent="0.25"/>
  <cols>
    <col min="1" max="1" width="82.5703125" customWidth="1"/>
    <col min="2" max="34" width="16.7109375" customWidth="1"/>
    <col min="35" max="35" width="12.42578125" customWidth="1"/>
    <col min="36" max="37" width="10.140625" customWidth="1"/>
    <col min="38" max="38" width="11.28515625" customWidth="1"/>
    <col min="39" max="41" width="10.140625" customWidth="1"/>
    <col min="42" max="42" width="12.42578125" bestFit="1" customWidth="1"/>
    <col min="43" max="45" width="10.140625" customWidth="1"/>
    <col min="46" max="46" width="11" customWidth="1"/>
    <col min="47" max="47" width="15" bestFit="1" customWidth="1"/>
  </cols>
  <sheetData>
    <row r="1" spans="1:7" ht="80.25" customHeight="1" x14ac:dyDescent="0.25">
      <c r="A1" s="1" t="s">
        <v>68</v>
      </c>
    </row>
    <row r="2" spans="1:7" ht="34.5" customHeight="1" x14ac:dyDescent="0.25">
      <c r="A2" s="21" t="s">
        <v>69</v>
      </c>
    </row>
    <row r="3" spans="1:7" ht="25.5" x14ac:dyDescent="0.25">
      <c r="A3" s="21" t="s">
        <v>70</v>
      </c>
      <c r="B3" s="19" t="s">
        <v>71</v>
      </c>
    </row>
    <row r="4" spans="1:7" x14ac:dyDescent="0.25">
      <c r="A4" s="8" t="s">
        <v>4</v>
      </c>
      <c r="B4" s="9" t="s">
        <v>72</v>
      </c>
      <c r="C4" s="9" t="s">
        <v>73</v>
      </c>
      <c r="D4" s="10"/>
      <c r="E4" s="10"/>
      <c r="F4" s="10"/>
      <c r="G4" s="10"/>
    </row>
    <row r="5" spans="1:7" x14ac:dyDescent="0.25">
      <c r="A5" s="38"/>
      <c r="B5" s="58" t="s">
        <v>74</v>
      </c>
      <c r="C5" s="58" t="s">
        <v>8</v>
      </c>
      <c r="D5" s="58" t="s">
        <v>9</v>
      </c>
      <c r="E5" s="58" t="s">
        <v>10</v>
      </c>
      <c r="F5" s="58" t="s">
        <v>11</v>
      </c>
      <c r="G5" s="58" t="s">
        <v>12</v>
      </c>
    </row>
    <row r="6" spans="1:7" ht="17.100000000000001" customHeight="1" x14ac:dyDescent="0.25">
      <c r="A6" s="37" t="s">
        <v>75</v>
      </c>
      <c r="B6" s="59">
        <v>44926</v>
      </c>
      <c r="C6" s="59">
        <v>44926</v>
      </c>
      <c r="D6" s="59">
        <v>44926</v>
      </c>
      <c r="E6" s="59">
        <v>44926</v>
      </c>
      <c r="F6" s="59">
        <v>44926</v>
      </c>
      <c r="G6" s="57">
        <v>44926</v>
      </c>
    </row>
    <row r="7" spans="1:7" ht="39" customHeight="1" x14ac:dyDescent="0.25">
      <c r="A7" s="55" t="s">
        <v>76</v>
      </c>
      <c r="B7" s="53"/>
      <c r="C7" s="53"/>
      <c r="D7" s="53"/>
      <c r="E7" s="53"/>
      <c r="F7" s="53"/>
      <c r="G7" s="53"/>
    </row>
    <row r="8" spans="1:7" ht="30" customHeight="1" x14ac:dyDescent="0.25">
      <c r="A8" s="54" t="s">
        <v>77</v>
      </c>
      <c r="B8" s="53">
        <v>7786252.9937500004</v>
      </c>
      <c r="C8" s="53">
        <v>183180.68183000002</v>
      </c>
      <c r="D8" s="53">
        <v>199638.27153</v>
      </c>
      <c r="E8" s="53">
        <v>320448.01308999996</v>
      </c>
      <c r="F8" s="53">
        <v>1474240.477</v>
      </c>
      <c r="G8" s="53">
        <v>2342628.9937</v>
      </c>
    </row>
    <row r="9" spans="1:7" ht="17.100000000000001" customHeight="1" x14ac:dyDescent="0.25">
      <c r="A9" s="54" t="s">
        <v>20</v>
      </c>
      <c r="B9" s="53">
        <v>3040086.4518400007</v>
      </c>
      <c r="C9" s="53">
        <v>75228.882569999987</v>
      </c>
      <c r="D9" s="53">
        <v>115071.87832999999</v>
      </c>
      <c r="E9" s="53">
        <v>58894.944349999998</v>
      </c>
      <c r="F9" s="53">
        <v>459967.228</v>
      </c>
      <c r="G9" s="53">
        <v>942833.17871000001</v>
      </c>
    </row>
    <row r="10" spans="1:7" ht="17.100000000000001" customHeight="1" x14ac:dyDescent="0.25">
      <c r="A10" s="54" t="s">
        <v>78</v>
      </c>
      <c r="B10" s="60">
        <v>2.561194596633066</v>
      </c>
      <c r="C10" s="60">
        <v>2.4349781037828331</v>
      </c>
      <c r="D10" s="60">
        <v>1.734900606710206</v>
      </c>
      <c r="E10" s="60">
        <v>5.4410105421892627</v>
      </c>
      <c r="F10" s="60">
        <v>3.2050989445708944</v>
      </c>
      <c r="G10" s="60">
        <v>2.4846696601250535</v>
      </c>
    </row>
    <row r="11" spans="1:7" ht="39" customHeight="1" x14ac:dyDescent="0.25">
      <c r="A11" s="54" t="s">
        <v>79</v>
      </c>
      <c r="B11" s="53">
        <v>7292754.2901100004</v>
      </c>
      <c r="C11" s="53">
        <v>149923.62634000002</v>
      </c>
      <c r="D11" s="53">
        <v>199638.27153</v>
      </c>
      <c r="E11" s="53">
        <v>320448.01308999996</v>
      </c>
      <c r="F11" s="53">
        <v>1397238.8384</v>
      </c>
      <c r="G11" s="53">
        <v>2140132.7644600002</v>
      </c>
    </row>
    <row r="12" spans="1:7" ht="17.100000000000001" customHeight="1" x14ac:dyDescent="0.25">
      <c r="A12" s="54" t="s">
        <v>80</v>
      </c>
      <c r="B12" s="53">
        <v>828490.7644799999</v>
      </c>
      <c r="C12" s="53">
        <v>21786.928989999997</v>
      </c>
      <c r="D12" s="53">
        <v>28767.969590000001</v>
      </c>
      <c r="E12" s="53">
        <v>14723.73609</v>
      </c>
      <c r="F12" s="53">
        <v>114991.807</v>
      </c>
      <c r="G12" s="53">
        <v>235708.29468000002</v>
      </c>
    </row>
    <row r="13" spans="1:7" ht="15.75" customHeight="1" x14ac:dyDescent="0.25">
      <c r="A13" s="54" t="s">
        <v>81</v>
      </c>
      <c r="B13" s="60">
        <v>8.8024569527788028</v>
      </c>
      <c r="C13" s="60">
        <v>6.8813565422099456</v>
      </c>
      <c r="D13" s="60">
        <v>6.9396024250316239</v>
      </c>
      <c r="E13" s="60">
        <v>21.764042165061653</v>
      </c>
      <c r="F13" s="60">
        <v>12.150768605627704</v>
      </c>
      <c r="G13" s="60">
        <v>9.0795818932272461</v>
      </c>
    </row>
    <row r="14" spans="1:7" ht="39" customHeight="1" x14ac:dyDescent="0.25">
      <c r="A14" s="54" t="s">
        <v>82</v>
      </c>
      <c r="B14" s="53"/>
      <c r="C14" s="53"/>
      <c r="D14" s="53"/>
      <c r="E14" s="53"/>
      <c r="F14" s="53"/>
      <c r="G14" s="53"/>
    </row>
    <row r="15" spans="1:7" x14ac:dyDescent="0.25">
      <c r="A15" s="54" t="s">
        <v>83</v>
      </c>
      <c r="B15" s="53"/>
      <c r="C15" s="53"/>
      <c r="D15" s="53"/>
      <c r="E15" s="53"/>
      <c r="F15" s="53"/>
      <c r="G15" s="53"/>
    </row>
    <row r="16" spans="1:7" ht="39" customHeight="1" x14ac:dyDescent="0.25">
      <c r="A16" s="55" t="s">
        <v>84</v>
      </c>
      <c r="B16" s="53"/>
      <c r="C16" s="53"/>
      <c r="D16" s="53"/>
      <c r="E16" s="53"/>
      <c r="F16" s="53"/>
      <c r="G16" s="53"/>
    </row>
    <row r="17" spans="1:7" ht="17.100000000000001" customHeight="1" x14ac:dyDescent="0.25">
      <c r="A17" s="54" t="s">
        <v>85</v>
      </c>
      <c r="B17" s="53">
        <v>7797631.7082799999</v>
      </c>
      <c r="C17" s="53">
        <v>194559.39636000001</v>
      </c>
      <c r="D17" s="53">
        <v>199638.27153</v>
      </c>
      <c r="E17" s="53">
        <v>320448.01308999996</v>
      </c>
      <c r="F17" s="53">
        <v>1474240.477</v>
      </c>
      <c r="G17" s="53">
        <v>2342628.9937</v>
      </c>
    </row>
    <row r="18" spans="1:7" ht="17.100000000000001" customHeight="1" x14ac:dyDescent="0.25">
      <c r="A18" s="56" t="s">
        <v>29</v>
      </c>
      <c r="B18" s="53">
        <v>7139000.6642899998</v>
      </c>
      <c r="C18" s="53">
        <v>145566.24054</v>
      </c>
      <c r="D18" s="53">
        <v>199638.27153</v>
      </c>
      <c r="E18" s="53">
        <v>320448.01308999996</v>
      </c>
      <c r="F18" s="53">
        <v>1374240.477</v>
      </c>
      <c r="G18" s="53">
        <v>2092991.1055300001</v>
      </c>
    </row>
    <row r="19" spans="1:7" ht="17.100000000000001" customHeight="1" x14ac:dyDescent="0.25">
      <c r="A19" s="56" t="s">
        <v>30</v>
      </c>
      <c r="B19" s="53">
        <v>658631.04399000003</v>
      </c>
      <c r="C19" s="53">
        <v>48993.15582</v>
      </c>
      <c r="D19" s="53"/>
      <c r="E19" s="53"/>
      <c r="F19" s="53">
        <v>100000</v>
      </c>
      <c r="G19" s="53">
        <v>249637.88816999999</v>
      </c>
    </row>
    <row r="20" spans="1:7" ht="17.100000000000001" customHeight="1" x14ac:dyDescent="0.25">
      <c r="A20" s="56" t="s">
        <v>31</v>
      </c>
      <c r="B20" s="53"/>
      <c r="C20" s="53"/>
      <c r="D20" s="53"/>
      <c r="E20" s="53"/>
      <c r="F20" s="53"/>
      <c r="G20" s="53"/>
    </row>
    <row r="21" spans="1:7" ht="17.100000000000001" customHeight="1" x14ac:dyDescent="0.25">
      <c r="A21" s="54" t="s">
        <v>86</v>
      </c>
      <c r="B21" s="53"/>
      <c r="C21" s="53"/>
      <c r="D21" s="53"/>
      <c r="E21" s="53"/>
      <c r="F21" s="53"/>
      <c r="G21" s="53"/>
    </row>
    <row r="22" spans="1:7" ht="17.100000000000001" customHeight="1" x14ac:dyDescent="0.25">
      <c r="A22" s="56" t="s">
        <v>33</v>
      </c>
      <c r="B22" s="53"/>
      <c r="C22" s="53"/>
      <c r="D22" s="53"/>
      <c r="E22" s="53"/>
      <c r="F22" s="53"/>
      <c r="G22" s="53"/>
    </row>
    <row r="23" spans="1:7" ht="20.25" customHeight="1" x14ac:dyDescent="0.25">
      <c r="A23" s="54" t="s">
        <v>87</v>
      </c>
      <c r="B23" s="53">
        <v>1675904.9852200004</v>
      </c>
      <c r="C23" s="53">
        <v>66243.714999999997</v>
      </c>
      <c r="D23" s="53">
        <v>79132.076450000008</v>
      </c>
      <c r="E23" s="53">
        <v>58370.864990000002</v>
      </c>
      <c r="F23" s="53">
        <v>348335.712</v>
      </c>
      <c r="G23" s="53">
        <v>393612.67288999999</v>
      </c>
    </row>
    <row r="24" spans="1:7" ht="39" customHeight="1" x14ac:dyDescent="0.25">
      <c r="A24" s="55" t="s">
        <v>88</v>
      </c>
      <c r="B24" s="53"/>
      <c r="C24" s="53"/>
      <c r="D24" s="53"/>
      <c r="E24" s="53"/>
      <c r="F24" s="53"/>
      <c r="G24" s="53"/>
    </row>
    <row r="25" spans="1:7" ht="17.100000000000001" customHeight="1" x14ac:dyDescent="0.25">
      <c r="A25" s="54" t="s">
        <v>89</v>
      </c>
      <c r="B25" s="53">
        <v>7201872.1208899999</v>
      </c>
      <c r="C25" s="53">
        <v>145566.24054</v>
      </c>
      <c r="D25" s="53">
        <v>219638.27153</v>
      </c>
      <c r="E25" s="53">
        <v>321288.01308999996</v>
      </c>
      <c r="F25" s="53">
        <v>1374240.477</v>
      </c>
      <c r="G25" s="53">
        <v>2142991.1055299998</v>
      </c>
    </row>
    <row r="26" spans="1:7" ht="17.100000000000001" customHeight="1" x14ac:dyDescent="0.25">
      <c r="A26" s="54" t="s">
        <v>90</v>
      </c>
      <c r="B26" s="53">
        <v>7031.4565999999995</v>
      </c>
      <c r="C26" s="53"/>
      <c r="D26" s="53"/>
      <c r="E26" s="53"/>
      <c r="F26" s="53"/>
      <c r="G26" s="53"/>
    </row>
    <row r="27" spans="1:7" ht="17.100000000000001" customHeight="1" x14ac:dyDescent="0.25">
      <c r="A27" s="54" t="s">
        <v>91</v>
      </c>
      <c r="B27" s="53">
        <v>210840</v>
      </c>
      <c r="C27" s="53"/>
      <c r="D27" s="53">
        <v>20000</v>
      </c>
      <c r="E27" s="53">
        <v>840</v>
      </c>
      <c r="F27" s="53"/>
      <c r="G27" s="53">
        <v>150000</v>
      </c>
    </row>
    <row r="28" spans="1:7" ht="17.100000000000001" customHeight="1" x14ac:dyDescent="0.25">
      <c r="A28" s="54" t="s">
        <v>92</v>
      </c>
      <c r="B28" s="53">
        <v>530431.25441000005</v>
      </c>
      <c r="C28" s="53">
        <v>23224.7821</v>
      </c>
      <c r="D28" s="53">
        <v>38482.70422</v>
      </c>
      <c r="E28" s="53">
        <v>8577.5842499999999</v>
      </c>
      <c r="F28" s="53">
        <v>42067.713000000003</v>
      </c>
      <c r="G28" s="53">
        <v>180525.83284000002</v>
      </c>
    </row>
    <row r="29" spans="1:7" ht="26.25" x14ac:dyDescent="0.25">
      <c r="A29" s="54" t="s">
        <v>93</v>
      </c>
      <c r="B29" s="53"/>
      <c r="C29" s="53"/>
      <c r="D29" s="53"/>
      <c r="E29" s="53"/>
      <c r="F29" s="53"/>
      <c r="G29" s="53"/>
    </row>
    <row r="30" spans="1:7" ht="17.100000000000001" customHeight="1" x14ac:dyDescent="0.25">
      <c r="A30" s="54" t="s">
        <v>94</v>
      </c>
      <c r="B30" s="53">
        <v>6453569.4098799992</v>
      </c>
      <c r="C30" s="53">
        <v>122341.45844</v>
      </c>
      <c r="D30" s="53">
        <v>161155.56731000001</v>
      </c>
      <c r="E30" s="53">
        <v>311870.42883999995</v>
      </c>
      <c r="F30" s="53">
        <v>1332172.764</v>
      </c>
      <c r="G30" s="53">
        <v>1812465.27269</v>
      </c>
    </row>
  </sheetData>
  <pageMargins left="0.7" right="0.7" top="0.75" bottom="0.75" header="0.3" footer="0.3"/>
  <pageSetup paperSize="9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00B050"/>
  </sheetPr>
  <dimension ref="A1:E3313"/>
  <sheetViews>
    <sheetView topLeftCell="A217" zoomScale="87" zoomScaleNormal="87" workbookViewId="0">
      <selection activeCell="E240" sqref="E240"/>
    </sheetView>
  </sheetViews>
  <sheetFormatPr defaultRowHeight="15" x14ac:dyDescent="0.25"/>
  <cols>
    <col min="1" max="1" width="11.140625" bestFit="1" customWidth="1"/>
    <col min="2" max="2" width="56" customWidth="1"/>
    <col min="3" max="3" width="12.42578125" bestFit="1" customWidth="1"/>
    <col min="4" max="4" width="9.7109375" bestFit="1" customWidth="1"/>
    <col min="5" max="5" width="17.28515625" style="7" customWidth="1"/>
  </cols>
  <sheetData>
    <row r="1" spans="1:5" x14ac:dyDescent="0.25">
      <c r="A1" s="43" t="s">
        <v>95</v>
      </c>
      <c r="B1" s="43" t="s">
        <v>17</v>
      </c>
      <c r="C1" s="43" t="s">
        <v>6</v>
      </c>
      <c r="D1" s="43" t="s">
        <v>96</v>
      </c>
      <c r="E1" s="44" t="s">
        <v>97</v>
      </c>
    </row>
    <row r="2" spans="1:5" x14ac:dyDescent="0.25">
      <c r="A2" s="27">
        <v>1</v>
      </c>
      <c r="B2" s="28" t="s">
        <v>18</v>
      </c>
      <c r="C2" s="32">
        <v>44926</v>
      </c>
      <c r="D2" s="27" t="s">
        <v>8</v>
      </c>
      <c r="E2" s="51"/>
    </row>
    <row r="3" spans="1:5" x14ac:dyDescent="0.25">
      <c r="A3" s="27">
        <v>2</v>
      </c>
      <c r="B3" s="29" t="s">
        <v>98</v>
      </c>
      <c r="C3" s="32">
        <v>44926</v>
      </c>
      <c r="D3" s="27" t="s">
        <v>8</v>
      </c>
      <c r="E3">
        <v>183180.68183000002</v>
      </c>
    </row>
    <row r="4" spans="1:5" x14ac:dyDescent="0.25">
      <c r="A4" s="27">
        <v>3</v>
      </c>
      <c r="B4" s="29" t="s">
        <v>99</v>
      </c>
      <c r="C4" s="32">
        <v>44926</v>
      </c>
      <c r="D4" s="27" t="s">
        <v>8</v>
      </c>
      <c r="E4">
        <v>75228.882569999987</v>
      </c>
    </row>
    <row r="5" spans="1:5" x14ac:dyDescent="0.25">
      <c r="A5" s="27">
        <v>4</v>
      </c>
      <c r="B5" s="29" t="s">
        <v>21</v>
      </c>
      <c r="C5" s="32">
        <v>44926</v>
      </c>
      <c r="D5" s="27" t="s">
        <v>8</v>
      </c>
      <c r="E5">
        <v>2.4349781037828331</v>
      </c>
    </row>
    <row r="6" spans="1:5" x14ac:dyDescent="0.25">
      <c r="A6" s="27">
        <v>5</v>
      </c>
      <c r="B6" s="29" t="s">
        <v>100</v>
      </c>
      <c r="C6" s="32">
        <v>44926</v>
      </c>
      <c r="D6" s="27" t="s">
        <v>8</v>
      </c>
      <c r="E6">
        <v>149923.62634000002</v>
      </c>
    </row>
    <row r="7" spans="1:5" x14ac:dyDescent="0.25">
      <c r="A7" s="27">
        <v>6</v>
      </c>
      <c r="B7" s="29" t="s">
        <v>101</v>
      </c>
      <c r="C7" s="32">
        <v>44926</v>
      </c>
      <c r="D7" s="27" t="s">
        <v>8</v>
      </c>
      <c r="E7">
        <v>21786.928989999997</v>
      </c>
    </row>
    <row r="8" spans="1:5" x14ac:dyDescent="0.25">
      <c r="A8" s="27">
        <v>7</v>
      </c>
      <c r="B8" s="29" t="s">
        <v>24</v>
      </c>
      <c r="C8" s="32">
        <v>44926</v>
      </c>
      <c r="D8" s="27" t="s">
        <v>8</v>
      </c>
      <c r="E8">
        <v>6.8813565422099456</v>
      </c>
    </row>
    <row r="9" spans="1:5" x14ac:dyDescent="0.25">
      <c r="A9" s="27">
        <v>8</v>
      </c>
      <c r="B9" s="29" t="s">
        <v>25</v>
      </c>
      <c r="C9" s="32">
        <v>44926</v>
      </c>
      <c r="D9" s="27" t="s">
        <v>8</v>
      </c>
      <c r="E9"/>
    </row>
    <row r="10" spans="1:5" x14ac:dyDescent="0.25">
      <c r="A10" s="27">
        <v>9</v>
      </c>
      <c r="B10" s="29" t="s">
        <v>26</v>
      </c>
      <c r="C10" s="32">
        <v>44926</v>
      </c>
      <c r="D10" s="27" t="s">
        <v>8</v>
      </c>
      <c r="E10" s="52"/>
    </row>
    <row r="11" spans="1:5" x14ac:dyDescent="0.25">
      <c r="A11" s="27">
        <v>10</v>
      </c>
      <c r="B11" s="28" t="s">
        <v>27</v>
      </c>
      <c r="C11" s="32">
        <v>44926</v>
      </c>
      <c r="D11" s="27" t="s">
        <v>8</v>
      </c>
      <c r="E11" s="52"/>
    </row>
    <row r="12" spans="1:5" x14ac:dyDescent="0.25">
      <c r="A12" s="27">
        <v>11</v>
      </c>
      <c r="B12" s="30" t="s">
        <v>28</v>
      </c>
      <c r="C12" s="32">
        <v>44926</v>
      </c>
      <c r="D12" s="27" t="s">
        <v>8</v>
      </c>
      <c r="E12" s="52">
        <v>194559.39636000001</v>
      </c>
    </row>
    <row r="13" spans="1:5" x14ac:dyDescent="0.25">
      <c r="A13" s="27">
        <v>12</v>
      </c>
      <c r="B13" s="30" t="s">
        <v>29</v>
      </c>
      <c r="C13" s="32">
        <v>44926</v>
      </c>
      <c r="D13" s="27" t="s">
        <v>8</v>
      </c>
      <c r="E13" s="52">
        <v>145566.24054</v>
      </c>
    </row>
    <row r="14" spans="1:5" x14ac:dyDescent="0.25">
      <c r="A14" s="27">
        <v>13</v>
      </c>
      <c r="B14" s="30" t="s">
        <v>30</v>
      </c>
      <c r="C14" s="32">
        <v>44926</v>
      </c>
      <c r="D14" s="27" t="s">
        <v>8</v>
      </c>
      <c r="E14" s="52">
        <v>48993.15582</v>
      </c>
    </row>
    <row r="15" spans="1:5" x14ac:dyDescent="0.25">
      <c r="A15" s="27">
        <v>14</v>
      </c>
      <c r="B15" s="30" t="s">
        <v>31</v>
      </c>
      <c r="C15" s="32">
        <v>44926</v>
      </c>
      <c r="D15" s="27" t="s">
        <v>8</v>
      </c>
      <c r="E15" s="52"/>
    </row>
    <row r="16" spans="1:5" x14ac:dyDescent="0.25">
      <c r="A16" s="27">
        <v>15</v>
      </c>
      <c r="B16" s="30" t="s">
        <v>32</v>
      </c>
      <c r="C16" s="32">
        <v>44926</v>
      </c>
      <c r="D16" s="27" t="s">
        <v>8</v>
      </c>
      <c r="E16" s="52"/>
    </row>
    <row r="17" spans="1:5" x14ac:dyDescent="0.25">
      <c r="A17" s="27">
        <v>16</v>
      </c>
      <c r="B17" s="30" t="s">
        <v>33</v>
      </c>
      <c r="C17" s="32">
        <v>44926</v>
      </c>
      <c r="D17" s="27" t="s">
        <v>8</v>
      </c>
      <c r="E17" s="52"/>
    </row>
    <row r="18" spans="1:5" x14ac:dyDescent="0.25">
      <c r="A18" s="27">
        <v>17</v>
      </c>
      <c r="B18" s="28" t="s">
        <v>102</v>
      </c>
      <c r="C18" s="32">
        <v>44926</v>
      </c>
      <c r="D18" s="27" t="s">
        <v>8</v>
      </c>
      <c r="E18" s="52">
        <v>66243.714999999997</v>
      </c>
    </row>
    <row r="19" spans="1:5" x14ac:dyDescent="0.25">
      <c r="A19" s="27">
        <v>18</v>
      </c>
      <c r="B19" s="28" t="s">
        <v>35</v>
      </c>
      <c r="C19" s="32">
        <v>44926</v>
      </c>
      <c r="D19" s="27" t="s">
        <v>8</v>
      </c>
      <c r="E19" s="52"/>
    </row>
    <row r="20" spans="1:5" x14ac:dyDescent="0.25">
      <c r="A20" s="27">
        <v>19</v>
      </c>
      <c r="B20" s="30" t="s">
        <v>36</v>
      </c>
      <c r="C20" s="32">
        <v>44926</v>
      </c>
      <c r="D20" s="27" t="s">
        <v>8</v>
      </c>
      <c r="E20" s="52">
        <v>145566.24054</v>
      </c>
    </row>
    <row r="21" spans="1:5" x14ac:dyDescent="0.25">
      <c r="A21" s="27">
        <v>20</v>
      </c>
      <c r="B21" s="30" t="s">
        <v>37</v>
      </c>
      <c r="C21" s="32">
        <v>44926</v>
      </c>
      <c r="D21" s="27" t="s">
        <v>8</v>
      </c>
      <c r="E21" s="52"/>
    </row>
    <row r="22" spans="1:5" x14ac:dyDescent="0.25">
      <c r="A22" s="27">
        <v>21</v>
      </c>
      <c r="B22" s="30" t="s">
        <v>38</v>
      </c>
      <c r="C22" s="32">
        <v>44926</v>
      </c>
      <c r="D22" s="27" t="s">
        <v>8</v>
      </c>
      <c r="E22" s="52"/>
    </row>
    <row r="23" spans="1:5" x14ac:dyDescent="0.25">
      <c r="A23" s="27">
        <v>22</v>
      </c>
      <c r="B23" s="30" t="s">
        <v>39</v>
      </c>
      <c r="C23" s="32">
        <v>44926</v>
      </c>
      <c r="D23" s="27" t="s">
        <v>8</v>
      </c>
      <c r="E23" s="52">
        <v>23224.7821</v>
      </c>
    </row>
    <row r="24" spans="1:5" x14ac:dyDescent="0.25">
      <c r="A24" s="27">
        <v>23</v>
      </c>
      <c r="B24" s="30" t="s">
        <v>40</v>
      </c>
      <c r="C24" s="32">
        <v>44926</v>
      </c>
      <c r="D24" s="27" t="s">
        <v>8</v>
      </c>
      <c r="E24"/>
    </row>
    <row r="25" spans="1:5" x14ac:dyDescent="0.25">
      <c r="A25" s="27">
        <v>24</v>
      </c>
      <c r="B25" s="30" t="s">
        <v>41</v>
      </c>
      <c r="C25" s="32">
        <v>44926</v>
      </c>
      <c r="D25" s="27" t="s">
        <v>8</v>
      </c>
      <c r="E25">
        <v>122341.45844</v>
      </c>
    </row>
    <row r="26" spans="1:5" x14ac:dyDescent="0.25">
      <c r="A26" s="27">
        <v>1</v>
      </c>
      <c r="B26" s="28" t="s">
        <v>18</v>
      </c>
      <c r="C26" s="32">
        <v>44926</v>
      </c>
      <c r="D26" s="27" t="s">
        <v>10</v>
      </c>
      <c r="E26" s="51"/>
    </row>
    <row r="27" spans="1:5" x14ac:dyDescent="0.25">
      <c r="A27" s="27">
        <v>2</v>
      </c>
      <c r="B27" s="29" t="s">
        <v>98</v>
      </c>
      <c r="C27" s="32">
        <v>44926</v>
      </c>
      <c r="D27" s="27" t="s">
        <v>10</v>
      </c>
      <c r="E27">
        <v>320448.01308999996</v>
      </c>
    </row>
    <row r="28" spans="1:5" x14ac:dyDescent="0.25">
      <c r="A28" s="27">
        <v>3</v>
      </c>
      <c r="B28" s="29" t="s">
        <v>99</v>
      </c>
      <c r="C28" s="32">
        <v>44926</v>
      </c>
      <c r="D28" s="27" t="s">
        <v>10</v>
      </c>
      <c r="E28">
        <v>58894.944349999998</v>
      </c>
    </row>
    <row r="29" spans="1:5" x14ac:dyDescent="0.25">
      <c r="A29" s="27">
        <v>4</v>
      </c>
      <c r="B29" s="29" t="s">
        <v>21</v>
      </c>
      <c r="C29" s="32">
        <v>44926</v>
      </c>
      <c r="D29" s="27" t="s">
        <v>10</v>
      </c>
      <c r="E29">
        <v>5.4410105421892627</v>
      </c>
    </row>
    <row r="30" spans="1:5" x14ac:dyDescent="0.25">
      <c r="A30" s="27">
        <v>5</v>
      </c>
      <c r="B30" s="29" t="s">
        <v>100</v>
      </c>
      <c r="C30" s="32">
        <v>44926</v>
      </c>
      <c r="D30" s="27" t="s">
        <v>10</v>
      </c>
      <c r="E30">
        <v>320448.01308999996</v>
      </c>
    </row>
    <row r="31" spans="1:5" x14ac:dyDescent="0.25">
      <c r="A31" s="27">
        <v>6</v>
      </c>
      <c r="B31" s="29" t="s">
        <v>101</v>
      </c>
      <c r="C31" s="32">
        <v>44926</v>
      </c>
      <c r="D31" s="27" t="s">
        <v>10</v>
      </c>
      <c r="E31">
        <v>14723.73609</v>
      </c>
    </row>
    <row r="32" spans="1:5" x14ac:dyDescent="0.25">
      <c r="A32" s="27">
        <v>7</v>
      </c>
      <c r="B32" s="29" t="s">
        <v>24</v>
      </c>
      <c r="C32" s="32">
        <v>44926</v>
      </c>
      <c r="D32" s="27" t="s">
        <v>10</v>
      </c>
      <c r="E32">
        <v>21.764042165061653</v>
      </c>
    </row>
    <row r="33" spans="1:5" x14ac:dyDescent="0.25">
      <c r="A33" s="27">
        <v>8</v>
      </c>
      <c r="B33" s="29" t="s">
        <v>25</v>
      </c>
      <c r="C33" s="32">
        <v>44926</v>
      </c>
      <c r="D33" s="27" t="s">
        <v>10</v>
      </c>
      <c r="E33"/>
    </row>
    <row r="34" spans="1:5" x14ac:dyDescent="0.25">
      <c r="A34" s="27">
        <v>9</v>
      </c>
      <c r="B34" s="29" t="s">
        <v>26</v>
      </c>
      <c r="C34" s="32">
        <v>44926</v>
      </c>
      <c r="D34" s="27" t="s">
        <v>10</v>
      </c>
      <c r="E34" s="52"/>
    </row>
    <row r="35" spans="1:5" x14ac:dyDescent="0.25">
      <c r="A35" s="27">
        <v>10</v>
      </c>
      <c r="B35" s="28" t="s">
        <v>27</v>
      </c>
      <c r="C35" s="32">
        <v>44926</v>
      </c>
      <c r="D35" s="27" t="s">
        <v>10</v>
      </c>
      <c r="E35" s="52"/>
    </row>
    <row r="36" spans="1:5" x14ac:dyDescent="0.25">
      <c r="A36" s="27">
        <v>11</v>
      </c>
      <c r="B36" s="30" t="s">
        <v>28</v>
      </c>
      <c r="C36" s="32">
        <v>44926</v>
      </c>
      <c r="D36" s="27" t="s">
        <v>10</v>
      </c>
      <c r="E36" s="52">
        <v>320448.01308999996</v>
      </c>
    </row>
    <row r="37" spans="1:5" x14ac:dyDescent="0.25">
      <c r="A37" s="27">
        <v>12</v>
      </c>
      <c r="B37" s="30" t="s">
        <v>29</v>
      </c>
      <c r="C37" s="32">
        <v>44926</v>
      </c>
      <c r="D37" s="27" t="s">
        <v>10</v>
      </c>
      <c r="E37" s="52">
        <v>320448.01308999996</v>
      </c>
    </row>
    <row r="38" spans="1:5" x14ac:dyDescent="0.25">
      <c r="A38" s="27">
        <v>13</v>
      </c>
      <c r="B38" s="30" t="s">
        <v>30</v>
      </c>
      <c r="C38" s="32">
        <v>44926</v>
      </c>
      <c r="D38" s="27" t="s">
        <v>10</v>
      </c>
      <c r="E38" s="52"/>
    </row>
    <row r="39" spans="1:5" x14ac:dyDescent="0.25">
      <c r="A39" s="27">
        <v>14</v>
      </c>
      <c r="B39" s="30" t="s">
        <v>31</v>
      </c>
      <c r="C39" s="32">
        <v>44926</v>
      </c>
      <c r="D39" s="27" t="s">
        <v>10</v>
      </c>
      <c r="E39" s="52"/>
    </row>
    <row r="40" spans="1:5" x14ac:dyDescent="0.25">
      <c r="A40" s="27">
        <v>15</v>
      </c>
      <c r="B40" s="30" t="s">
        <v>32</v>
      </c>
      <c r="C40" s="32">
        <v>44926</v>
      </c>
      <c r="D40" s="27" t="s">
        <v>10</v>
      </c>
      <c r="E40" s="52"/>
    </row>
    <row r="41" spans="1:5" x14ac:dyDescent="0.25">
      <c r="A41" s="27">
        <v>16</v>
      </c>
      <c r="B41" s="30" t="s">
        <v>33</v>
      </c>
      <c r="C41" s="32">
        <v>44926</v>
      </c>
      <c r="D41" s="27" t="s">
        <v>10</v>
      </c>
      <c r="E41" s="52"/>
    </row>
    <row r="42" spans="1:5" x14ac:dyDescent="0.25">
      <c r="A42" s="27">
        <v>17</v>
      </c>
      <c r="B42" s="28" t="s">
        <v>102</v>
      </c>
      <c r="C42" s="32">
        <v>44926</v>
      </c>
      <c r="D42" s="27" t="s">
        <v>10</v>
      </c>
      <c r="E42" s="52">
        <v>58370.864990000002</v>
      </c>
    </row>
    <row r="43" spans="1:5" x14ac:dyDescent="0.25">
      <c r="A43" s="27">
        <v>18</v>
      </c>
      <c r="B43" s="28" t="s">
        <v>35</v>
      </c>
      <c r="C43" s="32">
        <v>44926</v>
      </c>
      <c r="D43" s="27" t="s">
        <v>10</v>
      </c>
      <c r="E43" s="52"/>
    </row>
    <row r="44" spans="1:5" x14ac:dyDescent="0.25">
      <c r="A44" s="27">
        <v>19</v>
      </c>
      <c r="B44" s="30" t="s">
        <v>36</v>
      </c>
      <c r="C44" s="32">
        <v>44926</v>
      </c>
      <c r="D44" s="27" t="s">
        <v>10</v>
      </c>
      <c r="E44" s="52">
        <v>321288.01308999996</v>
      </c>
    </row>
    <row r="45" spans="1:5" x14ac:dyDescent="0.25">
      <c r="A45" s="27">
        <v>20</v>
      </c>
      <c r="B45" s="30" t="s">
        <v>37</v>
      </c>
      <c r="C45" s="32">
        <v>44926</v>
      </c>
      <c r="D45" s="27" t="s">
        <v>10</v>
      </c>
      <c r="E45" s="52"/>
    </row>
    <row r="46" spans="1:5" x14ac:dyDescent="0.25">
      <c r="A46" s="27">
        <v>21</v>
      </c>
      <c r="B46" s="30" t="s">
        <v>38</v>
      </c>
      <c r="C46" s="32">
        <v>44926</v>
      </c>
      <c r="D46" s="27" t="s">
        <v>10</v>
      </c>
      <c r="E46" s="52">
        <v>840</v>
      </c>
    </row>
    <row r="47" spans="1:5" x14ac:dyDescent="0.25">
      <c r="A47" s="27">
        <v>22</v>
      </c>
      <c r="B47" s="30" t="s">
        <v>39</v>
      </c>
      <c r="C47" s="32">
        <v>44926</v>
      </c>
      <c r="D47" s="27" t="s">
        <v>10</v>
      </c>
      <c r="E47" s="52">
        <v>8577.5842499999999</v>
      </c>
    </row>
    <row r="48" spans="1:5" x14ac:dyDescent="0.25">
      <c r="A48" s="27">
        <v>23</v>
      </c>
      <c r="B48" s="30" t="s">
        <v>40</v>
      </c>
      <c r="C48" s="32">
        <v>44926</v>
      </c>
      <c r="D48" s="27" t="s">
        <v>10</v>
      </c>
      <c r="E48"/>
    </row>
    <row r="49" spans="1:5" x14ac:dyDescent="0.25">
      <c r="A49" s="27">
        <v>24</v>
      </c>
      <c r="B49" s="30" t="s">
        <v>41</v>
      </c>
      <c r="C49" s="32">
        <v>44926</v>
      </c>
      <c r="D49" s="27" t="s">
        <v>10</v>
      </c>
      <c r="E49">
        <v>311870.42883999995</v>
      </c>
    </row>
    <row r="50" spans="1:5" x14ac:dyDescent="0.25">
      <c r="A50" s="27">
        <v>1</v>
      </c>
      <c r="B50" s="28" t="s">
        <v>18</v>
      </c>
      <c r="C50" s="32">
        <v>44926</v>
      </c>
      <c r="D50" s="27" t="s">
        <v>11</v>
      </c>
      <c r="E50" s="51"/>
    </row>
    <row r="51" spans="1:5" x14ac:dyDescent="0.25">
      <c r="A51" s="27">
        <v>2</v>
      </c>
      <c r="B51" s="29" t="s">
        <v>98</v>
      </c>
      <c r="C51" s="32">
        <v>44926</v>
      </c>
      <c r="D51" s="27" t="s">
        <v>11</v>
      </c>
      <c r="E51" s="51">
        <v>1474240.477</v>
      </c>
    </row>
    <row r="52" spans="1:5" x14ac:dyDescent="0.25">
      <c r="A52" s="27">
        <v>3</v>
      </c>
      <c r="B52" s="29" t="s">
        <v>99</v>
      </c>
      <c r="C52" s="32">
        <v>44926</v>
      </c>
      <c r="D52" s="27" t="s">
        <v>11</v>
      </c>
      <c r="E52" s="51">
        <v>459967.228</v>
      </c>
    </row>
    <row r="53" spans="1:5" x14ac:dyDescent="0.25">
      <c r="A53" s="27">
        <v>4</v>
      </c>
      <c r="B53" s="29" t="s">
        <v>21</v>
      </c>
      <c r="C53" s="32">
        <v>44926</v>
      </c>
      <c r="D53" s="27" t="s">
        <v>11</v>
      </c>
      <c r="E53" s="51">
        <v>3.2050989445708944</v>
      </c>
    </row>
    <row r="54" spans="1:5" x14ac:dyDescent="0.25">
      <c r="A54" s="27">
        <v>5</v>
      </c>
      <c r="B54" s="29" t="s">
        <v>100</v>
      </c>
      <c r="C54" s="32">
        <v>44926</v>
      </c>
      <c r="D54" s="27" t="s">
        <v>11</v>
      </c>
      <c r="E54" s="51">
        <v>1397238.8384</v>
      </c>
    </row>
    <row r="55" spans="1:5" x14ac:dyDescent="0.25">
      <c r="A55" s="27">
        <v>6</v>
      </c>
      <c r="B55" s="29" t="s">
        <v>101</v>
      </c>
      <c r="C55" s="32">
        <v>44926</v>
      </c>
      <c r="D55" s="27" t="s">
        <v>11</v>
      </c>
      <c r="E55" s="51">
        <v>114991.807</v>
      </c>
    </row>
    <row r="56" spans="1:5" x14ac:dyDescent="0.25">
      <c r="A56" s="27">
        <v>7</v>
      </c>
      <c r="B56" s="29" t="s">
        <v>24</v>
      </c>
      <c r="C56" s="32">
        <v>44926</v>
      </c>
      <c r="D56" s="27" t="s">
        <v>11</v>
      </c>
      <c r="E56" s="51">
        <v>12.150768605627704</v>
      </c>
    </row>
    <row r="57" spans="1:5" x14ac:dyDescent="0.25">
      <c r="A57" s="27">
        <v>8</v>
      </c>
      <c r="B57" s="29" t="s">
        <v>25</v>
      </c>
      <c r="C57" s="32">
        <v>44926</v>
      </c>
      <c r="D57" s="27" t="s">
        <v>11</v>
      </c>
      <c r="E57" s="51"/>
    </row>
    <row r="58" spans="1:5" x14ac:dyDescent="0.25">
      <c r="A58" s="27">
        <v>9</v>
      </c>
      <c r="B58" s="29" t="s">
        <v>26</v>
      </c>
      <c r="C58" s="32">
        <v>44926</v>
      </c>
      <c r="D58" s="27" t="s">
        <v>11</v>
      </c>
      <c r="E58" s="52"/>
    </row>
    <row r="59" spans="1:5" x14ac:dyDescent="0.25">
      <c r="A59" s="27">
        <v>10</v>
      </c>
      <c r="B59" s="28" t="s">
        <v>27</v>
      </c>
      <c r="C59" s="32">
        <v>44926</v>
      </c>
      <c r="D59" s="27" t="s">
        <v>11</v>
      </c>
      <c r="E59" s="52"/>
    </row>
    <row r="60" spans="1:5" x14ac:dyDescent="0.25">
      <c r="A60" s="27">
        <v>11</v>
      </c>
      <c r="B60" s="30" t="s">
        <v>28</v>
      </c>
      <c r="C60" s="32">
        <v>44926</v>
      </c>
      <c r="D60" s="27" t="s">
        <v>11</v>
      </c>
      <c r="E60" s="51">
        <v>1474240.477</v>
      </c>
    </row>
    <row r="61" spans="1:5" x14ac:dyDescent="0.25">
      <c r="A61" s="27">
        <v>12</v>
      </c>
      <c r="B61" s="30" t="s">
        <v>29</v>
      </c>
      <c r="C61" s="32">
        <v>44926</v>
      </c>
      <c r="D61" s="27" t="s">
        <v>11</v>
      </c>
      <c r="E61" s="51">
        <v>1374240.477</v>
      </c>
    </row>
    <row r="62" spans="1:5" x14ac:dyDescent="0.25">
      <c r="A62" s="27">
        <v>13</v>
      </c>
      <c r="B62" s="30" t="s">
        <v>30</v>
      </c>
      <c r="C62" s="32">
        <v>44926</v>
      </c>
      <c r="D62" s="27" t="s">
        <v>11</v>
      </c>
      <c r="E62" s="51">
        <v>100000</v>
      </c>
    </row>
    <row r="63" spans="1:5" x14ac:dyDescent="0.25">
      <c r="A63" s="27">
        <v>14</v>
      </c>
      <c r="B63" s="30" t="s">
        <v>31</v>
      </c>
      <c r="C63" s="32">
        <v>44926</v>
      </c>
      <c r="D63" s="27" t="s">
        <v>11</v>
      </c>
      <c r="E63" s="51"/>
    </row>
    <row r="64" spans="1:5" x14ac:dyDescent="0.25">
      <c r="A64" s="27">
        <v>15</v>
      </c>
      <c r="B64" s="30" t="s">
        <v>32</v>
      </c>
      <c r="C64" s="32">
        <v>44926</v>
      </c>
      <c r="D64" s="27" t="s">
        <v>11</v>
      </c>
      <c r="E64" s="51"/>
    </row>
    <row r="65" spans="1:5" x14ac:dyDescent="0.25">
      <c r="A65" s="27">
        <v>16</v>
      </c>
      <c r="B65" s="30" t="s">
        <v>33</v>
      </c>
      <c r="C65" s="32">
        <v>44926</v>
      </c>
      <c r="D65" s="27" t="s">
        <v>11</v>
      </c>
      <c r="E65" s="51"/>
    </row>
    <row r="66" spans="1:5" x14ac:dyDescent="0.25">
      <c r="A66" s="27">
        <v>17</v>
      </c>
      <c r="B66" s="28" t="s">
        <v>102</v>
      </c>
      <c r="C66" s="32">
        <v>44926</v>
      </c>
      <c r="D66" s="27" t="s">
        <v>11</v>
      </c>
      <c r="E66" s="51">
        <v>348335.712</v>
      </c>
    </row>
    <row r="67" spans="1:5" x14ac:dyDescent="0.25">
      <c r="A67" s="27">
        <v>18</v>
      </c>
      <c r="B67" s="28" t="s">
        <v>35</v>
      </c>
      <c r="C67" s="32">
        <v>44926</v>
      </c>
      <c r="D67" s="27" t="s">
        <v>11</v>
      </c>
      <c r="E67" s="51"/>
    </row>
    <row r="68" spans="1:5" x14ac:dyDescent="0.25">
      <c r="A68" s="27">
        <v>19</v>
      </c>
      <c r="B68" s="30" t="s">
        <v>36</v>
      </c>
      <c r="C68" s="32">
        <v>44926</v>
      </c>
      <c r="D68" s="27" t="s">
        <v>11</v>
      </c>
      <c r="E68" s="51">
        <v>1374240.477</v>
      </c>
    </row>
    <row r="69" spans="1:5" x14ac:dyDescent="0.25">
      <c r="A69" s="27">
        <v>20</v>
      </c>
      <c r="B69" s="30" t="s">
        <v>37</v>
      </c>
      <c r="C69" s="32">
        <v>44926</v>
      </c>
      <c r="D69" s="27" t="s">
        <v>11</v>
      </c>
      <c r="E69" s="51"/>
    </row>
    <row r="70" spans="1:5" x14ac:dyDescent="0.25">
      <c r="A70" s="27">
        <v>21</v>
      </c>
      <c r="B70" s="30" t="s">
        <v>38</v>
      </c>
      <c r="C70" s="32">
        <v>44926</v>
      </c>
      <c r="D70" s="27" t="s">
        <v>11</v>
      </c>
      <c r="E70" s="51"/>
    </row>
    <row r="71" spans="1:5" x14ac:dyDescent="0.25">
      <c r="A71" s="27">
        <v>22</v>
      </c>
      <c r="B71" s="30" t="s">
        <v>39</v>
      </c>
      <c r="C71" s="32">
        <v>44926</v>
      </c>
      <c r="D71" s="27" t="s">
        <v>11</v>
      </c>
      <c r="E71" s="51">
        <v>42067.713000000003</v>
      </c>
    </row>
    <row r="72" spans="1:5" x14ac:dyDescent="0.25">
      <c r="A72" s="27">
        <v>23</v>
      </c>
      <c r="B72" s="30" t="s">
        <v>40</v>
      </c>
      <c r="C72" s="32">
        <v>44926</v>
      </c>
      <c r="D72" s="27" t="s">
        <v>11</v>
      </c>
      <c r="E72" s="51"/>
    </row>
    <row r="73" spans="1:5" x14ac:dyDescent="0.25">
      <c r="A73" s="27">
        <v>24</v>
      </c>
      <c r="B73" s="30" t="s">
        <v>41</v>
      </c>
      <c r="C73" s="32">
        <v>44926</v>
      </c>
      <c r="D73" s="27" t="s">
        <v>11</v>
      </c>
      <c r="E73" s="51">
        <v>1332172.764</v>
      </c>
    </row>
    <row r="74" spans="1:5" x14ac:dyDescent="0.25">
      <c r="A74" s="27">
        <v>1</v>
      </c>
      <c r="B74" s="28" t="s">
        <v>18</v>
      </c>
      <c r="C74" s="32">
        <v>44926</v>
      </c>
      <c r="D74" s="27" t="s">
        <v>12</v>
      </c>
      <c r="E74" s="51"/>
    </row>
    <row r="75" spans="1:5" x14ac:dyDescent="0.25">
      <c r="A75" s="27">
        <v>2</v>
      </c>
      <c r="B75" s="29" t="s">
        <v>98</v>
      </c>
      <c r="C75" s="32">
        <v>44926</v>
      </c>
      <c r="D75" s="27" t="s">
        <v>12</v>
      </c>
      <c r="E75">
        <v>2342628.9937</v>
      </c>
    </row>
    <row r="76" spans="1:5" x14ac:dyDescent="0.25">
      <c r="A76" s="27">
        <v>3</v>
      </c>
      <c r="B76" s="29" t="s">
        <v>99</v>
      </c>
      <c r="C76" s="32">
        <v>44926</v>
      </c>
      <c r="D76" s="27" t="s">
        <v>12</v>
      </c>
      <c r="E76">
        <v>942833.17871000001</v>
      </c>
    </row>
    <row r="77" spans="1:5" x14ac:dyDescent="0.25">
      <c r="A77" s="27">
        <v>4</v>
      </c>
      <c r="B77" s="29" t="s">
        <v>21</v>
      </c>
      <c r="C77" s="32">
        <v>44926</v>
      </c>
      <c r="D77" s="27" t="s">
        <v>12</v>
      </c>
      <c r="E77">
        <v>2.4846696601250535</v>
      </c>
    </row>
    <row r="78" spans="1:5" x14ac:dyDescent="0.25">
      <c r="A78" s="27">
        <v>5</v>
      </c>
      <c r="B78" s="29" t="s">
        <v>100</v>
      </c>
      <c r="C78" s="32">
        <v>44926</v>
      </c>
      <c r="D78" s="27" t="s">
        <v>12</v>
      </c>
      <c r="E78">
        <v>2140132.7644600002</v>
      </c>
    </row>
    <row r="79" spans="1:5" x14ac:dyDescent="0.25">
      <c r="A79" s="27">
        <v>6</v>
      </c>
      <c r="B79" s="29" t="s">
        <v>101</v>
      </c>
      <c r="C79" s="32">
        <v>44926</v>
      </c>
      <c r="D79" s="27" t="s">
        <v>12</v>
      </c>
      <c r="E79">
        <v>235708.29468000002</v>
      </c>
    </row>
    <row r="80" spans="1:5" x14ac:dyDescent="0.25">
      <c r="A80" s="27">
        <v>7</v>
      </c>
      <c r="B80" s="29" t="s">
        <v>24</v>
      </c>
      <c r="C80" s="32">
        <v>44926</v>
      </c>
      <c r="D80" s="27" t="s">
        <v>12</v>
      </c>
      <c r="E80">
        <v>9.0795818932272461</v>
      </c>
    </row>
    <row r="81" spans="1:5" x14ac:dyDescent="0.25">
      <c r="A81" s="27">
        <v>8</v>
      </c>
      <c r="B81" s="29" t="s">
        <v>25</v>
      </c>
      <c r="C81" s="32">
        <v>44926</v>
      </c>
      <c r="D81" s="27" t="s">
        <v>12</v>
      </c>
      <c r="E81"/>
    </row>
    <row r="82" spans="1:5" x14ac:dyDescent="0.25">
      <c r="A82" s="27">
        <v>9</v>
      </c>
      <c r="B82" s="29" t="s">
        <v>26</v>
      </c>
      <c r="C82" s="32">
        <v>44926</v>
      </c>
      <c r="D82" s="27" t="s">
        <v>12</v>
      </c>
      <c r="E82" s="52"/>
    </row>
    <row r="83" spans="1:5" x14ac:dyDescent="0.25">
      <c r="A83" s="27">
        <v>10</v>
      </c>
      <c r="B83" s="28" t="s">
        <v>27</v>
      </c>
      <c r="C83" s="32">
        <v>44926</v>
      </c>
      <c r="D83" s="27" t="s">
        <v>12</v>
      </c>
      <c r="E83" s="52"/>
    </row>
    <row r="84" spans="1:5" x14ac:dyDescent="0.25">
      <c r="A84" s="27">
        <v>11</v>
      </c>
      <c r="B84" s="30" t="s">
        <v>28</v>
      </c>
      <c r="C84" s="32">
        <v>44926</v>
      </c>
      <c r="D84" s="27" t="s">
        <v>12</v>
      </c>
      <c r="E84" s="52">
        <v>2342628.9937</v>
      </c>
    </row>
    <row r="85" spans="1:5" x14ac:dyDescent="0.25">
      <c r="A85" s="27">
        <v>12</v>
      </c>
      <c r="B85" s="30" t="s">
        <v>29</v>
      </c>
      <c r="C85" s="32">
        <v>44926</v>
      </c>
      <c r="D85" s="27" t="s">
        <v>12</v>
      </c>
      <c r="E85" s="52">
        <v>2092991.1055300001</v>
      </c>
    </row>
    <row r="86" spans="1:5" x14ac:dyDescent="0.25">
      <c r="A86" s="27">
        <v>13</v>
      </c>
      <c r="B86" s="30" t="s">
        <v>30</v>
      </c>
      <c r="C86" s="32">
        <v>44926</v>
      </c>
      <c r="D86" s="27" t="s">
        <v>12</v>
      </c>
      <c r="E86" s="52">
        <v>249637.88816999999</v>
      </c>
    </row>
    <row r="87" spans="1:5" x14ac:dyDescent="0.25">
      <c r="A87" s="27">
        <v>14</v>
      </c>
      <c r="B87" s="30" t="s">
        <v>31</v>
      </c>
      <c r="C87" s="32">
        <v>44926</v>
      </c>
      <c r="D87" s="27" t="s">
        <v>12</v>
      </c>
      <c r="E87" s="52"/>
    </row>
    <row r="88" spans="1:5" x14ac:dyDescent="0.25">
      <c r="A88" s="27">
        <v>15</v>
      </c>
      <c r="B88" s="30" t="s">
        <v>32</v>
      </c>
      <c r="C88" s="32">
        <v>44926</v>
      </c>
      <c r="D88" s="27" t="s">
        <v>12</v>
      </c>
      <c r="E88" s="52"/>
    </row>
    <row r="89" spans="1:5" x14ac:dyDescent="0.25">
      <c r="A89" s="27">
        <v>16</v>
      </c>
      <c r="B89" s="30" t="s">
        <v>33</v>
      </c>
      <c r="C89" s="32">
        <v>44926</v>
      </c>
      <c r="D89" s="27" t="s">
        <v>12</v>
      </c>
      <c r="E89" s="52"/>
    </row>
    <row r="90" spans="1:5" x14ac:dyDescent="0.25">
      <c r="A90" s="27">
        <v>17</v>
      </c>
      <c r="B90" s="28" t="s">
        <v>102</v>
      </c>
      <c r="C90" s="32">
        <v>44926</v>
      </c>
      <c r="D90" s="27" t="s">
        <v>12</v>
      </c>
      <c r="E90" s="52">
        <v>393612.67288999999</v>
      </c>
    </row>
    <row r="91" spans="1:5" x14ac:dyDescent="0.25">
      <c r="A91" s="27">
        <v>18</v>
      </c>
      <c r="B91" s="28" t="s">
        <v>35</v>
      </c>
      <c r="C91" s="32">
        <v>44926</v>
      </c>
      <c r="D91" s="27" t="s">
        <v>12</v>
      </c>
      <c r="E91" s="52"/>
    </row>
    <row r="92" spans="1:5" x14ac:dyDescent="0.25">
      <c r="A92" s="27">
        <v>19</v>
      </c>
      <c r="B92" s="30" t="s">
        <v>36</v>
      </c>
      <c r="C92" s="32">
        <v>44926</v>
      </c>
      <c r="D92" s="27" t="s">
        <v>12</v>
      </c>
      <c r="E92" s="52">
        <v>2142991.1055299998</v>
      </c>
    </row>
    <row r="93" spans="1:5" x14ac:dyDescent="0.25">
      <c r="A93" s="27">
        <v>20</v>
      </c>
      <c r="B93" s="30" t="s">
        <v>37</v>
      </c>
      <c r="C93" s="32">
        <v>44926</v>
      </c>
      <c r="D93" s="27" t="s">
        <v>12</v>
      </c>
      <c r="E93" s="52"/>
    </row>
    <row r="94" spans="1:5" x14ac:dyDescent="0.25">
      <c r="A94" s="27">
        <v>21</v>
      </c>
      <c r="B94" s="30" t="s">
        <v>38</v>
      </c>
      <c r="C94" s="32">
        <v>44926</v>
      </c>
      <c r="D94" s="27" t="s">
        <v>12</v>
      </c>
      <c r="E94" s="52">
        <v>150000</v>
      </c>
    </row>
    <row r="95" spans="1:5" x14ac:dyDescent="0.25">
      <c r="A95" s="27">
        <v>22</v>
      </c>
      <c r="B95" s="30" t="s">
        <v>39</v>
      </c>
      <c r="C95" s="32">
        <v>44926</v>
      </c>
      <c r="D95" s="27" t="s">
        <v>12</v>
      </c>
      <c r="E95" s="52">
        <v>180525.83284000002</v>
      </c>
    </row>
    <row r="96" spans="1:5" x14ac:dyDescent="0.25">
      <c r="A96" s="27">
        <v>23</v>
      </c>
      <c r="B96" s="30" t="s">
        <v>40</v>
      </c>
      <c r="C96" s="32">
        <v>44926</v>
      </c>
      <c r="D96" s="27" t="s">
        <v>12</v>
      </c>
      <c r="E96" s="52"/>
    </row>
    <row r="97" spans="1:5" x14ac:dyDescent="0.25">
      <c r="A97" s="27">
        <v>24</v>
      </c>
      <c r="B97" s="30" t="s">
        <v>41</v>
      </c>
      <c r="C97" s="32">
        <v>44926</v>
      </c>
      <c r="D97" s="27" t="s">
        <v>12</v>
      </c>
      <c r="E97">
        <v>1812465.27269</v>
      </c>
    </row>
    <row r="98" spans="1:5" x14ac:dyDescent="0.25">
      <c r="A98" s="27">
        <v>1</v>
      </c>
      <c r="B98" s="28" t="s">
        <v>18</v>
      </c>
      <c r="C98" s="32">
        <v>44926</v>
      </c>
      <c r="D98" s="27" t="s">
        <v>13</v>
      </c>
      <c r="E98" s="51"/>
    </row>
    <row r="99" spans="1:5" x14ac:dyDescent="0.25">
      <c r="A99" s="27">
        <v>2</v>
      </c>
      <c r="B99" s="29" t="s">
        <v>98</v>
      </c>
      <c r="C99" s="32">
        <v>44926</v>
      </c>
      <c r="D99" s="27" t="s">
        <v>13</v>
      </c>
      <c r="E99" s="51">
        <v>1592736.8372</v>
      </c>
    </row>
    <row r="100" spans="1:5" x14ac:dyDescent="0.25">
      <c r="A100" s="27">
        <v>3</v>
      </c>
      <c r="B100" s="29" t="s">
        <v>99</v>
      </c>
      <c r="C100" s="32">
        <v>44926</v>
      </c>
      <c r="D100" s="27" t="s">
        <v>13</v>
      </c>
      <c r="E100" s="51">
        <v>766393.6497999999</v>
      </c>
    </row>
    <row r="101" spans="1:5" x14ac:dyDescent="0.25">
      <c r="A101" s="27">
        <v>4</v>
      </c>
      <c r="B101" s="29" t="s">
        <v>21</v>
      </c>
      <c r="C101" s="32">
        <v>44926</v>
      </c>
      <c r="D101" s="27" t="s">
        <v>13</v>
      </c>
      <c r="E101" s="51">
        <v>2.0782229049205259</v>
      </c>
    </row>
    <row r="102" spans="1:5" x14ac:dyDescent="0.25">
      <c r="A102" s="27">
        <v>5</v>
      </c>
      <c r="B102" s="29" t="s">
        <v>100</v>
      </c>
      <c r="C102" s="32">
        <v>44926</v>
      </c>
      <c r="D102" s="27" t="s">
        <v>13</v>
      </c>
      <c r="E102" s="51">
        <v>1561056.51969</v>
      </c>
    </row>
    <row r="103" spans="1:5" x14ac:dyDescent="0.25">
      <c r="A103" s="27">
        <v>6</v>
      </c>
      <c r="B103" s="29" t="s">
        <v>101</v>
      </c>
      <c r="C103" s="32">
        <v>44926</v>
      </c>
      <c r="D103" s="27" t="s">
        <v>13</v>
      </c>
      <c r="E103" s="51">
        <v>191598.41244999997</v>
      </c>
    </row>
    <row r="104" spans="1:5" x14ac:dyDescent="0.25">
      <c r="A104" s="27">
        <v>7</v>
      </c>
      <c r="B104" s="29" t="s">
        <v>24</v>
      </c>
      <c r="C104" s="32">
        <v>44926</v>
      </c>
      <c r="D104" s="27" t="s">
        <v>13</v>
      </c>
      <c r="E104" s="51">
        <v>8.1475441248626073</v>
      </c>
    </row>
    <row r="105" spans="1:5" x14ac:dyDescent="0.25">
      <c r="A105" s="27">
        <v>8</v>
      </c>
      <c r="B105" s="29" t="s">
        <v>25</v>
      </c>
      <c r="C105" s="32">
        <v>44926</v>
      </c>
      <c r="D105" s="27" t="s">
        <v>13</v>
      </c>
      <c r="E105" s="51"/>
    </row>
    <row r="106" spans="1:5" x14ac:dyDescent="0.25">
      <c r="A106" s="27">
        <v>9</v>
      </c>
      <c r="B106" s="29" t="s">
        <v>26</v>
      </c>
      <c r="C106" s="32">
        <v>44926</v>
      </c>
      <c r="D106" s="27" t="s">
        <v>13</v>
      </c>
      <c r="E106" s="51"/>
    </row>
    <row r="107" spans="1:5" x14ac:dyDescent="0.25">
      <c r="A107" s="27">
        <v>10</v>
      </c>
      <c r="B107" s="28" t="s">
        <v>27</v>
      </c>
      <c r="C107" s="32">
        <v>44926</v>
      </c>
      <c r="D107" s="27" t="s">
        <v>13</v>
      </c>
      <c r="E107" s="51"/>
    </row>
    <row r="108" spans="1:5" x14ac:dyDescent="0.25">
      <c r="A108" s="27">
        <v>11</v>
      </c>
      <c r="B108" s="30" t="s">
        <v>28</v>
      </c>
      <c r="C108" s="32">
        <v>44926</v>
      </c>
      <c r="D108" s="27" t="s">
        <v>13</v>
      </c>
      <c r="E108" s="51">
        <v>1592736.8372</v>
      </c>
    </row>
    <row r="109" spans="1:5" x14ac:dyDescent="0.25">
      <c r="A109" s="27">
        <v>12</v>
      </c>
      <c r="B109" s="30" t="s">
        <v>29</v>
      </c>
      <c r="C109" s="32">
        <v>44926</v>
      </c>
      <c r="D109" s="27" t="s">
        <v>13</v>
      </c>
      <c r="E109" s="51">
        <v>1522736.8372</v>
      </c>
    </row>
    <row r="110" spans="1:5" x14ac:dyDescent="0.25">
      <c r="A110" s="27">
        <v>13</v>
      </c>
      <c r="B110" s="30" t="s">
        <v>30</v>
      </c>
      <c r="C110" s="32">
        <v>44926</v>
      </c>
      <c r="D110" s="27" t="s">
        <v>13</v>
      </c>
      <c r="E110" s="51">
        <v>70000</v>
      </c>
    </row>
    <row r="111" spans="1:5" x14ac:dyDescent="0.25">
      <c r="A111" s="27">
        <v>14</v>
      </c>
      <c r="B111" s="30" t="s">
        <v>31</v>
      </c>
      <c r="C111" s="32">
        <v>44926</v>
      </c>
      <c r="D111" s="27" t="s">
        <v>13</v>
      </c>
      <c r="E111" s="51"/>
    </row>
    <row r="112" spans="1:5" x14ac:dyDescent="0.25">
      <c r="A112" s="27">
        <v>15</v>
      </c>
      <c r="B112" s="30" t="s">
        <v>32</v>
      </c>
      <c r="C112" s="32">
        <v>44926</v>
      </c>
      <c r="D112" s="27" t="s">
        <v>13</v>
      </c>
      <c r="E112" s="51"/>
    </row>
    <row r="113" spans="1:5" x14ac:dyDescent="0.25">
      <c r="A113" s="27">
        <v>16</v>
      </c>
      <c r="B113" s="30" t="s">
        <v>33</v>
      </c>
      <c r="C113" s="32">
        <v>44926</v>
      </c>
      <c r="D113" s="27" t="s">
        <v>13</v>
      </c>
      <c r="E113" s="51"/>
    </row>
    <row r="114" spans="1:5" x14ac:dyDescent="0.25">
      <c r="A114" s="27">
        <v>17</v>
      </c>
      <c r="B114" s="28" t="s">
        <v>102</v>
      </c>
      <c r="C114" s="32">
        <v>44926</v>
      </c>
      <c r="D114" s="27" t="s">
        <v>13</v>
      </c>
      <c r="E114" s="51">
        <v>85704.278260000006</v>
      </c>
    </row>
    <row r="115" spans="1:5" x14ac:dyDescent="0.25">
      <c r="A115" s="27">
        <v>18</v>
      </c>
      <c r="B115" s="28" t="s">
        <v>35</v>
      </c>
      <c r="C115" s="32">
        <v>44926</v>
      </c>
      <c r="D115" s="27" t="s">
        <v>13</v>
      </c>
      <c r="E115" s="51"/>
    </row>
    <row r="116" spans="1:5" x14ac:dyDescent="0.25">
      <c r="A116" s="27">
        <v>19</v>
      </c>
      <c r="B116" s="30" t="s">
        <v>36</v>
      </c>
      <c r="C116" s="32">
        <v>44926</v>
      </c>
      <c r="D116" s="27" t="s">
        <v>13</v>
      </c>
      <c r="E116" s="51">
        <v>1522736.8372</v>
      </c>
    </row>
    <row r="117" spans="1:5" x14ac:dyDescent="0.25">
      <c r="A117" s="27">
        <v>20</v>
      </c>
      <c r="B117" s="30" t="s">
        <v>37</v>
      </c>
      <c r="C117" s="32">
        <v>44926</v>
      </c>
      <c r="D117" s="27" t="s">
        <v>13</v>
      </c>
      <c r="E117" s="51"/>
    </row>
    <row r="118" spans="1:5" x14ac:dyDescent="0.25">
      <c r="A118" s="27">
        <v>21</v>
      </c>
      <c r="B118" s="30" t="s">
        <v>38</v>
      </c>
      <c r="C118" s="32">
        <v>44926</v>
      </c>
      <c r="D118" s="27" t="s">
        <v>13</v>
      </c>
      <c r="E118" s="51"/>
    </row>
    <row r="119" spans="1:5" x14ac:dyDescent="0.25">
      <c r="A119" s="27">
        <v>22</v>
      </c>
      <c r="B119" s="30" t="s">
        <v>39</v>
      </c>
      <c r="C119" s="32">
        <v>44926</v>
      </c>
      <c r="D119" s="27" t="s">
        <v>13</v>
      </c>
      <c r="E119" s="51">
        <v>24500</v>
      </c>
    </row>
    <row r="120" spans="1:5" x14ac:dyDescent="0.25">
      <c r="A120" s="27">
        <v>23</v>
      </c>
      <c r="B120" s="30" t="s">
        <v>40</v>
      </c>
      <c r="C120" s="32">
        <v>44926</v>
      </c>
      <c r="D120" s="27" t="s">
        <v>13</v>
      </c>
      <c r="E120" s="51"/>
    </row>
    <row r="121" spans="1:5" x14ac:dyDescent="0.25">
      <c r="A121" s="27">
        <v>24</v>
      </c>
      <c r="B121" s="30" t="s">
        <v>41</v>
      </c>
      <c r="C121" s="32">
        <v>44926</v>
      </c>
      <c r="D121" s="27" t="s">
        <v>13</v>
      </c>
      <c r="E121" s="51">
        <v>1498236.8372</v>
      </c>
    </row>
    <row r="122" spans="1:5" x14ac:dyDescent="0.25">
      <c r="A122" s="27">
        <v>1</v>
      </c>
      <c r="B122" s="28" t="s">
        <v>18</v>
      </c>
      <c r="C122" s="32">
        <v>44926</v>
      </c>
      <c r="D122" s="27" t="s">
        <v>14</v>
      </c>
      <c r="E122" s="51"/>
    </row>
    <row r="123" spans="1:5" x14ac:dyDescent="0.25">
      <c r="A123" s="27">
        <v>2</v>
      </c>
      <c r="B123" s="29" t="s">
        <v>98</v>
      </c>
      <c r="C123" s="32">
        <v>44926</v>
      </c>
      <c r="D123" s="27" t="s">
        <v>14</v>
      </c>
      <c r="E123" s="51">
        <v>1514876.8060000001</v>
      </c>
    </row>
    <row r="124" spans="1:5" x14ac:dyDescent="0.25">
      <c r="A124" s="27">
        <v>3</v>
      </c>
      <c r="B124" s="29" t="s">
        <v>99</v>
      </c>
      <c r="C124" s="32">
        <v>44926</v>
      </c>
      <c r="D124" s="27" t="s">
        <v>14</v>
      </c>
      <c r="E124" s="51">
        <v>566545.33100000001</v>
      </c>
    </row>
    <row r="125" spans="1:5" x14ac:dyDescent="0.25">
      <c r="A125" s="27">
        <v>4</v>
      </c>
      <c r="B125" s="29" t="s">
        <v>21</v>
      </c>
      <c r="C125" s="32">
        <v>44926</v>
      </c>
      <c r="D125" s="27" t="s">
        <v>14</v>
      </c>
      <c r="E125" s="51">
        <v>2.6738845474661583</v>
      </c>
    </row>
    <row r="126" spans="1:5" x14ac:dyDescent="0.25">
      <c r="A126" s="27">
        <v>5</v>
      </c>
      <c r="B126" s="29" t="s">
        <v>100</v>
      </c>
      <c r="C126" s="32">
        <v>44926</v>
      </c>
      <c r="D126" s="27" t="s">
        <v>14</v>
      </c>
      <c r="E126" s="51">
        <v>1365813.3432</v>
      </c>
    </row>
    <row r="127" spans="1:5" x14ac:dyDescent="0.25">
      <c r="A127" s="27">
        <v>6</v>
      </c>
      <c r="B127" s="29" t="s">
        <v>101</v>
      </c>
      <c r="C127" s="32">
        <v>44926</v>
      </c>
      <c r="D127" s="27" t="s">
        <v>14</v>
      </c>
      <c r="E127" s="51">
        <v>204682.68599999999</v>
      </c>
    </row>
    <row r="128" spans="1:5" x14ac:dyDescent="0.25">
      <c r="A128" s="27">
        <v>7</v>
      </c>
      <c r="B128" s="29" t="s">
        <v>24</v>
      </c>
      <c r="C128" s="32">
        <v>44926</v>
      </c>
      <c r="D128" s="27" t="s">
        <v>14</v>
      </c>
      <c r="E128" s="51">
        <v>6.6728328120532874</v>
      </c>
    </row>
    <row r="129" spans="1:5" x14ac:dyDescent="0.25">
      <c r="A129" s="27">
        <v>8</v>
      </c>
      <c r="B129" s="29" t="s">
        <v>25</v>
      </c>
      <c r="C129" s="32">
        <v>44926</v>
      </c>
      <c r="D129" s="27" t="s">
        <v>14</v>
      </c>
      <c r="E129" s="51"/>
    </row>
    <row r="130" spans="1:5" x14ac:dyDescent="0.25">
      <c r="A130" s="27">
        <v>9</v>
      </c>
      <c r="B130" s="29" t="s">
        <v>26</v>
      </c>
      <c r="C130" s="32">
        <v>44926</v>
      </c>
      <c r="D130" s="27" t="s">
        <v>14</v>
      </c>
      <c r="E130" s="51"/>
    </row>
    <row r="131" spans="1:5" x14ac:dyDescent="0.25">
      <c r="A131" s="27">
        <v>10</v>
      </c>
      <c r="B131" s="28" t="s">
        <v>27</v>
      </c>
      <c r="C131" s="32">
        <v>44926</v>
      </c>
      <c r="D131" s="27" t="s">
        <v>14</v>
      </c>
      <c r="E131" s="51"/>
    </row>
    <row r="132" spans="1:5" x14ac:dyDescent="0.25">
      <c r="A132" s="27">
        <v>11</v>
      </c>
      <c r="B132" s="30" t="s">
        <v>28</v>
      </c>
      <c r="C132" s="32">
        <v>44926</v>
      </c>
      <c r="D132" s="27" t="s">
        <v>14</v>
      </c>
      <c r="E132" s="51">
        <v>1514876.8060000001</v>
      </c>
    </row>
    <row r="133" spans="1:5" x14ac:dyDescent="0.25">
      <c r="A133" s="27">
        <v>12</v>
      </c>
      <c r="B133" s="30" t="s">
        <v>29</v>
      </c>
      <c r="C133" s="32">
        <v>44926</v>
      </c>
      <c r="D133" s="27" t="s">
        <v>14</v>
      </c>
      <c r="E133" s="51">
        <v>1324876.8060000001</v>
      </c>
    </row>
    <row r="134" spans="1:5" x14ac:dyDescent="0.25">
      <c r="A134" s="27">
        <v>13</v>
      </c>
      <c r="B134" s="30" t="s">
        <v>30</v>
      </c>
      <c r="C134" s="32">
        <v>44926</v>
      </c>
      <c r="D134" s="27" t="s">
        <v>14</v>
      </c>
      <c r="E134" s="51">
        <v>190000</v>
      </c>
    </row>
    <row r="135" spans="1:5" x14ac:dyDescent="0.25">
      <c r="A135" s="27">
        <v>14</v>
      </c>
      <c r="B135" s="30" t="s">
        <v>31</v>
      </c>
      <c r="C135" s="32">
        <v>44926</v>
      </c>
      <c r="D135" s="27" t="s">
        <v>14</v>
      </c>
      <c r="E135" s="51"/>
    </row>
    <row r="136" spans="1:5" x14ac:dyDescent="0.25">
      <c r="A136" s="27">
        <v>15</v>
      </c>
      <c r="B136" s="30" t="s">
        <v>32</v>
      </c>
      <c r="C136" s="32">
        <v>44926</v>
      </c>
      <c r="D136" s="27" t="s">
        <v>14</v>
      </c>
      <c r="E136" s="51"/>
    </row>
    <row r="137" spans="1:5" x14ac:dyDescent="0.25">
      <c r="A137" s="27">
        <v>16</v>
      </c>
      <c r="B137" s="30" t="s">
        <v>33</v>
      </c>
      <c r="C137" s="32">
        <v>44926</v>
      </c>
      <c r="D137" s="27" t="s">
        <v>14</v>
      </c>
      <c r="E137" s="51"/>
    </row>
    <row r="138" spans="1:5" x14ac:dyDescent="0.25">
      <c r="A138" s="27">
        <v>17</v>
      </c>
      <c r="B138" s="28" t="s">
        <v>102</v>
      </c>
      <c r="C138" s="32">
        <v>44926</v>
      </c>
      <c r="D138" s="27" t="s">
        <v>14</v>
      </c>
      <c r="E138" s="51">
        <v>641622.25399999996</v>
      </c>
    </row>
    <row r="139" spans="1:5" x14ac:dyDescent="0.25">
      <c r="A139" s="27">
        <v>18</v>
      </c>
      <c r="B139" s="28" t="s">
        <v>35</v>
      </c>
      <c r="C139" s="32">
        <v>44926</v>
      </c>
      <c r="D139" s="27" t="s">
        <v>14</v>
      </c>
      <c r="E139" s="51"/>
    </row>
    <row r="140" spans="1:5" x14ac:dyDescent="0.25">
      <c r="A140" s="27">
        <v>19</v>
      </c>
      <c r="B140" s="30" t="s">
        <v>36</v>
      </c>
      <c r="C140" s="32">
        <v>44926</v>
      </c>
      <c r="D140" s="27" t="s">
        <v>14</v>
      </c>
      <c r="E140" s="51">
        <v>1309876.8060000001</v>
      </c>
    </row>
    <row r="141" spans="1:5" x14ac:dyDescent="0.25">
      <c r="A141" s="27">
        <v>20</v>
      </c>
      <c r="B141" s="30" t="s">
        <v>37</v>
      </c>
      <c r="C141" s="32">
        <v>44926</v>
      </c>
      <c r="D141" s="27" t="s">
        <v>14</v>
      </c>
      <c r="E141" s="51"/>
    </row>
    <row r="142" spans="1:5" x14ac:dyDescent="0.25">
      <c r="A142" s="27">
        <v>21</v>
      </c>
      <c r="B142" s="30" t="s">
        <v>38</v>
      </c>
      <c r="C142" s="32">
        <v>44926</v>
      </c>
      <c r="D142" s="27" t="s">
        <v>14</v>
      </c>
      <c r="E142" s="51">
        <v>40000</v>
      </c>
    </row>
    <row r="143" spans="1:5" x14ac:dyDescent="0.25">
      <c r="A143" s="27">
        <v>22</v>
      </c>
      <c r="B143" s="30" t="s">
        <v>39</v>
      </c>
      <c r="C143" s="32">
        <v>44926</v>
      </c>
      <c r="D143" s="27" t="s">
        <v>14</v>
      </c>
      <c r="E143" s="51">
        <v>171932.82</v>
      </c>
    </row>
    <row r="144" spans="1:5" x14ac:dyDescent="0.25">
      <c r="A144" s="27">
        <v>23</v>
      </c>
      <c r="B144" s="30" t="s">
        <v>40</v>
      </c>
      <c r="C144" s="32">
        <v>44926</v>
      </c>
      <c r="D144" s="27" t="s">
        <v>14</v>
      </c>
      <c r="E144" s="51"/>
    </row>
    <row r="145" spans="1:5" x14ac:dyDescent="0.25">
      <c r="A145" s="27">
        <v>24</v>
      </c>
      <c r="B145" s="30" t="s">
        <v>41</v>
      </c>
      <c r="C145" s="32">
        <v>44926</v>
      </c>
      <c r="D145" s="27" t="s">
        <v>14</v>
      </c>
      <c r="E145" s="51">
        <v>1097943.986</v>
      </c>
    </row>
    <row r="146" spans="1:5" x14ac:dyDescent="0.25">
      <c r="A146" s="27">
        <v>1</v>
      </c>
      <c r="B146" s="28" t="s">
        <v>18</v>
      </c>
      <c r="C146" s="32">
        <v>44926</v>
      </c>
      <c r="D146" s="27" t="s">
        <v>15</v>
      </c>
      <c r="E146" s="51"/>
    </row>
    <row r="147" spans="1:5" x14ac:dyDescent="0.25">
      <c r="A147" s="27">
        <v>2</v>
      </c>
      <c r="B147" s="29" t="s">
        <v>98</v>
      </c>
      <c r="C147" s="32">
        <v>44926</v>
      </c>
      <c r="D147" s="27" t="s">
        <v>15</v>
      </c>
      <c r="E147" s="51">
        <v>84892.30670999999</v>
      </c>
    </row>
    <row r="148" spans="1:5" x14ac:dyDescent="0.25">
      <c r="A148" s="27">
        <v>3</v>
      </c>
      <c r="B148" s="29" t="s">
        <v>99</v>
      </c>
      <c r="C148" s="32">
        <v>44926</v>
      </c>
      <c r="D148" s="27" t="s">
        <v>15</v>
      </c>
      <c r="E148" s="51">
        <v>26954.0442</v>
      </c>
    </row>
    <row r="149" spans="1:5" x14ac:dyDescent="0.25">
      <c r="A149" s="27">
        <v>4</v>
      </c>
      <c r="B149" s="29" t="s">
        <v>21</v>
      </c>
      <c r="C149" s="32">
        <v>44926</v>
      </c>
      <c r="D149" s="27" t="s">
        <v>15</v>
      </c>
      <c r="E149" s="51">
        <v>3.1495202011281109</v>
      </c>
    </row>
    <row r="150" spans="1:5" x14ac:dyDescent="0.25">
      <c r="A150" s="27">
        <v>5</v>
      </c>
      <c r="B150" s="29" t="s">
        <v>100</v>
      </c>
      <c r="C150" s="32">
        <v>44926</v>
      </c>
      <c r="D150" s="27" t="s">
        <v>15</v>
      </c>
      <c r="E150" s="51">
        <v>84892.30670999999</v>
      </c>
    </row>
    <row r="151" spans="1:5" x14ac:dyDescent="0.25">
      <c r="A151" s="27">
        <v>6</v>
      </c>
      <c r="B151" s="29" t="s">
        <v>101</v>
      </c>
      <c r="C151" s="32">
        <v>44926</v>
      </c>
      <c r="D151" s="27" t="s">
        <v>15</v>
      </c>
      <c r="E151" s="51">
        <v>6738.5110500000001</v>
      </c>
    </row>
    <row r="152" spans="1:5" x14ac:dyDescent="0.25">
      <c r="A152" s="27">
        <v>7</v>
      </c>
      <c r="B152" s="29" t="s">
        <v>24</v>
      </c>
      <c r="C152" s="32">
        <v>44926</v>
      </c>
      <c r="D152" s="27" t="s">
        <v>15</v>
      </c>
      <c r="E152" s="51">
        <v>12.598080804512444</v>
      </c>
    </row>
    <row r="153" spans="1:5" x14ac:dyDescent="0.25">
      <c r="A153" s="27">
        <v>8</v>
      </c>
      <c r="B153" s="29" t="s">
        <v>25</v>
      </c>
      <c r="C153" s="32">
        <v>44926</v>
      </c>
      <c r="D153" s="27" t="s">
        <v>15</v>
      </c>
      <c r="E153" s="51"/>
    </row>
    <row r="154" spans="1:5" x14ac:dyDescent="0.25">
      <c r="A154" s="27">
        <v>9</v>
      </c>
      <c r="B154" s="29" t="s">
        <v>26</v>
      </c>
      <c r="C154" s="32">
        <v>44926</v>
      </c>
      <c r="D154" s="27" t="s">
        <v>15</v>
      </c>
      <c r="E154" s="51"/>
    </row>
    <row r="155" spans="1:5" x14ac:dyDescent="0.25">
      <c r="A155" s="27">
        <v>10</v>
      </c>
      <c r="B155" s="28" t="s">
        <v>27</v>
      </c>
      <c r="C155" s="32">
        <v>44926</v>
      </c>
      <c r="D155" s="27" t="s">
        <v>15</v>
      </c>
      <c r="E155" s="51"/>
    </row>
    <row r="156" spans="1:5" x14ac:dyDescent="0.25">
      <c r="A156" s="27">
        <v>11</v>
      </c>
      <c r="B156" s="30" t="s">
        <v>28</v>
      </c>
      <c r="C156" s="32">
        <v>44926</v>
      </c>
      <c r="D156" s="27" t="s">
        <v>15</v>
      </c>
      <c r="E156" s="51">
        <v>84892.30670999999</v>
      </c>
    </row>
    <row r="157" spans="1:5" x14ac:dyDescent="0.25">
      <c r="A157" s="27">
        <v>12</v>
      </c>
      <c r="B157" s="30" t="s">
        <v>29</v>
      </c>
      <c r="C157" s="32">
        <v>44926</v>
      </c>
      <c r="D157" s="27" t="s">
        <v>15</v>
      </c>
      <c r="E157" s="51">
        <v>84892.30670999999</v>
      </c>
    </row>
    <row r="158" spans="1:5" x14ac:dyDescent="0.25">
      <c r="A158" s="27">
        <v>13</v>
      </c>
      <c r="B158" s="30" t="s">
        <v>30</v>
      </c>
      <c r="C158" s="32">
        <v>44926</v>
      </c>
      <c r="D158" s="27" t="s">
        <v>15</v>
      </c>
      <c r="E158" s="51"/>
    </row>
    <row r="159" spans="1:5" x14ac:dyDescent="0.25">
      <c r="A159" s="27">
        <v>14</v>
      </c>
      <c r="B159" s="30" t="s">
        <v>31</v>
      </c>
      <c r="C159" s="32">
        <v>44926</v>
      </c>
      <c r="D159" s="27" t="s">
        <v>15</v>
      </c>
      <c r="E159" s="51"/>
    </row>
    <row r="160" spans="1:5" x14ac:dyDescent="0.25">
      <c r="A160" s="27">
        <v>15</v>
      </c>
      <c r="B160" s="30" t="s">
        <v>32</v>
      </c>
      <c r="C160" s="32">
        <v>44926</v>
      </c>
      <c r="D160" s="27" t="s">
        <v>15</v>
      </c>
      <c r="E160" s="51"/>
    </row>
    <row r="161" spans="1:5" x14ac:dyDescent="0.25">
      <c r="A161" s="27">
        <v>16</v>
      </c>
      <c r="B161" s="30" t="s">
        <v>33</v>
      </c>
      <c r="C161" s="32">
        <v>44926</v>
      </c>
      <c r="D161" s="27" t="s">
        <v>15</v>
      </c>
      <c r="E161" s="51"/>
    </row>
    <row r="162" spans="1:5" x14ac:dyDescent="0.25">
      <c r="A162" s="27">
        <v>17</v>
      </c>
      <c r="B162" s="28" t="s">
        <v>102</v>
      </c>
      <c r="C162" s="32">
        <v>44926</v>
      </c>
      <c r="D162" s="27" t="s">
        <v>15</v>
      </c>
      <c r="E162" s="51"/>
    </row>
    <row r="163" spans="1:5" x14ac:dyDescent="0.25">
      <c r="A163" s="27">
        <v>18</v>
      </c>
      <c r="B163" s="28" t="s">
        <v>35</v>
      </c>
      <c r="C163" s="32">
        <v>44926</v>
      </c>
      <c r="D163" s="27" t="s">
        <v>15</v>
      </c>
      <c r="E163" s="51"/>
    </row>
    <row r="164" spans="1:5" x14ac:dyDescent="0.25">
      <c r="A164" s="27">
        <v>19</v>
      </c>
      <c r="B164" s="30" t="s">
        <v>36</v>
      </c>
      <c r="C164" s="32">
        <v>44926</v>
      </c>
      <c r="D164" s="27" t="s">
        <v>15</v>
      </c>
      <c r="E164" s="51">
        <v>84892.30670999999</v>
      </c>
    </row>
    <row r="165" spans="1:5" x14ac:dyDescent="0.25">
      <c r="A165" s="27">
        <v>20</v>
      </c>
      <c r="B165" s="30" t="s">
        <v>37</v>
      </c>
      <c r="C165" s="32">
        <v>44926</v>
      </c>
      <c r="D165" s="27" t="s">
        <v>15</v>
      </c>
      <c r="E165" s="51"/>
    </row>
    <row r="166" spans="1:5" x14ac:dyDescent="0.25">
      <c r="A166" s="27">
        <v>21</v>
      </c>
      <c r="B166" s="30" t="s">
        <v>38</v>
      </c>
      <c r="C166" s="32">
        <v>44926</v>
      </c>
      <c r="D166" s="27" t="s">
        <v>15</v>
      </c>
      <c r="E166" s="51"/>
    </row>
    <row r="167" spans="1:5" x14ac:dyDescent="0.25">
      <c r="A167" s="27">
        <v>22</v>
      </c>
      <c r="B167" s="30" t="s">
        <v>39</v>
      </c>
      <c r="C167" s="32">
        <v>44926</v>
      </c>
      <c r="D167" s="27" t="s">
        <v>15</v>
      </c>
      <c r="E167" s="51">
        <v>3000</v>
      </c>
    </row>
    <row r="168" spans="1:5" x14ac:dyDescent="0.25">
      <c r="A168" s="27">
        <v>23</v>
      </c>
      <c r="B168" s="30" t="s">
        <v>40</v>
      </c>
      <c r="C168" s="32">
        <v>44926</v>
      </c>
      <c r="D168" s="27" t="s">
        <v>15</v>
      </c>
      <c r="E168" s="51"/>
    </row>
    <row r="169" spans="1:5" x14ac:dyDescent="0.25">
      <c r="A169" s="27">
        <v>24</v>
      </c>
      <c r="B169" s="30" t="s">
        <v>41</v>
      </c>
      <c r="C169" s="32">
        <v>44926</v>
      </c>
      <c r="D169" s="27" t="s">
        <v>15</v>
      </c>
      <c r="E169" s="51">
        <v>81892.30670999999</v>
      </c>
    </row>
    <row r="170" spans="1:5" x14ac:dyDescent="0.25">
      <c r="A170" s="27">
        <v>1</v>
      </c>
      <c r="B170" s="28" t="s">
        <v>18</v>
      </c>
      <c r="C170" s="32">
        <v>44926</v>
      </c>
      <c r="D170" s="27" t="s">
        <v>16</v>
      </c>
      <c r="E170" s="51"/>
    </row>
    <row r="171" spans="1:5" x14ac:dyDescent="0.25">
      <c r="A171" s="27">
        <v>2</v>
      </c>
      <c r="B171" s="29" t="s">
        <v>98</v>
      </c>
      <c r="C171" s="32">
        <v>44926</v>
      </c>
      <c r="D171" s="27" t="s">
        <v>16</v>
      </c>
      <c r="E171" s="51">
        <v>73610.606690000001</v>
      </c>
    </row>
    <row r="172" spans="1:5" x14ac:dyDescent="0.25">
      <c r="A172" s="27">
        <v>3</v>
      </c>
      <c r="B172" s="29" t="s">
        <v>99</v>
      </c>
      <c r="C172" s="32">
        <v>44926</v>
      </c>
      <c r="D172" s="27" t="s">
        <v>16</v>
      </c>
      <c r="E172" s="51">
        <v>28197.314879999998</v>
      </c>
    </row>
    <row r="173" spans="1:5" x14ac:dyDescent="0.25">
      <c r="A173" s="27">
        <v>4</v>
      </c>
      <c r="B173" s="29" t="s">
        <v>21</v>
      </c>
      <c r="C173" s="32">
        <v>44926</v>
      </c>
      <c r="D173" s="27" t="s">
        <v>16</v>
      </c>
      <c r="E173" s="51">
        <v>2.6105537709269999</v>
      </c>
    </row>
    <row r="174" spans="1:5" x14ac:dyDescent="0.25">
      <c r="A174" s="27">
        <v>5</v>
      </c>
      <c r="B174" s="29" t="s">
        <v>100</v>
      </c>
      <c r="C174" s="32">
        <v>44926</v>
      </c>
      <c r="D174" s="27" t="s">
        <v>16</v>
      </c>
      <c r="E174" s="51">
        <v>73610.606690000001</v>
      </c>
    </row>
    <row r="175" spans="1:5" x14ac:dyDescent="0.25">
      <c r="A175" s="27">
        <v>6</v>
      </c>
      <c r="B175" s="29" t="s">
        <v>101</v>
      </c>
      <c r="C175" s="32">
        <v>44926</v>
      </c>
      <c r="D175" s="27" t="s">
        <v>16</v>
      </c>
      <c r="E175" s="51">
        <v>9492.4186300000001</v>
      </c>
    </row>
    <row r="176" spans="1:5" x14ac:dyDescent="0.25">
      <c r="A176" s="27">
        <v>7</v>
      </c>
      <c r="B176" s="29" t="s">
        <v>24</v>
      </c>
      <c r="C176" s="32">
        <v>44926</v>
      </c>
      <c r="D176" s="27" t="s">
        <v>16</v>
      </c>
      <c r="E176" s="51">
        <v>7.754673446171009</v>
      </c>
    </row>
    <row r="177" spans="1:5" x14ac:dyDescent="0.25">
      <c r="A177" s="27">
        <v>8</v>
      </c>
      <c r="B177" s="29" t="s">
        <v>25</v>
      </c>
      <c r="C177" s="32">
        <v>44926</v>
      </c>
      <c r="D177" s="27" t="s">
        <v>16</v>
      </c>
      <c r="E177" s="51"/>
    </row>
    <row r="178" spans="1:5" x14ac:dyDescent="0.25">
      <c r="A178" s="27">
        <v>9</v>
      </c>
      <c r="B178" s="29" t="s">
        <v>26</v>
      </c>
      <c r="C178" s="32">
        <v>44926</v>
      </c>
      <c r="D178" s="27" t="s">
        <v>16</v>
      </c>
      <c r="E178" s="51"/>
    </row>
    <row r="179" spans="1:5" x14ac:dyDescent="0.25">
      <c r="A179" s="27">
        <v>10</v>
      </c>
      <c r="B179" s="28" t="s">
        <v>27</v>
      </c>
      <c r="C179" s="32">
        <v>44926</v>
      </c>
      <c r="D179" s="27" t="s">
        <v>16</v>
      </c>
      <c r="E179" s="51"/>
    </row>
    <row r="180" spans="1:5" x14ac:dyDescent="0.25">
      <c r="A180" s="27">
        <v>11</v>
      </c>
      <c r="B180" s="30" t="s">
        <v>28</v>
      </c>
      <c r="C180" s="32">
        <v>44926</v>
      </c>
      <c r="D180" s="27" t="s">
        <v>16</v>
      </c>
      <c r="E180" s="51">
        <v>73610.606690000001</v>
      </c>
    </row>
    <row r="181" spans="1:5" x14ac:dyDescent="0.25">
      <c r="A181" s="27">
        <v>12</v>
      </c>
      <c r="B181" s="30" t="s">
        <v>29</v>
      </c>
      <c r="C181" s="32">
        <v>44926</v>
      </c>
      <c r="D181" s="27" t="s">
        <v>16</v>
      </c>
      <c r="E181" s="51">
        <v>73610.606690000001</v>
      </c>
    </row>
    <row r="182" spans="1:5" x14ac:dyDescent="0.25">
      <c r="A182" s="27">
        <v>13</v>
      </c>
      <c r="B182" s="30" t="s">
        <v>30</v>
      </c>
      <c r="C182" s="32">
        <v>44926</v>
      </c>
      <c r="D182" s="27" t="s">
        <v>16</v>
      </c>
      <c r="E182" s="51"/>
    </row>
    <row r="183" spans="1:5" x14ac:dyDescent="0.25">
      <c r="A183" s="27">
        <v>14</v>
      </c>
      <c r="B183" s="30" t="s">
        <v>31</v>
      </c>
      <c r="C183" s="32">
        <v>44926</v>
      </c>
      <c r="D183" s="27" t="s">
        <v>16</v>
      </c>
      <c r="E183" s="51"/>
    </row>
    <row r="184" spans="1:5" x14ac:dyDescent="0.25">
      <c r="A184" s="27">
        <v>15</v>
      </c>
      <c r="B184" s="30" t="s">
        <v>32</v>
      </c>
      <c r="C184" s="32">
        <v>44926</v>
      </c>
      <c r="D184" s="27" t="s">
        <v>16</v>
      </c>
      <c r="E184" s="51"/>
    </row>
    <row r="185" spans="1:5" x14ac:dyDescent="0.25">
      <c r="A185" s="27">
        <v>16</v>
      </c>
      <c r="B185" s="30" t="s">
        <v>33</v>
      </c>
      <c r="C185" s="32">
        <v>44926</v>
      </c>
      <c r="D185" s="27" t="s">
        <v>16</v>
      </c>
      <c r="E185" s="51"/>
    </row>
    <row r="186" spans="1:5" x14ac:dyDescent="0.25">
      <c r="A186" s="27">
        <v>17</v>
      </c>
      <c r="B186" s="28" t="s">
        <v>102</v>
      </c>
      <c r="C186" s="32">
        <v>44926</v>
      </c>
      <c r="D186" s="27" t="s">
        <v>16</v>
      </c>
      <c r="E186" s="51">
        <v>2883.4116300000001</v>
      </c>
    </row>
    <row r="187" spans="1:5" x14ac:dyDescent="0.25">
      <c r="A187" s="27">
        <v>18</v>
      </c>
      <c r="B187" s="28" t="s">
        <v>35</v>
      </c>
      <c r="C187" s="32">
        <v>44926</v>
      </c>
      <c r="D187" s="27" t="s">
        <v>16</v>
      </c>
      <c r="E187" s="51"/>
    </row>
    <row r="188" spans="1:5" x14ac:dyDescent="0.25">
      <c r="A188" s="27">
        <v>19</v>
      </c>
      <c r="B188" s="30" t="s">
        <v>36</v>
      </c>
      <c r="C188" s="32">
        <v>44926</v>
      </c>
      <c r="D188" s="27" t="s">
        <v>16</v>
      </c>
      <c r="E188" s="51">
        <v>80642.063290000006</v>
      </c>
    </row>
    <row r="189" spans="1:5" x14ac:dyDescent="0.25">
      <c r="A189" s="27">
        <v>20</v>
      </c>
      <c r="B189" s="30" t="s">
        <v>37</v>
      </c>
      <c r="C189" s="32">
        <v>44926</v>
      </c>
      <c r="D189" s="27" t="s">
        <v>16</v>
      </c>
      <c r="E189" s="51">
        <v>7031.4565999999995</v>
      </c>
    </row>
    <row r="190" spans="1:5" x14ac:dyDescent="0.25">
      <c r="A190" s="27">
        <v>21</v>
      </c>
      <c r="B190" s="30" t="s">
        <v>38</v>
      </c>
      <c r="C190" s="32">
        <v>44926</v>
      </c>
      <c r="D190" s="27" t="s">
        <v>16</v>
      </c>
      <c r="E190" s="51"/>
    </row>
    <row r="191" spans="1:5" x14ac:dyDescent="0.25">
      <c r="A191" s="27">
        <v>22</v>
      </c>
      <c r="B191" s="30" t="s">
        <v>39</v>
      </c>
      <c r="C191" s="32">
        <v>44926</v>
      </c>
      <c r="D191" s="27" t="s">
        <v>16</v>
      </c>
      <c r="E191" s="51">
        <v>38119.817999999999</v>
      </c>
    </row>
    <row r="192" spans="1:5" x14ac:dyDescent="0.25">
      <c r="A192" s="27">
        <v>23</v>
      </c>
      <c r="B192" s="30" t="s">
        <v>40</v>
      </c>
      <c r="C192" s="32">
        <v>44926</v>
      </c>
      <c r="D192" s="27" t="s">
        <v>16</v>
      </c>
      <c r="E192" s="51"/>
    </row>
    <row r="193" spans="1:5" x14ac:dyDescent="0.25">
      <c r="A193" s="27">
        <v>24</v>
      </c>
      <c r="B193" s="30" t="s">
        <v>41</v>
      </c>
      <c r="C193" s="32">
        <v>44926</v>
      </c>
      <c r="D193" s="27" t="s">
        <v>16</v>
      </c>
      <c r="E193" s="51">
        <v>35490.788690000001</v>
      </c>
    </row>
    <row r="194" spans="1:5" x14ac:dyDescent="0.25">
      <c r="A194" s="27">
        <v>1</v>
      </c>
      <c r="B194" s="28" t="s">
        <v>18</v>
      </c>
      <c r="C194" s="32">
        <v>44926</v>
      </c>
      <c r="D194" s="27" t="s">
        <v>9</v>
      </c>
      <c r="E194" s="51"/>
    </row>
    <row r="195" spans="1:5" x14ac:dyDescent="0.25">
      <c r="A195" s="27">
        <v>2</v>
      </c>
      <c r="B195" s="29" t="s">
        <v>98</v>
      </c>
      <c r="C195" s="32">
        <v>44926</v>
      </c>
      <c r="D195" s="27" t="s">
        <v>9</v>
      </c>
      <c r="E195" s="51">
        <v>199638.27153</v>
      </c>
    </row>
    <row r="196" spans="1:5" x14ac:dyDescent="0.25">
      <c r="A196" s="27">
        <v>3</v>
      </c>
      <c r="B196" s="29" t="s">
        <v>99</v>
      </c>
      <c r="C196" s="32">
        <v>44926</v>
      </c>
      <c r="D196" s="27" t="s">
        <v>9</v>
      </c>
      <c r="E196" s="51">
        <v>115071.87832999999</v>
      </c>
    </row>
    <row r="197" spans="1:5" x14ac:dyDescent="0.25">
      <c r="A197" s="27">
        <v>4</v>
      </c>
      <c r="B197" s="29" t="s">
        <v>21</v>
      </c>
      <c r="C197" s="32">
        <v>44926</v>
      </c>
      <c r="D197" s="27" t="s">
        <v>9</v>
      </c>
      <c r="E197" s="51">
        <v>1.734900606710206</v>
      </c>
    </row>
    <row r="198" spans="1:5" x14ac:dyDescent="0.25">
      <c r="A198" s="27">
        <v>5</v>
      </c>
      <c r="B198" s="29" t="s">
        <v>100</v>
      </c>
      <c r="C198" s="32">
        <v>44926</v>
      </c>
      <c r="D198" s="27" t="s">
        <v>9</v>
      </c>
      <c r="E198" s="51">
        <v>199638.27153</v>
      </c>
    </row>
    <row r="199" spans="1:5" x14ac:dyDescent="0.25">
      <c r="A199" s="27">
        <v>6</v>
      </c>
      <c r="B199" s="29" t="s">
        <v>101</v>
      </c>
      <c r="C199" s="32">
        <v>44926</v>
      </c>
      <c r="D199" s="27" t="s">
        <v>9</v>
      </c>
      <c r="E199" s="51">
        <v>28767.969590000001</v>
      </c>
    </row>
    <row r="200" spans="1:5" x14ac:dyDescent="0.25">
      <c r="A200" s="27">
        <v>7</v>
      </c>
      <c r="B200" s="29" t="s">
        <v>24</v>
      </c>
      <c r="C200" s="32">
        <v>44926</v>
      </c>
      <c r="D200" s="27" t="s">
        <v>9</v>
      </c>
      <c r="E200" s="51">
        <v>6.9396024250316239</v>
      </c>
    </row>
    <row r="201" spans="1:5" x14ac:dyDescent="0.25">
      <c r="A201" s="27">
        <v>8</v>
      </c>
      <c r="B201" s="29" t="s">
        <v>25</v>
      </c>
      <c r="C201" s="32">
        <v>44926</v>
      </c>
      <c r="D201" s="27" t="s">
        <v>9</v>
      </c>
      <c r="E201" s="51"/>
    </row>
    <row r="202" spans="1:5" x14ac:dyDescent="0.25">
      <c r="A202" s="27">
        <v>9</v>
      </c>
      <c r="B202" s="29" t="s">
        <v>26</v>
      </c>
      <c r="C202" s="32">
        <v>44926</v>
      </c>
      <c r="D202" s="27" t="s">
        <v>9</v>
      </c>
      <c r="E202" s="51"/>
    </row>
    <row r="203" spans="1:5" x14ac:dyDescent="0.25">
      <c r="A203" s="27">
        <v>10</v>
      </c>
      <c r="B203" s="28" t="s">
        <v>27</v>
      </c>
      <c r="C203" s="32">
        <v>44926</v>
      </c>
      <c r="D203" s="27" t="s">
        <v>9</v>
      </c>
      <c r="E203" s="51"/>
    </row>
    <row r="204" spans="1:5" x14ac:dyDescent="0.25">
      <c r="A204" s="27">
        <v>11</v>
      </c>
      <c r="B204" s="30" t="s">
        <v>28</v>
      </c>
      <c r="C204" s="32">
        <v>44926</v>
      </c>
      <c r="D204" s="27" t="s">
        <v>9</v>
      </c>
      <c r="E204" s="51">
        <v>199638.27153</v>
      </c>
    </row>
    <row r="205" spans="1:5" x14ac:dyDescent="0.25">
      <c r="A205" s="27">
        <v>12</v>
      </c>
      <c r="B205" s="30" t="s">
        <v>29</v>
      </c>
      <c r="C205" s="32">
        <v>44926</v>
      </c>
      <c r="D205" s="27" t="s">
        <v>9</v>
      </c>
      <c r="E205" s="51">
        <v>199638.27153</v>
      </c>
    </row>
    <row r="206" spans="1:5" x14ac:dyDescent="0.25">
      <c r="A206" s="27">
        <v>13</v>
      </c>
      <c r="B206" s="30" t="s">
        <v>30</v>
      </c>
      <c r="C206" s="32">
        <v>44926</v>
      </c>
      <c r="D206" s="27" t="s">
        <v>9</v>
      </c>
      <c r="E206" s="51"/>
    </row>
    <row r="207" spans="1:5" x14ac:dyDescent="0.25">
      <c r="A207" s="27">
        <v>14</v>
      </c>
      <c r="B207" s="30" t="s">
        <v>31</v>
      </c>
      <c r="C207" s="32">
        <v>44926</v>
      </c>
      <c r="D207" s="27" t="s">
        <v>9</v>
      </c>
      <c r="E207" s="51"/>
    </row>
    <row r="208" spans="1:5" x14ac:dyDescent="0.25">
      <c r="A208" s="27">
        <v>15</v>
      </c>
      <c r="B208" s="30" t="s">
        <v>32</v>
      </c>
      <c r="C208" s="32">
        <v>44926</v>
      </c>
      <c r="D208" s="27" t="s">
        <v>9</v>
      </c>
      <c r="E208" s="51"/>
    </row>
    <row r="209" spans="1:5" x14ac:dyDescent="0.25">
      <c r="A209" s="27">
        <v>16</v>
      </c>
      <c r="B209" s="30" t="s">
        <v>33</v>
      </c>
      <c r="C209" s="32">
        <v>44926</v>
      </c>
      <c r="D209" s="27" t="s">
        <v>9</v>
      </c>
      <c r="E209" s="51"/>
    </row>
    <row r="210" spans="1:5" x14ac:dyDescent="0.25">
      <c r="A210" s="27">
        <v>17</v>
      </c>
      <c r="B210" s="28" t="s">
        <v>102</v>
      </c>
      <c r="C210" s="32">
        <v>44926</v>
      </c>
      <c r="D210" s="27" t="s">
        <v>9</v>
      </c>
      <c r="E210" s="51">
        <v>79132.076450000008</v>
      </c>
    </row>
    <row r="211" spans="1:5" x14ac:dyDescent="0.25">
      <c r="A211" s="27">
        <v>18</v>
      </c>
      <c r="B211" s="28" t="s">
        <v>35</v>
      </c>
      <c r="C211" s="32">
        <v>44926</v>
      </c>
      <c r="D211" s="27" t="s">
        <v>9</v>
      </c>
      <c r="E211" s="51"/>
    </row>
    <row r="212" spans="1:5" x14ac:dyDescent="0.25">
      <c r="A212" s="27">
        <v>19</v>
      </c>
      <c r="B212" s="30" t="s">
        <v>36</v>
      </c>
      <c r="C212" s="32">
        <v>44926</v>
      </c>
      <c r="D212" s="27" t="s">
        <v>9</v>
      </c>
      <c r="E212" s="51">
        <v>219638.27153</v>
      </c>
    </row>
    <row r="213" spans="1:5" x14ac:dyDescent="0.25">
      <c r="A213" s="27">
        <v>20</v>
      </c>
      <c r="B213" s="30" t="s">
        <v>37</v>
      </c>
      <c r="C213" s="32">
        <v>44926</v>
      </c>
      <c r="D213" s="27" t="s">
        <v>9</v>
      </c>
      <c r="E213" s="51"/>
    </row>
    <row r="214" spans="1:5" x14ac:dyDescent="0.25">
      <c r="A214" s="27">
        <v>21</v>
      </c>
      <c r="B214" s="30" t="s">
        <v>38</v>
      </c>
      <c r="C214" s="32">
        <v>44926</v>
      </c>
      <c r="D214" s="27" t="s">
        <v>9</v>
      </c>
      <c r="E214" s="51">
        <v>20000</v>
      </c>
    </row>
    <row r="215" spans="1:5" x14ac:dyDescent="0.25">
      <c r="A215" s="27">
        <v>22</v>
      </c>
      <c r="B215" s="30" t="s">
        <v>39</v>
      </c>
      <c r="C215" s="32">
        <v>44926</v>
      </c>
      <c r="D215" s="27" t="s">
        <v>9</v>
      </c>
      <c r="E215" s="51">
        <v>38482.70422</v>
      </c>
    </row>
    <row r="216" spans="1:5" x14ac:dyDescent="0.25">
      <c r="A216" s="27">
        <v>23</v>
      </c>
      <c r="B216" s="30" t="s">
        <v>40</v>
      </c>
      <c r="C216" s="32">
        <v>44926</v>
      </c>
      <c r="D216" s="27" t="s">
        <v>9</v>
      </c>
      <c r="E216" s="51"/>
    </row>
    <row r="217" spans="1:5" x14ac:dyDescent="0.25">
      <c r="A217" s="27">
        <v>24</v>
      </c>
      <c r="B217" s="30" t="s">
        <v>41</v>
      </c>
      <c r="C217" s="32">
        <v>44926</v>
      </c>
      <c r="D217" s="27" t="s">
        <v>9</v>
      </c>
      <c r="E217" s="51">
        <v>161155.56731000001</v>
      </c>
    </row>
    <row r="218" spans="1:5" x14ac:dyDescent="0.25">
      <c r="A218" s="27">
        <v>1</v>
      </c>
      <c r="B218" s="28" t="s">
        <v>18</v>
      </c>
      <c r="C218" s="32">
        <v>44926</v>
      </c>
      <c r="D218" s="27" t="s">
        <v>7</v>
      </c>
      <c r="E218" s="51"/>
    </row>
    <row r="219" spans="1:5" x14ac:dyDescent="0.25">
      <c r="A219" s="27">
        <v>2</v>
      </c>
      <c r="B219" s="29" t="s">
        <v>98</v>
      </c>
      <c r="C219" s="32">
        <v>44926</v>
      </c>
      <c r="D219" s="27" t="s">
        <v>7</v>
      </c>
      <c r="E219" s="51">
        <v>7786252.9937500004</v>
      </c>
    </row>
    <row r="220" spans="1:5" x14ac:dyDescent="0.25">
      <c r="A220" s="27">
        <v>3</v>
      </c>
      <c r="B220" s="29" t="s">
        <v>99</v>
      </c>
      <c r="C220" s="32">
        <v>44926</v>
      </c>
      <c r="D220" s="27" t="s">
        <v>7</v>
      </c>
      <c r="E220" s="51">
        <v>3040086.4518400007</v>
      </c>
    </row>
    <row r="221" spans="1:5" x14ac:dyDescent="0.25">
      <c r="A221" s="27">
        <v>4</v>
      </c>
      <c r="B221" s="29" t="s">
        <v>21</v>
      </c>
      <c r="C221" s="32">
        <v>44926</v>
      </c>
      <c r="D221" s="27" t="s">
        <v>7</v>
      </c>
      <c r="E221" s="51">
        <v>2.561194596633066</v>
      </c>
    </row>
    <row r="222" spans="1:5" x14ac:dyDescent="0.25">
      <c r="A222" s="27">
        <v>5</v>
      </c>
      <c r="B222" s="29" t="s">
        <v>100</v>
      </c>
      <c r="C222" s="32">
        <v>44926</v>
      </c>
      <c r="D222" s="27" t="s">
        <v>7</v>
      </c>
      <c r="E222" s="51">
        <v>7292754.2901100004</v>
      </c>
    </row>
    <row r="223" spans="1:5" x14ac:dyDescent="0.25">
      <c r="A223" s="27">
        <v>6</v>
      </c>
      <c r="B223" s="29" t="s">
        <v>101</v>
      </c>
      <c r="C223" s="32">
        <v>44926</v>
      </c>
      <c r="D223" s="27" t="s">
        <v>7</v>
      </c>
      <c r="E223" s="51">
        <v>828490.7644799999</v>
      </c>
    </row>
    <row r="224" spans="1:5" x14ac:dyDescent="0.25">
      <c r="A224" s="27">
        <v>7</v>
      </c>
      <c r="B224" s="29" t="s">
        <v>24</v>
      </c>
      <c r="C224" s="32">
        <v>44926</v>
      </c>
      <c r="D224" s="27" t="s">
        <v>7</v>
      </c>
      <c r="E224" s="51">
        <v>8.8024569527788028</v>
      </c>
    </row>
    <row r="225" spans="1:5" x14ac:dyDescent="0.25">
      <c r="A225" s="27">
        <v>8</v>
      </c>
      <c r="B225" s="29" t="s">
        <v>25</v>
      </c>
      <c r="C225" s="32">
        <v>44926</v>
      </c>
      <c r="D225" s="27" t="s">
        <v>7</v>
      </c>
      <c r="E225" s="51"/>
    </row>
    <row r="226" spans="1:5" x14ac:dyDescent="0.25">
      <c r="A226" s="27">
        <v>9</v>
      </c>
      <c r="B226" s="29" t="s">
        <v>26</v>
      </c>
      <c r="C226" s="32">
        <v>44926</v>
      </c>
      <c r="D226" s="27" t="s">
        <v>7</v>
      </c>
      <c r="E226" s="51"/>
    </row>
    <row r="227" spans="1:5" x14ac:dyDescent="0.25">
      <c r="A227" s="27">
        <v>10</v>
      </c>
      <c r="B227" s="28" t="s">
        <v>27</v>
      </c>
      <c r="C227" s="32">
        <v>44926</v>
      </c>
      <c r="D227" s="27" t="s">
        <v>7</v>
      </c>
      <c r="E227" s="51"/>
    </row>
    <row r="228" spans="1:5" x14ac:dyDescent="0.25">
      <c r="A228" s="27">
        <v>11</v>
      </c>
      <c r="B228" s="30" t="s">
        <v>28</v>
      </c>
      <c r="C228" s="32">
        <v>44926</v>
      </c>
      <c r="D228" s="27" t="s">
        <v>7</v>
      </c>
      <c r="E228" s="51">
        <v>7797631.7082799999</v>
      </c>
    </row>
    <row r="229" spans="1:5" x14ac:dyDescent="0.25">
      <c r="A229" s="27">
        <v>12</v>
      </c>
      <c r="B229" s="30" t="s">
        <v>29</v>
      </c>
      <c r="C229" s="32">
        <v>44926</v>
      </c>
      <c r="D229" s="27" t="s">
        <v>7</v>
      </c>
      <c r="E229" s="51">
        <v>7139000.6642899998</v>
      </c>
    </row>
    <row r="230" spans="1:5" x14ac:dyDescent="0.25">
      <c r="A230" s="27">
        <v>13</v>
      </c>
      <c r="B230" s="30" t="s">
        <v>30</v>
      </c>
      <c r="C230" s="32">
        <v>44926</v>
      </c>
      <c r="D230" s="27" t="s">
        <v>7</v>
      </c>
      <c r="E230" s="51">
        <v>658631.04399000003</v>
      </c>
    </row>
    <row r="231" spans="1:5" x14ac:dyDescent="0.25">
      <c r="A231" s="27">
        <v>14</v>
      </c>
      <c r="B231" s="30" t="s">
        <v>31</v>
      </c>
      <c r="C231" s="32">
        <v>44926</v>
      </c>
      <c r="D231" s="27" t="s">
        <v>7</v>
      </c>
      <c r="E231" s="51"/>
    </row>
    <row r="232" spans="1:5" x14ac:dyDescent="0.25">
      <c r="A232" s="27">
        <v>15</v>
      </c>
      <c r="B232" s="30" t="s">
        <v>32</v>
      </c>
      <c r="C232" s="32">
        <v>44926</v>
      </c>
      <c r="D232" s="27" t="s">
        <v>7</v>
      </c>
      <c r="E232" s="51"/>
    </row>
    <row r="233" spans="1:5" x14ac:dyDescent="0.25">
      <c r="A233" s="27">
        <v>16</v>
      </c>
      <c r="B233" s="30" t="s">
        <v>33</v>
      </c>
      <c r="C233" s="32">
        <v>44926</v>
      </c>
      <c r="D233" s="27" t="s">
        <v>7</v>
      </c>
      <c r="E233" s="51"/>
    </row>
    <row r="234" spans="1:5" x14ac:dyDescent="0.25">
      <c r="A234" s="27">
        <v>17</v>
      </c>
      <c r="B234" s="28" t="s">
        <v>102</v>
      </c>
      <c r="C234" s="32">
        <v>44926</v>
      </c>
      <c r="D234" s="27" t="s">
        <v>7</v>
      </c>
      <c r="E234" s="51">
        <v>1675904.9852200004</v>
      </c>
    </row>
    <row r="235" spans="1:5" x14ac:dyDescent="0.25">
      <c r="A235" s="27">
        <v>18</v>
      </c>
      <c r="B235" s="28" t="s">
        <v>35</v>
      </c>
      <c r="C235" s="32">
        <v>44926</v>
      </c>
      <c r="D235" s="27" t="s">
        <v>7</v>
      </c>
      <c r="E235" s="51"/>
    </row>
    <row r="236" spans="1:5" x14ac:dyDescent="0.25">
      <c r="A236" s="27">
        <v>19</v>
      </c>
      <c r="B236" s="30" t="s">
        <v>36</v>
      </c>
      <c r="C236" s="32">
        <v>44926</v>
      </c>
      <c r="D236" s="27" t="s">
        <v>7</v>
      </c>
      <c r="E236" s="51">
        <v>7201872.1208899999</v>
      </c>
    </row>
    <row r="237" spans="1:5" x14ac:dyDescent="0.25">
      <c r="A237" s="27">
        <v>20</v>
      </c>
      <c r="B237" s="30" t="s">
        <v>37</v>
      </c>
      <c r="C237" s="32">
        <v>44926</v>
      </c>
      <c r="D237" s="27" t="s">
        <v>7</v>
      </c>
      <c r="E237" s="51">
        <v>7031.4565999999995</v>
      </c>
    </row>
    <row r="238" spans="1:5" x14ac:dyDescent="0.25">
      <c r="A238" s="27">
        <v>21</v>
      </c>
      <c r="B238" s="30" t="s">
        <v>38</v>
      </c>
      <c r="C238" s="32">
        <v>44926</v>
      </c>
      <c r="D238" s="27" t="s">
        <v>7</v>
      </c>
      <c r="E238" s="51">
        <v>210840</v>
      </c>
    </row>
    <row r="239" spans="1:5" x14ac:dyDescent="0.25">
      <c r="A239" s="27">
        <v>22</v>
      </c>
      <c r="B239" s="30" t="s">
        <v>39</v>
      </c>
      <c r="C239" s="32">
        <v>44926</v>
      </c>
      <c r="D239" s="27" t="s">
        <v>7</v>
      </c>
      <c r="E239" s="51">
        <v>530431.25441000005</v>
      </c>
    </row>
    <row r="240" spans="1:5" x14ac:dyDescent="0.25">
      <c r="A240" s="27">
        <v>23</v>
      </c>
      <c r="B240" s="18" t="s">
        <v>40</v>
      </c>
      <c r="C240" s="32">
        <v>44926</v>
      </c>
      <c r="D240" s="27" t="s">
        <v>7</v>
      </c>
      <c r="E240" s="51"/>
    </row>
    <row r="241" spans="1:5" x14ac:dyDescent="0.25">
      <c r="A241" s="27">
        <v>24</v>
      </c>
      <c r="B241" s="29" t="s">
        <v>41</v>
      </c>
      <c r="C241" s="32">
        <v>44926</v>
      </c>
      <c r="D241" s="27" t="s">
        <v>7</v>
      </c>
      <c r="E241" s="51">
        <v>6453569.4098799992</v>
      </c>
    </row>
    <row r="242" spans="1:5" x14ac:dyDescent="0.25">
      <c r="A242" s="27">
        <v>1</v>
      </c>
      <c r="B242" s="28" t="s">
        <v>18</v>
      </c>
      <c r="C242" s="32">
        <v>44742</v>
      </c>
      <c r="D242" s="27" t="s">
        <v>8</v>
      </c>
      <c r="E242" s="45"/>
    </row>
    <row r="243" spans="1:5" x14ac:dyDescent="0.25">
      <c r="A243" s="27">
        <v>2</v>
      </c>
      <c r="B243" s="29" t="s">
        <v>98</v>
      </c>
      <c r="C243" s="32">
        <v>44742</v>
      </c>
      <c r="D243" s="27" t="s">
        <v>8</v>
      </c>
      <c r="E243" s="40">
        <v>205804.35279</v>
      </c>
    </row>
    <row r="244" spans="1:5" x14ac:dyDescent="0.25">
      <c r="A244" s="27">
        <v>3</v>
      </c>
      <c r="B244" s="29" t="s">
        <v>99</v>
      </c>
      <c r="C244" s="32">
        <v>44742</v>
      </c>
      <c r="D244" s="27" t="s">
        <v>8</v>
      </c>
      <c r="E244" s="42">
        <v>83945.380654142005</v>
      </c>
    </row>
    <row r="245" spans="1:5" x14ac:dyDescent="0.25">
      <c r="A245" s="27">
        <v>4</v>
      </c>
      <c r="B245" s="29" t="s">
        <v>21</v>
      </c>
      <c r="C245" s="32">
        <v>44742</v>
      </c>
      <c r="D245" s="27" t="s">
        <v>8</v>
      </c>
      <c r="E245" s="42">
        <v>2.4516459534315693</v>
      </c>
    </row>
    <row r="246" spans="1:5" x14ac:dyDescent="0.25">
      <c r="A246" s="27">
        <v>5</v>
      </c>
      <c r="B246" s="29" t="s">
        <v>100</v>
      </c>
      <c r="C246" s="32">
        <v>44742</v>
      </c>
      <c r="D246" s="27" t="s">
        <v>8</v>
      </c>
      <c r="E246" s="42">
        <v>168427.38583000001</v>
      </c>
    </row>
    <row r="247" spans="1:5" x14ac:dyDescent="0.25">
      <c r="A247" s="27">
        <v>6</v>
      </c>
      <c r="B247" s="29" t="s">
        <v>101</v>
      </c>
      <c r="C247" s="32">
        <v>44742</v>
      </c>
      <c r="D247" s="27" t="s">
        <v>8</v>
      </c>
      <c r="E247" s="42">
        <v>22978.616817860999</v>
      </c>
    </row>
    <row r="248" spans="1:5" x14ac:dyDescent="0.25">
      <c r="A248" s="27">
        <v>7</v>
      </c>
      <c r="B248" s="29" t="s">
        <v>24</v>
      </c>
      <c r="C248" s="32">
        <v>44742</v>
      </c>
      <c r="D248" s="27" t="s">
        <v>8</v>
      </c>
      <c r="E248" s="42">
        <v>7.3297443081553748</v>
      </c>
    </row>
    <row r="249" spans="1:5" x14ac:dyDescent="0.25">
      <c r="A249" s="27">
        <v>8</v>
      </c>
      <c r="B249" s="29" t="s">
        <v>25</v>
      </c>
      <c r="C249" s="32">
        <v>44742</v>
      </c>
      <c r="D249" s="27" t="s">
        <v>8</v>
      </c>
      <c r="E249" s="45"/>
    </row>
    <row r="250" spans="1:5" x14ac:dyDescent="0.25">
      <c r="A250" s="27">
        <v>9</v>
      </c>
      <c r="B250" s="29" t="s">
        <v>26</v>
      </c>
      <c r="C250" s="32">
        <v>44742</v>
      </c>
      <c r="D250" s="27" t="s">
        <v>8</v>
      </c>
      <c r="E250" s="45"/>
    </row>
    <row r="251" spans="1:5" x14ac:dyDescent="0.25">
      <c r="A251" s="27">
        <v>10</v>
      </c>
      <c r="B251" s="28" t="s">
        <v>27</v>
      </c>
      <c r="C251" s="32">
        <v>44742</v>
      </c>
      <c r="D251" s="27" t="s">
        <v>8</v>
      </c>
      <c r="E251" s="45"/>
    </row>
    <row r="252" spans="1:5" x14ac:dyDescent="0.25">
      <c r="A252" s="27">
        <v>11</v>
      </c>
      <c r="B252" s="30" t="s">
        <v>28</v>
      </c>
      <c r="C252" s="32">
        <v>44742</v>
      </c>
      <c r="D252" s="27" t="s">
        <v>8</v>
      </c>
      <c r="E252" s="42">
        <v>215325.73041999998</v>
      </c>
    </row>
    <row r="253" spans="1:5" x14ac:dyDescent="0.25">
      <c r="A253" s="27">
        <v>12</v>
      </c>
      <c r="B253" s="30" t="s">
        <v>29</v>
      </c>
      <c r="C253" s="32">
        <v>44742</v>
      </c>
      <c r="D253" s="27" t="s">
        <v>8</v>
      </c>
      <c r="E253" s="40">
        <v>163831.66247000001</v>
      </c>
    </row>
    <row r="254" spans="1:5" x14ac:dyDescent="0.25">
      <c r="A254" s="27">
        <v>13</v>
      </c>
      <c r="B254" s="30" t="s">
        <v>30</v>
      </c>
      <c r="C254" s="32">
        <v>44742</v>
      </c>
      <c r="D254" s="27" t="s">
        <v>8</v>
      </c>
      <c r="E254" s="40">
        <v>51494.067950000004</v>
      </c>
    </row>
    <row r="255" spans="1:5" x14ac:dyDescent="0.25">
      <c r="A255" s="27">
        <v>14</v>
      </c>
      <c r="B255" s="30" t="s">
        <v>31</v>
      </c>
      <c r="C255" s="32">
        <v>44742</v>
      </c>
      <c r="D255" s="27" t="s">
        <v>8</v>
      </c>
      <c r="E255" s="45"/>
    </row>
    <row r="256" spans="1:5" x14ac:dyDescent="0.25">
      <c r="A256" s="27">
        <v>15</v>
      </c>
      <c r="B256" s="30" t="s">
        <v>32</v>
      </c>
      <c r="C256" s="32">
        <v>44742</v>
      </c>
      <c r="D256" s="27" t="s">
        <v>8</v>
      </c>
      <c r="E256" s="42"/>
    </row>
    <row r="257" spans="1:5" x14ac:dyDescent="0.25">
      <c r="A257" s="27">
        <v>16</v>
      </c>
      <c r="B257" s="30" t="s">
        <v>33</v>
      </c>
      <c r="C257" s="32">
        <v>44742</v>
      </c>
      <c r="D257" s="27" t="s">
        <v>8</v>
      </c>
      <c r="E257" s="42"/>
    </row>
    <row r="258" spans="1:5" x14ac:dyDescent="0.25">
      <c r="A258" s="27">
        <v>17</v>
      </c>
      <c r="B258" s="28" t="s">
        <v>102</v>
      </c>
      <c r="C258" s="32">
        <v>44742</v>
      </c>
      <c r="D258" s="27" t="s">
        <v>8</v>
      </c>
      <c r="E258" s="42">
        <v>83564.269</v>
      </c>
    </row>
    <row r="259" spans="1:5" x14ac:dyDescent="0.25">
      <c r="A259" s="27">
        <v>18</v>
      </c>
      <c r="B259" s="28" t="s">
        <v>35</v>
      </c>
      <c r="C259" s="32">
        <v>44742</v>
      </c>
      <c r="D259" s="27" t="s">
        <v>8</v>
      </c>
      <c r="E259" s="42"/>
    </row>
    <row r="260" spans="1:5" x14ac:dyDescent="0.25">
      <c r="A260" s="27">
        <v>19</v>
      </c>
      <c r="B260" s="30" t="s">
        <v>36</v>
      </c>
      <c r="C260" s="32">
        <v>44742</v>
      </c>
      <c r="D260" s="27" t="s">
        <v>8</v>
      </c>
      <c r="E260" s="42">
        <v>163831.66246590999</v>
      </c>
    </row>
    <row r="261" spans="1:5" x14ac:dyDescent="0.25">
      <c r="A261" s="27">
        <v>20</v>
      </c>
      <c r="B261" s="30" t="s">
        <v>37</v>
      </c>
      <c r="C261" s="32">
        <v>44742</v>
      </c>
      <c r="D261" s="27" t="s">
        <v>8</v>
      </c>
      <c r="E261" s="42"/>
    </row>
    <row r="262" spans="1:5" x14ac:dyDescent="0.25">
      <c r="A262" s="27">
        <v>21</v>
      </c>
      <c r="B262" s="30" t="s">
        <v>38</v>
      </c>
      <c r="C262" s="32">
        <v>44742</v>
      </c>
      <c r="D262" s="27" t="s">
        <v>8</v>
      </c>
      <c r="E262" s="42"/>
    </row>
    <row r="263" spans="1:5" x14ac:dyDescent="0.25">
      <c r="A263" s="27">
        <v>22</v>
      </c>
      <c r="B263" s="30" t="s">
        <v>39</v>
      </c>
      <c r="C263" s="32">
        <v>44742</v>
      </c>
      <c r="D263" s="27" t="s">
        <v>8</v>
      </c>
      <c r="E263" s="42">
        <v>23224.7821</v>
      </c>
    </row>
    <row r="264" spans="1:5" x14ac:dyDescent="0.25">
      <c r="A264" s="27">
        <v>23</v>
      </c>
      <c r="B264" s="30" t="s">
        <v>40</v>
      </c>
      <c r="C264" s="32">
        <v>44742</v>
      </c>
      <c r="D264" s="27" t="s">
        <v>8</v>
      </c>
      <c r="E264" s="42"/>
    </row>
    <row r="265" spans="1:5" x14ac:dyDescent="0.25">
      <c r="A265" s="27">
        <v>24</v>
      </c>
      <c r="B265" s="30" t="s">
        <v>41</v>
      </c>
      <c r="C265" s="32">
        <v>44742</v>
      </c>
      <c r="D265" s="27" t="s">
        <v>8</v>
      </c>
      <c r="E265" s="42">
        <v>140606.88037</v>
      </c>
    </row>
    <row r="266" spans="1:5" x14ac:dyDescent="0.25">
      <c r="A266" s="27">
        <v>1</v>
      </c>
      <c r="B266" s="28" t="s">
        <v>18</v>
      </c>
      <c r="C266" s="32">
        <v>44742</v>
      </c>
      <c r="D266" s="27" t="s">
        <v>10</v>
      </c>
      <c r="E266" s="42"/>
    </row>
    <row r="267" spans="1:5" x14ac:dyDescent="0.25">
      <c r="A267" s="27">
        <v>2</v>
      </c>
      <c r="B267" s="29" t="s">
        <v>98</v>
      </c>
      <c r="C267" s="32">
        <v>44742</v>
      </c>
      <c r="D267" s="27" t="s">
        <v>10</v>
      </c>
      <c r="E267" s="42">
        <v>327271.05652999994</v>
      </c>
    </row>
    <row r="268" spans="1:5" x14ac:dyDescent="0.25">
      <c r="A268" s="27">
        <v>3</v>
      </c>
      <c r="B268" s="29" t="s">
        <v>99</v>
      </c>
      <c r="C268" s="32">
        <v>44742</v>
      </c>
      <c r="D268" s="27" t="s">
        <v>10</v>
      </c>
      <c r="E268" s="42">
        <v>58170.809110000002</v>
      </c>
    </row>
    <row r="269" spans="1:5" x14ac:dyDescent="0.25">
      <c r="A269" s="27">
        <v>4</v>
      </c>
      <c r="B269" s="29" t="s">
        <v>21</v>
      </c>
      <c r="C269" s="32">
        <v>44742</v>
      </c>
      <c r="D269" s="27" t="s">
        <v>10</v>
      </c>
      <c r="E269" s="42">
        <v>5.6260358337312457</v>
      </c>
    </row>
    <row r="270" spans="1:5" x14ac:dyDescent="0.25">
      <c r="A270" s="27">
        <v>5</v>
      </c>
      <c r="B270" s="29" t="s">
        <v>100</v>
      </c>
      <c r="C270" s="32">
        <v>44742</v>
      </c>
      <c r="D270" s="27" t="s">
        <v>10</v>
      </c>
      <c r="E270" s="42">
        <v>327271.05652999994</v>
      </c>
    </row>
    <row r="271" spans="1:5" x14ac:dyDescent="0.25">
      <c r="A271" s="27">
        <v>6</v>
      </c>
      <c r="B271" s="29" t="s">
        <v>101</v>
      </c>
      <c r="C271" s="32">
        <v>44742</v>
      </c>
      <c r="D271" s="27" t="s">
        <v>10</v>
      </c>
      <c r="E271" s="42">
        <v>14542.70228</v>
      </c>
    </row>
    <row r="272" spans="1:5" x14ac:dyDescent="0.25">
      <c r="A272" s="27">
        <v>7</v>
      </c>
      <c r="B272" s="29" t="s">
        <v>24</v>
      </c>
      <c r="C272" s="32">
        <v>44742</v>
      </c>
      <c r="D272" s="27" t="s">
        <v>10</v>
      </c>
      <c r="E272" s="42">
        <v>22.504143331056351</v>
      </c>
    </row>
    <row r="273" spans="1:5" x14ac:dyDescent="0.25">
      <c r="A273" s="27">
        <v>8</v>
      </c>
      <c r="B273" s="29" t="s">
        <v>25</v>
      </c>
      <c r="C273" s="32">
        <v>44742</v>
      </c>
      <c r="D273" s="27" t="s">
        <v>10</v>
      </c>
      <c r="E273" s="42"/>
    </row>
    <row r="274" spans="1:5" x14ac:dyDescent="0.25">
      <c r="A274" s="27">
        <v>9</v>
      </c>
      <c r="B274" s="29" t="s">
        <v>26</v>
      </c>
      <c r="C274" s="32">
        <v>44742</v>
      </c>
      <c r="D274" s="27" t="s">
        <v>10</v>
      </c>
      <c r="E274" s="42"/>
    </row>
    <row r="275" spans="1:5" x14ac:dyDescent="0.25">
      <c r="A275" s="27">
        <v>10</v>
      </c>
      <c r="B275" s="28" t="s">
        <v>27</v>
      </c>
      <c r="C275" s="32">
        <v>44742</v>
      </c>
      <c r="D275" s="27" t="s">
        <v>10</v>
      </c>
      <c r="E275" s="42"/>
    </row>
    <row r="276" spans="1:5" x14ac:dyDescent="0.25">
      <c r="A276" s="27">
        <v>11</v>
      </c>
      <c r="B276" s="30" t="s">
        <v>28</v>
      </c>
      <c r="C276" s="32">
        <v>44742</v>
      </c>
      <c r="D276" s="27" t="s">
        <v>10</v>
      </c>
      <c r="E276" s="46">
        <v>327271.05652999994</v>
      </c>
    </row>
    <row r="277" spans="1:5" x14ac:dyDescent="0.25">
      <c r="A277" s="27">
        <v>12</v>
      </c>
      <c r="B277" s="30" t="s">
        <v>29</v>
      </c>
      <c r="C277" s="32">
        <v>44742</v>
      </c>
      <c r="D277" s="27" t="s">
        <v>10</v>
      </c>
      <c r="E277" s="46">
        <v>327271.05652999994</v>
      </c>
    </row>
    <row r="278" spans="1:5" x14ac:dyDescent="0.25">
      <c r="A278" s="27">
        <v>13</v>
      </c>
      <c r="B278" s="30" t="s">
        <v>30</v>
      </c>
      <c r="C278" s="32">
        <v>44742</v>
      </c>
      <c r="D278" s="27" t="s">
        <v>10</v>
      </c>
      <c r="E278" s="42"/>
    </row>
    <row r="279" spans="1:5" x14ac:dyDescent="0.25">
      <c r="A279" s="27">
        <v>14</v>
      </c>
      <c r="B279" s="30" t="s">
        <v>31</v>
      </c>
      <c r="C279" s="32">
        <v>44742</v>
      </c>
      <c r="D279" s="27" t="s">
        <v>10</v>
      </c>
      <c r="E279" s="42"/>
    </row>
    <row r="280" spans="1:5" x14ac:dyDescent="0.25">
      <c r="A280" s="27">
        <v>15</v>
      </c>
      <c r="B280" s="30" t="s">
        <v>32</v>
      </c>
      <c r="C280" s="32">
        <v>44742</v>
      </c>
      <c r="D280" s="27" t="s">
        <v>10</v>
      </c>
      <c r="E280" s="42"/>
    </row>
    <row r="281" spans="1:5" x14ac:dyDescent="0.25">
      <c r="A281" s="27">
        <v>16</v>
      </c>
      <c r="B281" s="30" t="s">
        <v>33</v>
      </c>
      <c r="C281" s="32">
        <v>44742</v>
      </c>
      <c r="D281" s="27" t="s">
        <v>10</v>
      </c>
      <c r="E281" s="42"/>
    </row>
    <row r="282" spans="1:5" x14ac:dyDescent="0.25">
      <c r="A282" s="27">
        <v>17</v>
      </c>
      <c r="B282" s="28" t="s">
        <v>102</v>
      </c>
      <c r="C282" s="32">
        <v>44742</v>
      </c>
      <c r="D282" s="27" t="s">
        <v>10</v>
      </c>
      <c r="E282" s="42">
        <v>58370.864990000002</v>
      </c>
    </row>
    <row r="283" spans="1:5" x14ac:dyDescent="0.25">
      <c r="A283" s="27">
        <v>18</v>
      </c>
      <c r="B283" s="28" t="s">
        <v>35</v>
      </c>
      <c r="C283" s="32">
        <v>44742</v>
      </c>
      <c r="D283" s="27" t="s">
        <v>10</v>
      </c>
      <c r="E283" s="42"/>
    </row>
    <row r="284" spans="1:5" x14ac:dyDescent="0.25">
      <c r="A284" s="27">
        <v>19</v>
      </c>
      <c r="B284" s="30" t="s">
        <v>36</v>
      </c>
      <c r="C284" s="32">
        <v>44742</v>
      </c>
      <c r="D284" s="27" t="s">
        <v>10</v>
      </c>
      <c r="E284" s="42">
        <v>327271.05652999994</v>
      </c>
    </row>
    <row r="285" spans="1:5" x14ac:dyDescent="0.25">
      <c r="A285" s="27">
        <v>20</v>
      </c>
      <c r="B285" s="30" t="s">
        <v>37</v>
      </c>
      <c r="C285" s="32">
        <v>44742</v>
      </c>
      <c r="D285" s="27" t="s">
        <v>10</v>
      </c>
      <c r="E285" s="42"/>
    </row>
    <row r="286" spans="1:5" x14ac:dyDescent="0.25">
      <c r="A286" s="27">
        <v>21</v>
      </c>
      <c r="B286" s="30" t="s">
        <v>38</v>
      </c>
      <c r="C286" s="32">
        <v>44742</v>
      </c>
      <c r="D286" s="27" t="s">
        <v>10</v>
      </c>
      <c r="E286" s="42"/>
    </row>
    <row r="287" spans="1:5" x14ac:dyDescent="0.25">
      <c r="A287" s="27">
        <v>22</v>
      </c>
      <c r="B287" s="30" t="s">
        <v>39</v>
      </c>
      <c r="C287" s="32">
        <v>44742</v>
      </c>
      <c r="D287" s="27" t="s">
        <v>10</v>
      </c>
      <c r="E287" s="42">
        <v>8577.5842499999999</v>
      </c>
    </row>
    <row r="288" spans="1:5" x14ac:dyDescent="0.25">
      <c r="A288" s="27">
        <v>23</v>
      </c>
      <c r="B288" s="30" t="s">
        <v>40</v>
      </c>
      <c r="C288" s="32">
        <v>44742</v>
      </c>
      <c r="D288" s="27" t="s">
        <v>10</v>
      </c>
      <c r="E288" s="42"/>
    </row>
    <row r="289" spans="1:5" x14ac:dyDescent="0.25">
      <c r="A289" s="27">
        <v>24</v>
      </c>
      <c r="B289" s="30" t="s">
        <v>41</v>
      </c>
      <c r="C289" s="32">
        <v>44742</v>
      </c>
      <c r="D289" s="27" t="s">
        <v>10</v>
      </c>
      <c r="E289" s="42">
        <v>318693.47227999999</v>
      </c>
    </row>
    <row r="290" spans="1:5" x14ac:dyDescent="0.25">
      <c r="A290" s="27">
        <v>1</v>
      </c>
      <c r="B290" s="28" t="s">
        <v>18</v>
      </c>
      <c r="C290" s="32">
        <v>44742</v>
      </c>
      <c r="D290" s="27" t="s">
        <v>11</v>
      </c>
      <c r="E290" s="42"/>
    </row>
    <row r="291" spans="1:5" x14ac:dyDescent="0.25">
      <c r="A291" s="27">
        <v>2</v>
      </c>
      <c r="B291" s="29" t="s">
        <v>98</v>
      </c>
      <c r="C291" s="32">
        <v>44742</v>
      </c>
      <c r="D291" s="27" t="s">
        <v>11</v>
      </c>
      <c r="E291" s="42">
        <v>1465937.7450000001</v>
      </c>
    </row>
    <row r="292" spans="1:5" x14ac:dyDescent="0.25">
      <c r="A292" s="27">
        <v>3</v>
      </c>
      <c r="B292" s="29" t="s">
        <v>99</v>
      </c>
      <c r="C292" s="32">
        <v>44742</v>
      </c>
      <c r="D292" s="27" t="s">
        <v>11</v>
      </c>
      <c r="E292" s="42">
        <v>478232.61900000001</v>
      </c>
    </row>
    <row r="293" spans="1:5" x14ac:dyDescent="0.25">
      <c r="A293" s="27">
        <v>4</v>
      </c>
      <c r="B293" s="29" t="s">
        <v>21</v>
      </c>
      <c r="C293" s="32">
        <v>44742</v>
      </c>
      <c r="D293" s="27" t="s">
        <v>11</v>
      </c>
      <c r="E293" s="42">
        <v>3.0653236244431081</v>
      </c>
    </row>
    <row r="294" spans="1:5" x14ac:dyDescent="0.25">
      <c r="A294" s="27">
        <v>5</v>
      </c>
      <c r="B294" s="29" t="s">
        <v>100</v>
      </c>
      <c r="C294" s="32">
        <v>44742</v>
      </c>
      <c r="D294" s="27" t="s">
        <v>11</v>
      </c>
      <c r="E294" s="42">
        <v>1389849.3759999999</v>
      </c>
    </row>
    <row r="295" spans="1:5" x14ac:dyDescent="0.25">
      <c r="A295" s="27">
        <v>6</v>
      </c>
      <c r="B295" s="29" t="s">
        <v>101</v>
      </c>
      <c r="C295" s="32">
        <v>44742</v>
      </c>
      <c r="D295" s="27" t="s">
        <v>11</v>
      </c>
      <c r="E295" s="42">
        <v>119558.155</v>
      </c>
    </row>
    <row r="296" spans="1:5" x14ac:dyDescent="0.25">
      <c r="A296" s="27">
        <v>7</v>
      </c>
      <c r="B296" s="29" t="s">
        <v>24</v>
      </c>
      <c r="C296" s="32">
        <v>44742</v>
      </c>
      <c r="D296" s="27" t="s">
        <v>11</v>
      </c>
      <c r="E296" s="42">
        <v>11.624881431132824</v>
      </c>
    </row>
    <row r="297" spans="1:5" x14ac:dyDescent="0.25">
      <c r="A297" s="27">
        <v>8</v>
      </c>
      <c r="B297" s="29" t="s">
        <v>25</v>
      </c>
      <c r="C297" s="32">
        <v>44742</v>
      </c>
      <c r="D297" s="27" t="s">
        <v>11</v>
      </c>
      <c r="E297" s="42"/>
    </row>
    <row r="298" spans="1:5" x14ac:dyDescent="0.25">
      <c r="A298" s="27">
        <v>9</v>
      </c>
      <c r="B298" s="29" t="s">
        <v>26</v>
      </c>
      <c r="C298" s="32">
        <v>44742</v>
      </c>
      <c r="D298" s="27" t="s">
        <v>11</v>
      </c>
      <c r="E298" s="42"/>
    </row>
    <row r="299" spans="1:5" x14ac:dyDescent="0.25">
      <c r="A299" s="27">
        <v>10</v>
      </c>
      <c r="B299" s="28" t="s">
        <v>27</v>
      </c>
      <c r="C299" s="32">
        <v>44742</v>
      </c>
      <c r="D299" s="27" t="s">
        <v>11</v>
      </c>
      <c r="E299" s="42"/>
    </row>
    <row r="300" spans="1:5" x14ac:dyDescent="0.25">
      <c r="A300" s="27">
        <v>11</v>
      </c>
      <c r="B300" s="30" t="s">
        <v>28</v>
      </c>
      <c r="C300" s="32">
        <v>44742</v>
      </c>
      <c r="D300" s="27" t="s">
        <v>11</v>
      </c>
      <c r="E300" s="42">
        <v>1465937.7450000001</v>
      </c>
    </row>
    <row r="301" spans="1:5" x14ac:dyDescent="0.25">
      <c r="A301" s="27">
        <v>12</v>
      </c>
      <c r="B301" s="30" t="s">
        <v>29</v>
      </c>
      <c r="C301" s="32">
        <v>44742</v>
      </c>
      <c r="D301" s="27" t="s">
        <v>11</v>
      </c>
      <c r="E301" s="42">
        <v>1365937.7450000001</v>
      </c>
    </row>
    <row r="302" spans="1:5" x14ac:dyDescent="0.25">
      <c r="A302" s="27">
        <v>13</v>
      </c>
      <c r="B302" s="30" t="s">
        <v>30</v>
      </c>
      <c r="C302" s="32">
        <v>44742</v>
      </c>
      <c r="D302" s="27" t="s">
        <v>11</v>
      </c>
      <c r="E302" s="42">
        <v>100000</v>
      </c>
    </row>
    <row r="303" spans="1:5" x14ac:dyDescent="0.25">
      <c r="A303" s="27">
        <v>14</v>
      </c>
      <c r="B303" s="30" t="s">
        <v>31</v>
      </c>
      <c r="C303" s="32">
        <v>44742</v>
      </c>
      <c r="D303" s="27" t="s">
        <v>11</v>
      </c>
      <c r="E303" s="42"/>
    </row>
    <row r="304" spans="1:5" x14ac:dyDescent="0.25">
      <c r="A304" s="27">
        <v>15</v>
      </c>
      <c r="B304" s="30" t="s">
        <v>32</v>
      </c>
      <c r="C304" s="32">
        <v>44742</v>
      </c>
      <c r="D304" s="27" t="s">
        <v>11</v>
      </c>
      <c r="E304" s="42"/>
    </row>
    <row r="305" spans="1:5" x14ac:dyDescent="0.25">
      <c r="A305" s="27">
        <v>16</v>
      </c>
      <c r="B305" s="30" t="s">
        <v>33</v>
      </c>
      <c r="C305" s="32">
        <v>44742</v>
      </c>
      <c r="D305" s="27" t="s">
        <v>11</v>
      </c>
      <c r="E305" s="42"/>
    </row>
    <row r="306" spans="1:5" x14ac:dyDescent="0.25">
      <c r="A306" s="27">
        <v>17</v>
      </c>
      <c r="B306" s="28" t="s">
        <v>102</v>
      </c>
      <c r="C306" s="32">
        <v>44742</v>
      </c>
      <c r="D306" s="27" t="s">
        <v>11</v>
      </c>
      <c r="E306" s="42">
        <v>332252.36300000001</v>
      </c>
    </row>
    <row r="307" spans="1:5" x14ac:dyDescent="0.25">
      <c r="A307" s="27">
        <v>18</v>
      </c>
      <c r="B307" s="28" t="s">
        <v>35</v>
      </c>
      <c r="C307" s="32">
        <v>44742</v>
      </c>
      <c r="D307" s="27" t="s">
        <v>11</v>
      </c>
      <c r="E307" s="42"/>
    </row>
    <row r="308" spans="1:5" x14ac:dyDescent="0.25">
      <c r="A308" s="27">
        <v>19</v>
      </c>
      <c r="B308" s="30" t="s">
        <v>36</v>
      </c>
      <c r="C308" s="32">
        <v>44742</v>
      </c>
      <c r="D308" s="27" t="s">
        <v>11</v>
      </c>
      <c r="E308" s="42">
        <v>1365937.7450000001</v>
      </c>
    </row>
    <row r="309" spans="1:5" x14ac:dyDescent="0.25">
      <c r="A309" s="27">
        <v>20</v>
      </c>
      <c r="B309" s="30" t="s">
        <v>37</v>
      </c>
      <c r="C309" s="32">
        <v>44742</v>
      </c>
      <c r="D309" s="27" t="s">
        <v>11</v>
      </c>
      <c r="E309" s="42"/>
    </row>
    <row r="310" spans="1:5" x14ac:dyDescent="0.25">
      <c r="A310" s="27">
        <v>21</v>
      </c>
      <c r="B310" s="30" t="s">
        <v>38</v>
      </c>
      <c r="C310" s="32">
        <v>44742</v>
      </c>
      <c r="D310" s="27" t="s">
        <v>11</v>
      </c>
      <c r="E310" s="42"/>
    </row>
    <row r="311" spans="1:5" x14ac:dyDescent="0.25">
      <c r="A311" s="27">
        <v>22</v>
      </c>
      <c r="B311" s="30" t="s">
        <v>39</v>
      </c>
      <c r="C311" s="32">
        <v>44742</v>
      </c>
      <c r="D311" s="27" t="s">
        <v>11</v>
      </c>
      <c r="E311" s="42">
        <v>42067.713000000003</v>
      </c>
    </row>
    <row r="312" spans="1:5" x14ac:dyDescent="0.25">
      <c r="A312" s="27">
        <v>23</v>
      </c>
      <c r="B312" s="30" t="s">
        <v>40</v>
      </c>
      <c r="C312" s="32">
        <v>44742</v>
      </c>
      <c r="D312" s="27" t="s">
        <v>11</v>
      </c>
      <c r="E312" s="42"/>
    </row>
    <row r="313" spans="1:5" x14ac:dyDescent="0.25">
      <c r="A313" s="27">
        <v>24</v>
      </c>
      <c r="B313" s="30" t="s">
        <v>41</v>
      </c>
      <c r="C313" s="32">
        <v>44742</v>
      </c>
      <c r="D313" s="27" t="s">
        <v>11</v>
      </c>
      <c r="E313" s="42">
        <v>1323870.0319999999</v>
      </c>
    </row>
    <row r="314" spans="1:5" x14ac:dyDescent="0.25">
      <c r="A314" s="27">
        <v>1</v>
      </c>
      <c r="B314" s="28" t="s">
        <v>18</v>
      </c>
      <c r="C314" s="32">
        <v>44742</v>
      </c>
      <c r="D314" s="27" t="s">
        <v>12</v>
      </c>
      <c r="E314" s="42"/>
    </row>
    <row r="315" spans="1:5" x14ac:dyDescent="0.25">
      <c r="A315" s="27">
        <v>2</v>
      </c>
      <c r="B315" s="29" t="s">
        <v>98</v>
      </c>
      <c r="C315" s="32">
        <v>44742</v>
      </c>
      <c r="D315" s="27" t="s">
        <v>12</v>
      </c>
      <c r="E315" s="42">
        <v>2593653.9651199998</v>
      </c>
    </row>
    <row r="316" spans="1:5" x14ac:dyDescent="0.25">
      <c r="A316" s="27">
        <v>3</v>
      </c>
      <c r="B316" s="29" t="s">
        <v>99</v>
      </c>
      <c r="C316" s="32">
        <v>44742</v>
      </c>
      <c r="D316" s="27" t="s">
        <v>12</v>
      </c>
      <c r="E316" s="42">
        <v>1015967.71626</v>
      </c>
    </row>
    <row r="317" spans="1:5" x14ac:dyDescent="0.25">
      <c r="A317" s="27">
        <v>4</v>
      </c>
      <c r="B317" s="29" t="s">
        <v>21</v>
      </c>
      <c r="C317" s="32">
        <v>44742</v>
      </c>
      <c r="D317" s="27" t="s">
        <v>12</v>
      </c>
      <c r="E317" s="42">
        <v>2.5528901397259047</v>
      </c>
    </row>
    <row r="318" spans="1:5" x14ac:dyDescent="0.25">
      <c r="A318" s="27">
        <v>5</v>
      </c>
      <c r="B318" s="29" t="s">
        <v>100</v>
      </c>
      <c r="C318" s="32">
        <v>44742</v>
      </c>
      <c r="D318" s="27" t="s">
        <v>12</v>
      </c>
      <c r="E318" s="42">
        <v>2394914.1833899999</v>
      </c>
    </row>
    <row r="319" spans="1:5" x14ac:dyDescent="0.25">
      <c r="A319" s="27">
        <v>6</v>
      </c>
      <c r="B319" s="29" t="s">
        <v>101</v>
      </c>
      <c r="C319" s="32">
        <v>44742</v>
      </c>
      <c r="D319" s="27" t="s">
        <v>12</v>
      </c>
      <c r="E319" s="42">
        <v>253991.92906999998</v>
      </c>
    </row>
    <row r="320" spans="1:5" x14ac:dyDescent="0.25">
      <c r="A320" s="27">
        <v>7</v>
      </c>
      <c r="B320" s="29" t="s">
        <v>24</v>
      </c>
      <c r="C320" s="32">
        <v>44742</v>
      </c>
      <c r="D320" s="27" t="s">
        <v>12</v>
      </c>
      <c r="E320" s="42">
        <v>9.4290956100812284</v>
      </c>
    </row>
    <row r="321" spans="1:5" x14ac:dyDescent="0.25">
      <c r="A321" s="27">
        <v>8</v>
      </c>
      <c r="B321" s="29" t="s">
        <v>25</v>
      </c>
      <c r="C321" s="32">
        <v>44742</v>
      </c>
      <c r="D321" s="27" t="s">
        <v>12</v>
      </c>
      <c r="E321" s="42"/>
    </row>
    <row r="322" spans="1:5" x14ac:dyDescent="0.25">
      <c r="A322" s="27">
        <v>9</v>
      </c>
      <c r="B322" s="29" t="s">
        <v>26</v>
      </c>
      <c r="C322" s="32">
        <v>44742</v>
      </c>
      <c r="D322" s="27" t="s">
        <v>12</v>
      </c>
      <c r="E322" s="42"/>
    </row>
    <row r="323" spans="1:5" x14ac:dyDescent="0.25">
      <c r="A323" s="27">
        <v>10</v>
      </c>
      <c r="B323" s="28" t="s">
        <v>27</v>
      </c>
      <c r="C323" s="32">
        <v>44742</v>
      </c>
      <c r="D323" s="27" t="s">
        <v>12</v>
      </c>
      <c r="E323" s="42"/>
    </row>
    <row r="324" spans="1:5" x14ac:dyDescent="0.25">
      <c r="A324" s="27">
        <v>11</v>
      </c>
      <c r="B324" s="30" t="s">
        <v>28</v>
      </c>
      <c r="C324" s="32">
        <v>44742</v>
      </c>
      <c r="D324" s="27" t="s">
        <v>12</v>
      </c>
      <c r="E324" s="42">
        <v>2593653.9651199998</v>
      </c>
    </row>
    <row r="325" spans="1:5" x14ac:dyDescent="0.25">
      <c r="A325" s="27">
        <v>12</v>
      </c>
      <c r="B325" s="30" t="s">
        <v>29</v>
      </c>
      <c r="C325" s="32">
        <v>44742</v>
      </c>
      <c r="D325" s="27" t="s">
        <v>12</v>
      </c>
      <c r="E325" s="42">
        <v>2344115.79758</v>
      </c>
    </row>
    <row r="326" spans="1:5" x14ac:dyDescent="0.25">
      <c r="A326" s="27">
        <v>13</v>
      </c>
      <c r="B326" s="30" t="s">
        <v>30</v>
      </c>
      <c r="C326" s="32">
        <v>44742</v>
      </c>
      <c r="D326" s="27" t="s">
        <v>12</v>
      </c>
      <c r="E326" s="42">
        <v>249538.16753999999</v>
      </c>
    </row>
    <row r="327" spans="1:5" x14ac:dyDescent="0.25">
      <c r="A327" s="27">
        <v>14</v>
      </c>
      <c r="B327" s="30" t="s">
        <v>31</v>
      </c>
      <c r="C327" s="32">
        <v>44742</v>
      </c>
      <c r="D327" s="27" t="s">
        <v>12</v>
      </c>
      <c r="E327" s="42"/>
    </row>
    <row r="328" spans="1:5" x14ac:dyDescent="0.25">
      <c r="A328" s="27">
        <v>15</v>
      </c>
      <c r="B328" s="30" t="s">
        <v>32</v>
      </c>
      <c r="C328" s="32">
        <v>44742</v>
      </c>
      <c r="D328" s="27" t="s">
        <v>12</v>
      </c>
      <c r="E328" s="42"/>
    </row>
    <row r="329" spans="1:5" x14ac:dyDescent="0.25">
      <c r="A329" s="27">
        <v>16</v>
      </c>
      <c r="B329" s="30" t="s">
        <v>33</v>
      </c>
      <c r="C329" s="32">
        <v>44742</v>
      </c>
      <c r="D329" s="27" t="s">
        <v>12</v>
      </c>
      <c r="E329" s="42"/>
    </row>
    <row r="330" spans="1:5" x14ac:dyDescent="0.25">
      <c r="A330" s="27">
        <v>17</v>
      </c>
      <c r="B330" s="28" t="s">
        <v>102</v>
      </c>
      <c r="C330" s="32">
        <v>44742</v>
      </c>
      <c r="D330" s="27" t="s">
        <v>12</v>
      </c>
      <c r="E330" s="42">
        <v>427542.13825999998</v>
      </c>
    </row>
    <row r="331" spans="1:5" x14ac:dyDescent="0.25">
      <c r="A331" s="27">
        <v>18</v>
      </c>
      <c r="B331" s="28" t="s">
        <v>35</v>
      </c>
      <c r="C331" s="32">
        <v>44742</v>
      </c>
      <c r="D331" s="27" t="s">
        <v>12</v>
      </c>
      <c r="E331" s="42"/>
    </row>
    <row r="332" spans="1:5" x14ac:dyDescent="0.25">
      <c r="A332" s="27">
        <v>19</v>
      </c>
      <c r="B332" s="30" t="s">
        <v>36</v>
      </c>
      <c r="C332" s="32">
        <v>44742</v>
      </c>
      <c r="D332" s="27" t="s">
        <v>12</v>
      </c>
      <c r="E332" s="42">
        <v>2244115.79758</v>
      </c>
    </row>
    <row r="333" spans="1:5" x14ac:dyDescent="0.25">
      <c r="A333" s="27">
        <v>20</v>
      </c>
      <c r="B333" s="30" t="s">
        <v>37</v>
      </c>
      <c r="C333" s="32">
        <v>44742</v>
      </c>
      <c r="D333" s="27" t="s">
        <v>12</v>
      </c>
      <c r="E333" s="42"/>
    </row>
    <row r="334" spans="1:5" x14ac:dyDescent="0.25">
      <c r="A334" s="27">
        <v>21</v>
      </c>
      <c r="B334" s="30" t="s">
        <v>38</v>
      </c>
      <c r="C334" s="32">
        <v>44742</v>
      </c>
      <c r="D334" s="27" t="s">
        <v>12</v>
      </c>
      <c r="E334" s="42"/>
    </row>
    <row r="335" spans="1:5" x14ac:dyDescent="0.25">
      <c r="A335" s="27">
        <v>22</v>
      </c>
      <c r="B335" s="30" t="s">
        <v>39</v>
      </c>
      <c r="C335" s="32">
        <v>44742</v>
      </c>
      <c r="D335" s="27" t="s">
        <v>12</v>
      </c>
      <c r="E335" s="42">
        <v>180525.83284000002</v>
      </c>
    </row>
    <row r="336" spans="1:5" x14ac:dyDescent="0.25">
      <c r="A336" s="27">
        <v>23</v>
      </c>
      <c r="B336" s="30" t="s">
        <v>40</v>
      </c>
      <c r="C336" s="32">
        <v>44742</v>
      </c>
      <c r="D336" s="27" t="s">
        <v>12</v>
      </c>
      <c r="E336" s="42"/>
    </row>
    <row r="337" spans="1:5" x14ac:dyDescent="0.25">
      <c r="A337" s="27">
        <v>24</v>
      </c>
      <c r="B337" s="30" t="s">
        <v>41</v>
      </c>
      <c r="C337" s="32">
        <v>44742</v>
      </c>
      <c r="D337" s="27" t="s">
        <v>12</v>
      </c>
      <c r="E337" s="42">
        <v>2063589.96474</v>
      </c>
    </row>
    <row r="338" spans="1:5" x14ac:dyDescent="0.25">
      <c r="A338" s="27">
        <v>1</v>
      </c>
      <c r="B338" s="28" t="s">
        <v>18</v>
      </c>
      <c r="C338" s="32">
        <v>44742</v>
      </c>
      <c r="D338" s="27" t="s">
        <v>13</v>
      </c>
      <c r="E338" s="42"/>
    </row>
    <row r="339" spans="1:5" x14ac:dyDescent="0.25">
      <c r="A339" s="27">
        <v>2</v>
      </c>
      <c r="B339" s="29" t="s">
        <v>98</v>
      </c>
      <c r="C339" s="32">
        <v>44742</v>
      </c>
      <c r="D339" s="27" t="s">
        <v>13</v>
      </c>
      <c r="E339" s="42">
        <v>1588179.181636442</v>
      </c>
    </row>
    <row r="340" spans="1:5" x14ac:dyDescent="0.25">
      <c r="A340" s="27">
        <v>3</v>
      </c>
      <c r="B340" s="29" t="s">
        <v>99</v>
      </c>
      <c r="C340" s="32">
        <v>44742</v>
      </c>
      <c r="D340" s="27" t="s">
        <v>13</v>
      </c>
      <c r="E340" s="42">
        <v>781567.67892604799</v>
      </c>
    </row>
    <row r="341" spans="1:5" x14ac:dyDescent="0.25">
      <c r="A341" s="27">
        <v>4</v>
      </c>
      <c r="B341" s="29" t="s">
        <v>21</v>
      </c>
      <c r="C341" s="32">
        <v>44742</v>
      </c>
      <c r="D341" s="27" t="s">
        <v>13</v>
      </c>
      <c r="E341" s="42">
        <v>2.0320430648037524</v>
      </c>
    </row>
    <row r="342" spans="1:5" x14ac:dyDescent="0.25">
      <c r="A342" s="27">
        <v>5</v>
      </c>
      <c r="B342" s="29" t="s">
        <v>100</v>
      </c>
      <c r="C342" s="32">
        <v>44742</v>
      </c>
      <c r="D342" s="27" t="s">
        <v>13</v>
      </c>
      <c r="E342" s="42">
        <v>1557257.565582745</v>
      </c>
    </row>
    <row r="343" spans="1:5" x14ac:dyDescent="0.25">
      <c r="A343" s="27">
        <v>6</v>
      </c>
      <c r="B343" s="29" t="s">
        <v>101</v>
      </c>
      <c r="C343" s="32">
        <v>44742</v>
      </c>
      <c r="D343" s="27" t="s">
        <v>13</v>
      </c>
      <c r="E343" s="42">
        <v>195391.919731512</v>
      </c>
    </row>
    <row r="344" spans="1:5" x14ac:dyDescent="0.25">
      <c r="A344" s="27">
        <v>7</v>
      </c>
      <c r="B344" s="29" t="s">
        <v>24</v>
      </c>
      <c r="C344" s="32">
        <v>44742</v>
      </c>
      <c r="D344" s="27" t="s">
        <v>13</v>
      </c>
      <c r="E344" s="42">
        <v>7.9699179358213597</v>
      </c>
    </row>
    <row r="345" spans="1:5" x14ac:dyDescent="0.25">
      <c r="A345" s="27">
        <v>8</v>
      </c>
      <c r="B345" s="29" t="s">
        <v>25</v>
      </c>
      <c r="C345" s="32">
        <v>44742</v>
      </c>
      <c r="D345" s="27" t="s">
        <v>13</v>
      </c>
      <c r="E345" s="42"/>
    </row>
    <row r="346" spans="1:5" x14ac:dyDescent="0.25">
      <c r="A346" s="27">
        <v>9</v>
      </c>
      <c r="B346" s="29" t="s">
        <v>26</v>
      </c>
      <c r="C346" s="32">
        <v>44742</v>
      </c>
      <c r="D346" s="27" t="s">
        <v>13</v>
      </c>
      <c r="E346" s="42"/>
    </row>
    <row r="347" spans="1:5" x14ac:dyDescent="0.25">
      <c r="A347" s="27">
        <v>10</v>
      </c>
      <c r="B347" s="28" t="s">
        <v>27</v>
      </c>
      <c r="C347" s="32">
        <v>44742</v>
      </c>
      <c r="D347" s="27" t="s">
        <v>13</v>
      </c>
      <c r="E347" s="42"/>
    </row>
    <row r="348" spans="1:5" x14ac:dyDescent="0.25">
      <c r="A348" s="27">
        <v>11</v>
      </c>
      <c r="B348" s="30" t="s">
        <v>28</v>
      </c>
      <c r="C348" s="32">
        <v>44742</v>
      </c>
      <c r="D348" s="27" t="s">
        <v>13</v>
      </c>
      <c r="E348" s="42">
        <v>1588179.181636442</v>
      </c>
    </row>
    <row r="349" spans="1:5" x14ac:dyDescent="0.25">
      <c r="A349" s="27">
        <v>12</v>
      </c>
      <c r="B349" s="30" t="s">
        <v>29</v>
      </c>
      <c r="C349" s="32">
        <v>44742</v>
      </c>
      <c r="D349" s="27" t="s">
        <v>13</v>
      </c>
      <c r="E349" s="42">
        <v>1518179.181636442</v>
      </c>
    </row>
    <row r="350" spans="1:5" x14ac:dyDescent="0.25">
      <c r="A350" s="27">
        <v>13</v>
      </c>
      <c r="B350" s="30" t="s">
        <v>30</v>
      </c>
      <c r="C350" s="32">
        <v>44742</v>
      </c>
      <c r="D350" s="27" t="s">
        <v>13</v>
      </c>
      <c r="E350" s="42">
        <v>70000</v>
      </c>
    </row>
    <row r="351" spans="1:5" x14ac:dyDescent="0.25">
      <c r="A351" s="27">
        <v>14</v>
      </c>
      <c r="B351" s="30" t="s">
        <v>31</v>
      </c>
      <c r="C351" s="32">
        <v>44742</v>
      </c>
      <c r="D351" s="27" t="s">
        <v>13</v>
      </c>
      <c r="E351" s="42"/>
    </row>
    <row r="352" spans="1:5" x14ac:dyDescent="0.25">
      <c r="A352" s="27">
        <v>15</v>
      </c>
      <c r="B352" s="30" t="s">
        <v>32</v>
      </c>
      <c r="C352" s="32">
        <v>44742</v>
      </c>
      <c r="D352" s="27" t="s">
        <v>13</v>
      </c>
      <c r="E352" s="42"/>
    </row>
    <row r="353" spans="1:5" x14ac:dyDescent="0.25">
      <c r="A353" s="27">
        <v>16</v>
      </c>
      <c r="B353" s="30" t="s">
        <v>33</v>
      </c>
      <c r="C353" s="32">
        <v>44742</v>
      </c>
      <c r="D353" s="27" t="s">
        <v>13</v>
      </c>
      <c r="E353" s="42"/>
    </row>
    <row r="354" spans="1:5" x14ac:dyDescent="0.25">
      <c r="A354" s="27">
        <v>17</v>
      </c>
      <c r="B354" s="28" t="s">
        <v>102</v>
      </c>
      <c r="C354" s="32">
        <v>44742</v>
      </c>
      <c r="D354" s="27" t="s">
        <v>13</v>
      </c>
      <c r="E354" s="42">
        <v>91080.111573370988</v>
      </c>
    </row>
    <row r="355" spans="1:5" x14ac:dyDescent="0.25">
      <c r="A355" s="27">
        <v>18</v>
      </c>
      <c r="B355" s="28" t="s">
        <v>35</v>
      </c>
      <c r="C355" s="32">
        <v>44742</v>
      </c>
      <c r="D355" s="27" t="s">
        <v>13</v>
      </c>
      <c r="E355" s="42"/>
    </row>
    <row r="356" spans="1:5" x14ac:dyDescent="0.25">
      <c r="A356" s="27">
        <v>19</v>
      </c>
      <c r="B356" s="30" t="s">
        <v>36</v>
      </c>
      <c r="C356" s="32">
        <v>44742</v>
      </c>
      <c r="D356" s="27" t="s">
        <v>13</v>
      </c>
      <c r="E356" s="42">
        <v>1518179.1816364441</v>
      </c>
    </row>
    <row r="357" spans="1:5" x14ac:dyDescent="0.25">
      <c r="A357" s="27">
        <v>20</v>
      </c>
      <c r="B357" s="30" t="s">
        <v>37</v>
      </c>
      <c r="C357" s="32">
        <v>44742</v>
      </c>
      <c r="D357" s="27" t="s">
        <v>13</v>
      </c>
      <c r="E357" s="42"/>
    </row>
    <row r="358" spans="1:5" x14ac:dyDescent="0.25">
      <c r="A358" s="27">
        <v>21</v>
      </c>
      <c r="B358" s="30" t="s">
        <v>38</v>
      </c>
      <c r="C358" s="32">
        <v>44742</v>
      </c>
      <c r="D358" s="27" t="s">
        <v>13</v>
      </c>
      <c r="E358" s="42"/>
    </row>
    <row r="359" spans="1:5" x14ac:dyDescent="0.25">
      <c r="A359" s="27">
        <v>22</v>
      </c>
      <c r="B359" s="30" t="s">
        <v>39</v>
      </c>
      <c r="C359" s="32">
        <v>44742</v>
      </c>
      <c r="D359" s="27" t="s">
        <v>13</v>
      </c>
      <c r="E359" s="42">
        <v>24500</v>
      </c>
    </row>
    <row r="360" spans="1:5" x14ac:dyDescent="0.25">
      <c r="A360" s="27">
        <v>23</v>
      </c>
      <c r="B360" s="30" t="s">
        <v>40</v>
      </c>
      <c r="C360" s="32">
        <v>44742</v>
      </c>
      <c r="D360" s="27" t="s">
        <v>13</v>
      </c>
      <c r="E360" s="42"/>
    </row>
    <row r="361" spans="1:5" x14ac:dyDescent="0.25">
      <c r="A361" s="27">
        <v>24</v>
      </c>
      <c r="B361" s="30" t="s">
        <v>41</v>
      </c>
      <c r="C361" s="32">
        <v>44742</v>
      </c>
      <c r="D361" s="27" t="s">
        <v>13</v>
      </c>
      <c r="E361" s="42">
        <v>24500</v>
      </c>
    </row>
    <row r="362" spans="1:5" x14ac:dyDescent="0.25">
      <c r="A362" s="27">
        <v>1</v>
      </c>
      <c r="B362" s="28" t="s">
        <v>18</v>
      </c>
      <c r="C362" s="32">
        <v>44742</v>
      </c>
      <c r="D362" s="27" t="s">
        <v>14</v>
      </c>
      <c r="E362" s="42"/>
    </row>
    <row r="363" spans="1:5" x14ac:dyDescent="0.25">
      <c r="A363" s="27">
        <v>2</v>
      </c>
      <c r="B363" s="29" t="s">
        <v>98</v>
      </c>
      <c r="C363" s="32">
        <v>44742</v>
      </c>
      <c r="D363" s="27" t="s">
        <v>14</v>
      </c>
      <c r="E363" s="42">
        <v>1564678.1629999999</v>
      </c>
    </row>
    <row r="364" spans="1:5" x14ac:dyDescent="0.25">
      <c r="A364" s="27">
        <v>3</v>
      </c>
      <c r="B364" s="29" t="s">
        <v>99</v>
      </c>
      <c r="C364" s="32">
        <v>44742</v>
      </c>
      <c r="D364" s="27" t="s">
        <v>14</v>
      </c>
      <c r="E364" s="42">
        <v>579633.54299999995</v>
      </c>
    </row>
    <row r="365" spans="1:5" x14ac:dyDescent="0.25">
      <c r="A365" s="27">
        <v>4</v>
      </c>
      <c r="B365" s="29" t="s">
        <v>21</v>
      </c>
      <c r="C365" s="32">
        <v>44742</v>
      </c>
      <c r="D365" s="27" t="s">
        <v>14</v>
      </c>
      <c r="E365" s="42">
        <v>2.6994265288749859</v>
      </c>
    </row>
    <row r="366" spans="1:5" x14ac:dyDescent="0.25">
      <c r="A366" s="27">
        <v>5</v>
      </c>
      <c r="B366" s="29" t="s">
        <v>100</v>
      </c>
      <c r="C366" s="32">
        <v>44742</v>
      </c>
      <c r="D366" s="27" t="s">
        <v>14</v>
      </c>
      <c r="E366" s="42">
        <v>1418292.6939999999</v>
      </c>
    </row>
    <row r="367" spans="1:5" x14ac:dyDescent="0.25">
      <c r="A367" s="27">
        <v>6</v>
      </c>
      <c r="B367" s="29" t="s">
        <v>101</v>
      </c>
      <c r="C367" s="32">
        <v>44742</v>
      </c>
      <c r="D367" s="27" t="s">
        <v>14</v>
      </c>
      <c r="E367" s="42">
        <v>218072.65400000001</v>
      </c>
    </row>
    <row r="368" spans="1:5" x14ac:dyDescent="0.25">
      <c r="A368" s="27">
        <v>7</v>
      </c>
      <c r="B368" s="29" t="s">
        <v>24</v>
      </c>
      <c r="C368" s="32">
        <v>44742</v>
      </c>
      <c r="D368" s="27" t="s">
        <v>14</v>
      </c>
      <c r="E368" s="42">
        <v>6.5037622461365556</v>
      </c>
    </row>
    <row r="369" spans="1:5" x14ac:dyDescent="0.25">
      <c r="A369" s="27">
        <v>8</v>
      </c>
      <c r="B369" s="29" t="s">
        <v>25</v>
      </c>
      <c r="C369" s="32">
        <v>44742</v>
      </c>
      <c r="D369" s="27" t="s">
        <v>14</v>
      </c>
      <c r="E369" s="42"/>
    </row>
    <row r="370" spans="1:5" x14ac:dyDescent="0.25">
      <c r="A370" s="27">
        <v>9</v>
      </c>
      <c r="B370" s="29" t="s">
        <v>26</v>
      </c>
      <c r="C370" s="32">
        <v>44742</v>
      </c>
      <c r="D370" s="27" t="s">
        <v>14</v>
      </c>
      <c r="E370" s="42"/>
    </row>
    <row r="371" spans="1:5" x14ac:dyDescent="0.25">
      <c r="A371" s="27">
        <v>10</v>
      </c>
      <c r="B371" s="28" t="s">
        <v>27</v>
      </c>
      <c r="C371" s="32">
        <v>44742</v>
      </c>
      <c r="D371" s="27" t="s">
        <v>14</v>
      </c>
      <c r="E371" s="42"/>
    </row>
    <row r="372" spans="1:5" x14ac:dyDescent="0.25">
      <c r="A372" s="27">
        <v>11</v>
      </c>
      <c r="B372" s="30" t="s">
        <v>28</v>
      </c>
      <c r="C372" s="32">
        <v>44742</v>
      </c>
      <c r="D372" s="27" t="s">
        <v>14</v>
      </c>
      <c r="E372" s="42">
        <v>1564678.1629999999</v>
      </c>
    </row>
    <row r="373" spans="1:5" x14ac:dyDescent="0.25">
      <c r="A373" s="27">
        <v>12</v>
      </c>
      <c r="B373" s="30" t="s">
        <v>29</v>
      </c>
      <c r="C373" s="32">
        <v>44742</v>
      </c>
      <c r="D373" s="27" t="s">
        <v>14</v>
      </c>
      <c r="E373" s="42">
        <v>1374678.1629999999</v>
      </c>
    </row>
    <row r="374" spans="1:5" x14ac:dyDescent="0.25">
      <c r="A374" s="27">
        <v>13</v>
      </c>
      <c r="B374" s="30" t="s">
        <v>30</v>
      </c>
      <c r="C374" s="32">
        <v>44742</v>
      </c>
      <c r="D374" s="27" t="s">
        <v>14</v>
      </c>
      <c r="E374" s="42">
        <v>190000</v>
      </c>
    </row>
    <row r="375" spans="1:5" x14ac:dyDescent="0.25">
      <c r="A375" s="27">
        <v>14</v>
      </c>
      <c r="B375" s="30" t="s">
        <v>31</v>
      </c>
      <c r="C375" s="32">
        <v>44742</v>
      </c>
      <c r="D375" s="27" t="s">
        <v>14</v>
      </c>
      <c r="E375" s="42"/>
    </row>
    <row r="376" spans="1:5" x14ac:dyDescent="0.25">
      <c r="A376" s="27">
        <v>15</v>
      </c>
      <c r="B376" s="30" t="s">
        <v>32</v>
      </c>
      <c r="C376" s="32">
        <v>44742</v>
      </c>
      <c r="D376" s="27" t="s">
        <v>14</v>
      </c>
      <c r="E376" s="42"/>
    </row>
    <row r="377" spans="1:5" x14ac:dyDescent="0.25">
      <c r="A377" s="27">
        <v>16</v>
      </c>
      <c r="B377" s="30" t="s">
        <v>33</v>
      </c>
      <c r="C377" s="32">
        <v>44742</v>
      </c>
      <c r="D377" s="27" t="s">
        <v>14</v>
      </c>
      <c r="E377" s="42"/>
    </row>
    <row r="378" spans="1:5" x14ac:dyDescent="0.25">
      <c r="A378" s="27">
        <v>17</v>
      </c>
      <c r="B378" s="28" t="s">
        <v>102</v>
      </c>
      <c r="C378" s="32">
        <v>44742</v>
      </c>
      <c r="D378" s="27" t="s">
        <v>14</v>
      </c>
      <c r="E378" s="42">
        <v>654404.76</v>
      </c>
    </row>
    <row r="379" spans="1:5" x14ac:dyDescent="0.25">
      <c r="A379" s="27">
        <v>18</v>
      </c>
      <c r="B379" s="28" t="s">
        <v>35</v>
      </c>
      <c r="C379" s="32">
        <v>44742</v>
      </c>
      <c r="D379" s="27" t="s">
        <v>14</v>
      </c>
      <c r="E379" s="42"/>
    </row>
    <row r="380" spans="1:5" x14ac:dyDescent="0.25">
      <c r="A380" s="27">
        <v>19</v>
      </c>
      <c r="B380" s="30" t="s">
        <v>36</v>
      </c>
      <c r="C380" s="32">
        <v>44742</v>
      </c>
      <c r="D380" s="27" t="s">
        <v>14</v>
      </c>
      <c r="E380" s="42">
        <v>1319678.1629999999</v>
      </c>
    </row>
    <row r="381" spans="1:5" x14ac:dyDescent="0.25">
      <c r="A381" s="27">
        <v>20</v>
      </c>
      <c r="B381" s="30" t="s">
        <v>37</v>
      </c>
      <c r="C381" s="32">
        <v>44742</v>
      </c>
      <c r="D381" s="27" t="s">
        <v>14</v>
      </c>
      <c r="E381" s="42"/>
    </row>
    <row r="382" spans="1:5" x14ac:dyDescent="0.25">
      <c r="A382" s="27">
        <v>21</v>
      </c>
      <c r="B382" s="30" t="s">
        <v>38</v>
      </c>
      <c r="C382" s="32">
        <v>44742</v>
      </c>
      <c r="D382" s="27" t="s">
        <v>14</v>
      </c>
      <c r="E382" s="42"/>
    </row>
    <row r="383" spans="1:5" x14ac:dyDescent="0.25">
      <c r="A383" s="27">
        <v>22</v>
      </c>
      <c r="B383" s="30" t="s">
        <v>39</v>
      </c>
      <c r="C383" s="32">
        <v>44742</v>
      </c>
      <c r="D383" s="27" t="s">
        <v>14</v>
      </c>
      <c r="E383" s="42">
        <v>171932.82</v>
      </c>
    </row>
    <row r="384" spans="1:5" x14ac:dyDescent="0.25">
      <c r="A384" s="27">
        <v>23</v>
      </c>
      <c r="B384" s="30" t="s">
        <v>40</v>
      </c>
      <c r="C384" s="32">
        <v>44742</v>
      </c>
      <c r="D384" s="27" t="s">
        <v>14</v>
      </c>
      <c r="E384" s="42"/>
    </row>
    <row r="385" spans="1:5" x14ac:dyDescent="0.25">
      <c r="A385" s="27">
        <v>24</v>
      </c>
      <c r="B385" s="30" t="s">
        <v>41</v>
      </c>
      <c r="C385" s="32">
        <v>44742</v>
      </c>
      <c r="D385" s="27" t="s">
        <v>14</v>
      </c>
      <c r="E385" s="42">
        <v>1147745.3430000001</v>
      </c>
    </row>
    <row r="386" spans="1:5" x14ac:dyDescent="0.25">
      <c r="A386" s="27">
        <v>1</v>
      </c>
      <c r="B386" s="28" t="s">
        <v>18</v>
      </c>
      <c r="C386" s="32">
        <v>44742</v>
      </c>
      <c r="D386" s="27" t="s">
        <v>15</v>
      </c>
      <c r="E386" s="42"/>
    </row>
    <row r="387" spans="1:5" x14ac:dyDescent="0.25">
      <c r="A387" s="27">
        <v>2</v>
      </c>
      <c r="B387" s="29" t="s">
        <v>98</v>
      </c>
      <c r="C387" s="32">
        <v>44742</v>
      </c>
      <c r="D387" s="27" t="s">
        <v>15</v>
      </c>
      <c r="E387" s="42">
        <v>94756.805819999994</v>
      </c>
    </row>
    <row r="388" spans="1:5" x14ac:dyDescent="0.25">
      <c r="A388" s="27">
        <v>3</v>
      </c>
      <c r="B388" s="29" t="s">
        <v>99</v>
      </c>
      <c r="C388" s="32">
        <v>44742</v>
      </c>
      <c r="D388" s="27" t="s">
        <v>15</v>
      </c>
      <c r="E388" s="42">
        <v>36055.358469999999</v>
      </c>
    </row>
    <row r="389" spans="1:5" x14ac:dyDescent="0.25">
      <c r="A389" s="27">
        <v>4</v>
      </c>
      <c r="B389" s="29" t="s">
        <v>21</v>
      </c>
      <c r="C389" s="32">
        <v>44742</v>
      </c>
      <c r="D389" s="27" t="s">
        <v>15</v>
      </c>
      <c r="E389" s="42">
        <v>2.6280921849339749</v>
      </c>
    </row>
    <row r="390" spans="1:5" x14ac:dyDescent="0.25">
      <c r="A390" s="27">
        <v>5</v>
      </c>
      <c r="B390" s="29" t="s">
        <v>100</v>
      </c>
      <c r="C390" s="32">
        <v>44742</v>
      </c>
      <c r="D390" s="27" t="s">
        <v>15</v>
      </c>
      <c r="E390" s="42">
        <v>94756.805819999994</v>
      </c>
    </row>
    <row r="391" spans="1:5" x14ac:dyDescent="0.25">
      <c r="A391" s="27">
        <v>6</v>
      </c>
      <c r="B391" s="29" t="s">
        <v>101</v>
      </c>
      <c r="C391" s="32">
        <v>44742</v>
      </c>
      <c r="D391" s="27" t="s">
        <v>15</v>
      </c>
      <c r="E391" s="42">
        <v>9013.8396199999988</v>
      </c>
    </row>
    <row r="392" spans="1:5" x14ac:dyDescent="0.25">
      <c r="A392" s="27">
        <v>7</v>
      </c>
      <c r="B392" s="29" t="s">
        <v>24</v>
      </c>
      <c r="C392" s="32">
        <v>44742</v>
      </c>
      <c r="D392" s="27" t="s">
        <v>15</v>
      </c>
      <c r="E392" s="42">
        <v>10.512368736820282</v>
      </c>
    </row>
    <row r="393" spans="1:5" x14ac:dyDescent="0.25">
      <c r="A393" s="27">
        <v>8</v>
      </c>
      <c r="B393" s="29" t="s">
        <v>25</v>
      </c>
      <c r="C393" s="32">
        <v>44742</v>
      </c>
      <c r="D393" s="27" t="s">
        <v>15</v>
      </c>
      <c r="E393" s="42"/>
    </row>
    <row r="394" spans="1:5" x14ac:dyDescent="0.25">
      <c r="A394" s="27">
        <v>9</v>
      </c>
      <c r="B394" s="29" t="s">
        <v>26</v>
      </c>
      <c r="C394" s="32">
        <v>44742</v>
      </c>
      <c r="D394" s="27" t="s">
        <v>15</v>
      </c>
      <c r="E394" s="42"/>
    </row>
    <row r="395" spans="1:5" x14ac:dyDescent="0.25">
      <c r="A395" s="27">
        <v>10</v>
      </c>
      <c r="B395" s="28" t="s">
        <v>27</v>
      </c>
      <c r="C395" s="32">
        <v>44742</v>
      </c>
      <c r="D395" s="27" t="s">
        <v>15</v>
      </c>
      <c r="E395" s="42"/>
    </row>
    <row r="396" spans="1:5" x14ac:dyDescent="0.25">
      <c r="A396" s="27">
        <v>11</v>
      </c>
      <c r="B396" s="30" t="s">
        <v>28</v>
      </c>
      <c r="C396" s="32">
        <v>44742</v>
      </c>
      <c r="D396" s="27" t="s">
        <v>15</v>
      </c>
      <c r="E396" s="42">
        <v>94756.805819999994</v>
      </c>
    </row>
    <row r="397" spans="1:5" x14ac:dyDescent="0.25">
      <c r="A397" s="27">
        <v>12</v>
      </c>
      <c r="B397" s="30" t="s">
        <v>29</v>
      </c>
      <c r="C397" s="32">
        <v>44742</v>
      </c>
      <c r="D397" s="27" t="s">
        <v>15</v>
      </c>
      <c r="E397" s="42">
        <v>94756.805819999994</v>
      </c>
    </row>
    <row r="398" spans="1:5" x14ac:dyDescent="0.25">
      <c r="A398" s="27">
        <v>13</v>
      </c>
      <c r="B398" s="30" t="s">
        <v>30</v>
      </c>
      <c r="C398" s="32">
        <v>44742</v>
      </c>
      <c r="D398" s="27" t="s">
        <v>15</v>
      </c>
      <c r="E398" s="42"/>
    </row>
    <row r="399" spans="1:5" x14ac:dyDescent="0.25">
      <c r="A399" s="27">
        <v>14</v>
      </c>
      <c r="B399" s="30" t="s">
        <v>31</v>
      </c>
      <c r="C399" s="32">
        <v>44742</v>
      </c>
      <c r="D399" s="27" t="s">
        <v>15</v>
      </c>
      <c r="E399" s="42"/>
    </row>
    <row r="400" spans="1:5" x14ac:dyDescent="0.25">
      <c r="A400" s="27">
        <v>15</v>
      </c>
      <c r="B400" s="30" t="s">
        <v>32</v>
      </c>
      <c r="C400" s="32">
        <v>44742</v>
      </c>
      <c r="D400" s="27" t="s">
        <v>15</v>
      </c>
      <c r="E400" s="42"/>
    </row>
    <row r="401" spans="1:5" x14ac:dyDescent="0.25">
      <c r="A401" s="27">
        <v>16</v>
      </c>
      <c r="B401" s="30" t="s">
        <v>33</v>
      </c>
      <c r="C401" s="32">
        <v>44742</v>
      </c>
      <c r="D401" s="27" t="s">
        <v>15</v>
      </c>
      <c r="E401" s="42"/>
    </row>
    <row r="402" spans="1:5" x14ac:dyDescent="0.25">
      <c r="A402" s="27">
        <v>17</v>
      </c>
      <c r="B402" s="28" t="s">
        <v>102</v>
      </c>
      <c r="C402" s="32">
        <v>44742</v>
      </c>
      <c r="D402" s="27" t="s">
        <v>15</v>
      </c>
      <c r="E402" s="42"/>
    </row>
    <row r="403" spans="1:5" x14ac:dyDescent="0.25">
      <c r="A403" s="27">
        <v>18</v>
      </c>
      <c r="B403" s="28" t="s">
        <v>35</v>
      </c>
      <c r="C403" s="32">
        <v>44742</v>
      </c>
      <c r="D403" s="27" t="s">
        <v>15</v>
      </c>
      <c r="E403" s="42"/>
    </row>
    <row r="404" spans="1:5" x14ac:dyDescent="0.25">
      <c r="A404" s="27">
        <v>19</v>
      </c>
      <c r="B404" s="30" t="s">
        <v>36</v>
      </c>
      <c r="C404" s="32">
        <v>44742</v>
      </c>
      <c r="D404" s="27" t="s">
        <v>15</v>
      </c>
      <c r="E404" s="42">
        <v>94756.805819999994</v>
      </c>
    </row>
    <row r="405" spans="1:5" x14ac:dyDescent="0.25">
      <c r="A405" s="27">
        <v>20</v>
      </c>
      <c r="B405" s="30" t="s">
        <v>37</v>
      </c>
      <c r="C405" s="32">
        <v>44742</v>
      </c>
      <c r="D405" s="27" t="s">
        <v>15</v>
      </c>
      <c r="E405" s="42"/>
    </row>
    <row r="406" spans="1:5" x14ac:dyDescent="0.25">
      <c r="A406" s="27">
        <v>21</v>
      </c>
      <c r="B406" s="30" t="s">
        <v>38</v>
      </c>
      <c r="C406" s="32">
        <v>44742</v>
      </c>
      <c r="D406" s="27" t="s">
        <v>15</v>
      </c>
      <c r="E406" s="42"/>
    </row>
    <row r="407" spans="1:5" x14ac:dyDescent="0.25">
      <c r="A407" s="27">
        <v>22</v>
      </c>
      <c r="B407" s="30" t="s">
        <v>39</v>
      </c>
      <c r="C407" s="32">
        <v>44742</v>
      </c>
      <c r="D407" s="27" t="s">
        <v>15</v>
      </c>
      <c r="E407" s="42">
        <v>3000</v>
      </c>
    </row>
    <row r="408" spans="1:5" x14ac:dyDescent="0.25">
      <c r="A408" s="27">
        <v>23</v>
      </c>
      <c r="B408" s="30" t="s">
        <v>40</v>
      </c>
      <c r="C408" s="32">
        <v>44742</v>
      </c>
      <c r="D408" s="27" t="s">
        <v>15</v>
      </c>
      <c r="E408" s="42"/>
    </row>
    <row r="409" spans="1:5" x14ac:dyDescent="0.25">
      <c r="A409" s="27">
        <v>24</v>
      </c>
      <c r="B409" s="30" t="s">
        <v>41</v>
      </c>
      <c r="C409" s="32">
        <v>44742</v>
      </c>
      <c r="D409" s="27" t="s">
        <v>15</v>
      </c>
      <c r="E409" s="42">
        <v>91756.805819999994</v>
      </c>
    </row>
    <row r="410" spans="1:5" ht="15.75" thickBot="1" x14ac:dyDescent="0.3">
      <c r="A410" s="27">
        <v>1</v>
      </c>
      <c r="B410" s="28" t="s">
        <v>18</v>
      </c>
      <c r="C410" s="32">
        <v>44742</v>
      </c>
      <c r="D410" s="27" t="s">
        <v>16</v>
      </c>
      <c r="E410" s="42"/>
    </row>
    <row r="411" spans="1:5" ht="15.75" thickBot="1" x14ac:dyDescent="0.3">
      <c r="A411" s="27">
        <v>2</v>
      </c>
      <c r="B411" s="29" t="s">
        <v>98</v>
      </c>
      <c r="C411" s="32">
        <v>44742</v>
      </c>
      <c r="D411" s="27" t="s">
        <v>16</v>
      </c>
      <c r="E411" s="49">
        <v>68981</v>
      </c>
    </row>
    <row r="412" spans="1:5" ht="15.75" thickBot="1" x14ac:dyDescent="0.3">
      <c r="A412" s="27">
        <v>3</v>
      </c>
      <c r="B412" s="29" t="s">
        <v>99</v>
      </c>
      <c r="C412" s="32">
        <v>44742</v>
      </c>
      <c r="D412" s="27" t="s">
        <v>16</v>
      </c>
      <c r="E412" s="49">
        <v>37673</v>
      </c>
    </row>
    <row r="413" spans="1:5" ht="15.75" thickBot="1" x14ac:dyDescent="0.3">
      <c r="A413" s="27">
        <v>4</v>
      </c>
      <c r="B413" s="29" t="s">
        <v>21</v>
      </c>
      <c r="C413" s="32">
        <v>44742</v>
      </c>
      <c r="D413" s="27" t="s">
        <v>16</v>
      </c>
      <c r="E413" s="49">
        <v>2</v>
      </c>
    </row>
    <row r="414" spans="1:5" ht="15.75" thickBot="1" x14ac:dyDescent="0.3">
      <c r="A414" s="27">
        <v>5</v>
      </c>
      <c r="B414" s="29" t="s">
        <v>100</v>
      </c>
      <c r="C414" s="32">
        <v>44742</v>
      </c>
      <c r="D414" s="27" t="s">
        <v>16</v>
      </c>
      <c r="E414" s="49">
        <v>68981</v>
      </c>
    </row>
    <row r="415" spans="1:5" ht="15.75" thickBot="1" x14ac:dyDescent="0.3">
      <c r="A415" s="27">
        <v>6</v>
      </c>
      <c r="B415" s="29" t="s">
        <v>101</v>
      </c>
      <c r="C415" s="32">
        <v>44742</v>
      </c>
      <c r="D415" s="27" t="s">
        <v>16</v>
      </c>
      <c r="E415" s="49">
        <v>9758</v>
      </c>
    </row>
    <row r="416" spans="1:5" ht="15.75" thickBot="1" x14ac:dyDescent="0.3">
      <c r="A416" s="27">
        <v>7</v>
      </c>
      <c r="B416" s="29" t="s">
        <v>24</v>
      </c>
      <c r="C416" s="32">
        <v>44742</v>
      </c>
      <c r="D416" s="27" t="s">
        <v>16</v>
      </c>
      <c r="E416" s="49">
        <v>7</v>
      </c>
    </row>
    <row r="417" spans="1:5" ht="15.75" thickBot="1" x14ac:dyDescent="0.3">
      <c r="A417" s="27">
        <v>8</v>
      </c>
      <c r="B417" s="29" t="s">
        <v>25</v>
      </c>
      <c r="C417" s="32">
        <v>44742</v>
      </c>
      <c r="D417" s="27" t="s">
        <v>16</v>
      </c>
      <c r="E417" s="50"/>
    </row>
    <row r="418" spans="1:5" ht="15.75" thickBot="1" x14ac:dyDescent="0.3">
      <c r="A418" s="27">
        <v>9</v>
      </c>
      <c r="B418" s="29" t="s">
        <v>26</v>
      </c>
      <c r="C418" s="32">
        <v>44742</v>
      </c>
      <c r="D418" s="27" t="s">
        <v>16</v>
      </c>
      <c r="E418" s="50"/>
    </row>
    <row r="419" spans="1:5" ht="15.75" thickBot="1" x14ac:dyDescent="0.3">
      <c r="A419" s="27">
        <v>10</v>
      </c>
      <c r="B419" s="28" t="s">
        <v>27</v>
      </c>
      <c r="C419" s="32">
        <v>44742</v>
      </c>
      <c r="D419" s="27" t="s">
        <v>16</v>
      </c>
      <c r="E419" s="50"/>
    </row>
    <row r="420" spans="1:5" ht="15.75" thickBot="1" x14ac:dyDescent="0.3">
      <c r="A420" s="27">
        <v>11</v>
      </c>
      <c r="B420" s="30" t="s">
        <v>28</v>
      </c>
      <c r="C420" s="32">
        <v>44742</v>
      </c>
      <c r="D420" s="27" t="s">
        <v>16</v>
      </c>
      <c r="E420" s="49">
        <v>68981</v>
      </c>
    </row>
    <row r="421" spans="1:5" ht="15.75" thickBot="1" x14ac:dyDescent="0.3">
      <c r="A421" s="27">
        <v>12</v>
      </c>
      <c r="B421" s="30" t="s">
        <v>29</v>
      </c>
      <c r="C421" s="32">
        <v>44742</v>
      </c>
      <c r="D421" s="27" t="s">
        <v>16</v>
      </c>
      <c r="E421" s="49">
        <v>68981</v>
      </c>
    </row>
    <row r="422" spans="1:5" ht="15.75" thickBot="1" x14ac:dyDescent="0.3">
      <c r="A422" s="27">
        <v>13</v>
      </c>
      <c r="B422" s="30" t="s">
        <v>30</v>
      </c>
      <c r="C422" s="32">
        <v>44742</v>
      </c>
      <c r="D422" s="27" t="s">
        <v>16</v>
      </c>
      <c r="E422" s="50"/>
    </row>
    <row r="423" spans="1:5" ht="15.75" thickBot="1" x14ac:dyDescent="0.3">
      <c r="A423" s="27">
        <v>14</v>
      </c>
      <c r="B423" s="30" t="s">
        <v>31</v>
      </c>
      <c r="C423" s="32">
        <v>44742</v>
      </c>
      <c r="D423" s="27" t="s">
        <v>16</v>
      </c>
      <c r="E423" s="50"/>
    </row>
    <row r="424" spans="1:5" ht="15.75" thickBot="1" x14ac:dyDescent="0.3">
      <c r="A424" s="27">
        <v>15</v>
      </c>
      <c r="B424" s="30" t="s">
        <v>32</v>
      </c>
      <c r="C424" s="32">
        <v>44742</v>
      </c>
      <c r="D424" s="27" t="s">
        <v>16</v>
      </c>
      <c r="E424" s="50"/>
    </row>
    <row r="425" spans="1:5" ht="15.75" thickBot="1" x14ac:dyDescent="0.3">
      <c r="A425" s="27">
        <v>16</v>
      </c>
      <c r="B425" s="30" t="s">
        <v>33</v>
      </c>
      <c r="C425" s="32">
        <v>44742</v>
      </c>
      <c r="D425" s="27" t="s">
        <v>16</v>
      </c>
      <c r="E425" s="50"/>
    </row>
    <row r="426" spans="1:5" ht="15.75" thickBot="1" x14ac:dyDescent="0.3">
      <c r="A426" s="27">
        <v>17</v>
      </c>
      <c r="B426" s="28" t="s">
        <v>102</v>
      </c>
      <c r="C426" s="32">
        <v>44742</v>
      </c>
      <c r="D426" s="27" t="s">
        <v>16</v>
      </c>
      <c r="E426" s="49">
        <v>2176</v>
      </c>
    </row>
    <row r="427" spans="1:5" ht="15.75" thickBot="1" x14ac:dyDescent="0.3">
      <c r="A427" s="27">
        <v>18</v>
      </c>
      <c r="B427" s="28" t="s">
        <v>35</v>
      </c>
      <c r="C427" s="32">
        <v>44742</v>
      </c>
      <c r="D427" s="27" t="s">
        <v>16</v>
      </c>
      <c r="E427" s="50"/>
    </row>
    <row r="428" spans="1:5" ht="15.75" thickBot="1" x14ac:dyDescent="0.3">
      <c r="A428" s="27">
        <v>19</v>
      </c>
      <c r="B428" s="30" t="s">
        <v>36</v>
      </c>
      <c r="C428" s="32">
        <v>44742</v>
      </c>
      <c r="D428" s="27" t="s">
        <v>16</v>
      </c>
      <c r="E428" s="49">
        <v>76013</v>
      </c>
    </row>
    <row r="429" spans="1:5" ht="15.75" thickBot="1" x14ac:dyDescent="0.3">
      <c r="A429" s="27">
        <v>20</v>
      </c>
      <c r="B429" s="30" t="s">
        <v>37</v>
      </c>
      <c r="C429" s="32">
        <v>44742</v>
      </c>
      <c r="D429" s="27" t="s">
        <v>16</v>
      </c>
      <c r="E429" s="49">
        <v>7031</v>
      </c>
    </row>
    <row r="430" spans="1:5" ht="15.75" thickBot="1" x14ac:dyDescent="0.3">
      <c r="A430" s="27">
        <v>21</v>
      </c>
      <c r="B430" s="30" t="s">
        <v>38</v>
      </c>
      <c r="C430" s="32">
        <v>44742</v>
      </c>
      <c r="D430" s="27" t="s">
        <v>16</v>
      </c>
      <c r="E430" s="50"/>
    </row>
    <row r="431" spans="1:5" ht="15.75" thickBot="1" x14ac:dyDescent="0.3">
      <c r="A431" s="27">
        <v>22</v>
      </c>
      <c r="B431" s="30" t="s">
        <v>39</v>
      </c>
      <c r="C431" s="32">
        <v>44742</v>
      </c>
      <c r="D431" s="27" t="s">
        <v>16</v>
      </c>
      <c r="E431" s="49">
        <v>38861</v>
      </c>
    </row>
    <row r="432" spans="1:5" ht="15.75" thickBot="1" x14ac:dyDescent="0.3">
      <c r="A432" s="27">
        <v>23</v>
      </c>
      <c r="B432" s="30" t="s">
        <v>40</v>
      </c>
      <c r="C432" s="32">
        <v>44742</v>
      </c>
      <c r="D432" s="27" t="s">
        <v>16</v>
      </c>
      <c r="E432" s="50"/>
    </row>
    <row r="433" spans="1:5" x14ac:dyDescent="0.25">
      <c r="A433" s="27">
        <v>24</v>
      </c>
      <c r="B433" s="30" t="s">
        <v>41</v>
      </c>
      <c r="C433" s="32">
        <v>44742</v>
      </c>
      <c r="D433" s="27" t="s">
        <v>16</v>
      </c>
      <c r="E433" s="49">
        <v>30120</v>
      </c>
    </row>
    <row r="434" spans="1:5" ht="15.75" thickBot="1" x14ac:dyDescent="0.3">
      <c r="A434" s="27">
        <v>1</v>
      </c>
      <c r="B434" s="28" t="s">
        <v>18</v>
      </c>
      <c r="C434" s="32">
        <v>44742</v>
      </c>
      <c r="D434" s="27" t="s">
        <v>9</v>
      </c>
      <c r="E434" s="42"/>
    </row>
    <row r="435" spans="1:5" ht="15.75" thickBot="1" x14ac:dyDescent="0.3">
      <c r="A435" s="27">
        <v>2</v>
      </c>
      <c r="B435" s="29" t="s">
        <v>98</v>
      </c>
      <c r="C435" s="32">
        <v>44742</v>
      </c>
      <c r="D435" s="27" t="s">
        <v>9</v>
      </c>
      <c r="E435" s="49">
        <v>203719</v>
      </c>
    </row>
    <row r="436" spans="1:5" ht="15.75" thickBot="1" x14ac:dyDescent="0.3">
      <c r="A436" s="27">
        <v>3</v>
      </c>
      <c r="B436" s="29" t="s">
        <v>99</v>
      </c>
      <c r="C436" s="32">
        <v>44742</v>
      </c>
      <c r="D436" s="27" t="s">
        <v>9</v>
      </c>
      <c r="E436" s="49">
        <v>120483</v>
      </c>
    </row>
    <row r="437" spans="1:5" ht="15.75" thickBot="1" x14ac:dyDescent="0.3">
      <c r="A437" s="27">
        <v>4</v>
      </c>
      <c r="B437" s="29" t="s">
        <v>21</v>
      </c>
      <c r="C437" s="32">
        <v>44742</v>
      </c>
      <c r="D437" s="27" t="s">
        <v>9</v>
      </c>
      <c r="E437" s="49">
        <v>2</v>
      </c>
    </row>
    <row r="438" spans="1:5" ht="15.75" thickBot="1" x14ac:dyDescent="0.3">
      <c r="A438" s="27">
        <v>5</v>
      </c>
      <c r="B438" s="29" t="s">
        <v>100</v>
      </c>
      <c r="C438" s="32">
        <v>44742</v>
      </c>
      <c r="D438" s="27" t="s">
        <v>9</v>
      </c>
      <c r="E438" s="49">
        <v>203719</v>
      </c>
    </row>
    <row r="439" spans="1:5" ht="15.75" thickBot="1" x14ac:dyDescent="0.3">
      <c r="A439" s="27">
        <v>6</v>
      </c>
      <c r="B439" s="29" t="s">
        <v>101</v>
      </c>
      <c r="C439" s="32">
        <v>44742</v>
      </c>
      <c r="D439" s="27" t="s">
        <v>9</v>
      </c>
      <c r="E439" s="49">
        <v>30121</v>
      </c>
    </row>
    <row r="440" spans="1:5" ht="15.75" thickBot="1" x14ac:dyDescent="0.3">
      <c r="A440" s="27">
        <v>7</v>
      </c>
      <c r="B440" s="29" t="s">
        <v>24</v>
      </c>
      <c r="C440" s="32">
        <v>44742</v>
      </c>
      <c r="D440" s="27" t="s">
        <v>9</v>
      </c>
      <c r="E440" s="49">
        <v>7</v>
      </c>
    </row>
    <row r="441" spans="1:5" ht="15.75" thickBot="1" x14ac:dyDescent="0.3">
      <c r="A441" s="27">
        <v>8</v>
      </c>
      <c r="B441" s="29" t="s">
        <v>25</v>
      </c>
      <c r="C441" s="32">
        <v>44742</v>
      </c>
      <c r="D441" s="27" t="s">
        <v>9</v>
      </c>
      <c r="E441" s="50"/>
    </row>
    <row r="442" spans="1:5" ht="15.75" thickBot="1" x14ac:dyDescent="0.3">
      <c r="A442" s="27">
        <v>9</v>
      </c>
      <c r="B442" s="29" t="s">
        <v>26</v>
      </c>
      <c r="C442" s="32">
        <v>44742</v>
      </c>
      <c r="D442" s="27" t="s">
        <v>9</v>
      </c>
      <c r="E442" s="50"/>
    </row>
    <row r="443" spans="1:5" ht="15.75" thickBot="1" x14ac:dyDescent="0.3">
      <c r="A443" s="27">
        <v>10</v>
      </c>
      <c r="B443" s="28" t="s">
        <v>27</v>
      </c>
      <c r="C443" s="32">
        <v>44742</v>
      </c>
      <c r="D443" s="27" t="s">
        <v>9</v>
      </c>
      <c r="E443" s="50"/>
    </row>
    <row r="444" spans="1:5" ht="15.75" thickBot="1" x14ac:dyDescent="0.3">
      <c r="A444" s="27">
        <v>11</v>
      </c>
      <c r="B444" s="30" t="s">
        <v>28</v>
      </c>
      <c r="C444" s="32">
        <v>44742</v>
      </c>
      <c r="D444" s="27" t="s">
        <v>9</v>
      </c>
      <c r="E444" s="49">
        <v>203719</v>
      </c>
    </row>
    <row r="445" spans="1:5" ht="15.75" thickBot="1" x14ac:dyDescent="0.3">
      <c r="A445" s="27">
        <v>12</v>
      </c>
      <c r="B445" s="30" t="s">
        <v>29</v>
      </c>
      <c r="C445" s="32">
        <v>44742</v>
      </c>
      <c r="D445" s="27" t="s">
        <v>9</v>
      </c>
      <c r="E445" s="49">
        <v>203719</v>
      </c>
    </row>
    <row r="446" spans="1:5" ht="15.75" thickBot="1" x14ac:dyDescent="0.3">
      <c r="A446" s="27">
        <v>13</v>
      </c>
      <c r="B446" s="30" t="s">
        <v>30</v>
      </c>
      <c r="C446" s="32">
        <v>44742</v>
      </c>
      <c r="D446" s="27" t="s">
        <v>9</v>
      </c>
      <c r="E446" s="49"/>
    </row>
    <row r="447" spans="1:5" ht="15.75" thickBot="1" x14ac:dyDescent="0.3">
      <c r="A447" s="27">
        <v>14</v>
      </c>
      <c r="B447" s="30" t="s">
        <v>31</v>
      </c>
      <c r="C447" s="32">
        <v>44742</v>
      </c>
      <c r="D447" s="27" t="s">
        <v>9</v>
      </c>
      <c r="E447" s="49"/>
    </row>
    <row r="448" spans="1:5" ht="15.75" thickBot="1" x14ac:dyDescent="0.3">
      <c r="A448" s="27">
        <v>15</v>
      </c>
      <c r="B448" s="30" t="s">
        <v>32</v>
      </c>
      <c r="C448" s="32">
        <v>44742</v>
      </c>
      <c r="D448" s="27" t="s">
        <v>9</v>
      </c>
      <c r="E448" s="49"/>
    </row>
    <row r="449" spans="1:5" ht="15.75" thickBot="1" x14ac:dyDescent="0.3">
      <c r="A449" s="27">
        <v>16</v>
      </c>
      <c r="B449" s="30" t="s">
        <v>33</v>
      </c>
      <c r="C449" s="32">
        <v>44742</v>
      </c>
      <c r="D449" s="27" t="s">
        <v>9</v>
      </c>
      <c r="E449" s="49"/>
    </row>
    <row r="450" spans="1:5" ht="15.75" thickBot="1" x14ac:dyDescent="0.3">
      <c r="A450" s="27">
        <v>17</v>
      </c>
      <c r="B450" s="28" t="s">
        <v>102</v>
      </c>
      <c r="C450" s="32">
        <v>44742</v>
      </c>
      <c r="D450" s="27" t="s">
        <v>9</v>
      </c>
      <c r="E450" s="49">
        <v>98302</v>
      </c>
    </row>
    <row r="451" spans="1:5" ht="15.75" thickBot="1" x14ac:dyDescent="0.3">
      <c r="A451" s="27">
        <v>18</v>
      </c>
      <c r="B451" s="28" t="s">
        <v>35</v>
      </c>
      <c r="C451" s="32">
        <v>44742</v>
      </c>
      <c r="D451" s="27" t="s">
        <v>9</v>
      </c>
      <c r="E451" s="50"/>
    </row>
    <row r="452" spans="1:5" ht="15.75" thickBot="1" x14ac:dyDescent="0.3">
      <c r="A452" s="27">
        <v>19</v>
      </c>
      <c r="B452" s="30" t="s">
        <v>36</v>
      </c>
      <c r="C452" s="32">
        <v>44742</v>
      </c>
      <c r="D452" s="27" t="s">
        <v>9</v>
      </c>
      <c r="E452" s="49">
        <v>213719</v>
      </c>
    </row>
    <row r="453" spans="1:5" ht="15.75" thickBot="1" x14ac:dyDescent="0.3">
      <c r="A453" s="27">
        <v>20</v>
      </c>
      <c r="B453" s="30" t="s">
        <v>37</v>
      </c>
      <c r="C453" s="32">
        <v>44742</v>
      </c>
      <c r="D453" s="27" t="s">
        <v>9</v>
      </c>
      <c r="E453" s="49"/>
    </row>
    <row r="454" spans="1:5" ht="15.75" thickBot="1" x14ac:dyDescent="0.3">
      <c r="A454" s="27">
        <v>21</v>
      </c>
      <c r="B454" s="30" t="s">
        <v>38</v>
      </c>
      <c r="C454" s="32">
        <v>44742</v>
      </c>
      <c r="D454" s="27" t="s">
        <v>9</v>
      </c>
      <c r="E454" s="49">
        <v>10000</v>
      </c>
    </row>
    <row r="455" spans="1:5" ht="15.75" thickBot="1" x14ac:dyDescent="0.3">
      <c r="A455" s="27">
        <v>22</v>
      </c>
      <c r="B455" s="30" t="s">
        <v>39</v>
      </c>
      <c r="C455" s="32">
        <v>44742</v>
      </c>
      <c r="D455" s="27" t="s">
        <v>9</v>
      </c>
      <c r="E455" s="49">
        <v>38483</v>
      </c>
    </row>
    <row r="456" spans="1:5" ht="15.75" thickBot="1" x14ac:dyDescent="0.3">
      <c r="A456" s="27">
        <v>23</v>
      </c>
      <c r="B456" s="30" t="s">
        <v>40</v>
      </c>
      <c r="C456" s="32">
        <v>44742</v>
      </c>
      <c r="D456" s="27" t="s">
        <v>9</v>
      </c>
      <c r="E456" s="49"/>
    </row>
    <row r="457" spans="1:5" x14ac:dyDescent="0.25">
      <c r="A457" s="27">
        <v>24</v>
      </c>
      <c r="B457" s="30" t="s">
        <v>41</v>
      </c>
      <c r="C457" s="32">
        <v>44742</v>
      </c>
      <c r="D457" s="27" t="s">
        <v>9</v>
      </c>
      <c r="E457" s="49">
        <v>165236</v>
      </c>
    </row>
    <row r="458" spans="1:5" ht="15.75" thickBot="1" x14ac:dyDescent="0.3">
      <c r="A458" s="27">
        <v>1</v>
      </c>
      <c r="B458" s="28" t="s">
        <v>18</v>
      </c>
      <c r="C458" s="32">
        <v>44742</v>
      </c>
      <c r="D458" s="27" t="s">
        <v>7</v>
      </c>
      <c r="E458" s="42"/>
    </row>
    <row r="459" spans="1:5" ht="15.75" thickBot="1" x14ac:dyDescent="0.3">
      <c r="A459" s="27">
        <v>2</v>
      </c>
      <c r="B459" s="29" t="s">
        <v>98</v>
      </c>
      <c r="C459" s="32">
        <v>44742</v>
      </c>
      <c r="D459" s="27" t="s">
        <v>7</v>
      </c>
      <c r="E459" s="47">
        <v>8112982</v>
      </c>
    </row>
    <row r="460" spans="1:5" ht="15.75" thickBot="1" x14ac:dyDescent="0.3">
      <c r="A460" s="27">
        <v>3</v>
      </c>
      <c r="B460" s="29" t="s">
        <v>99</v>
      </c>
      <c r="C460" s="32">
        <v>44742</v>
      </c>
      <c r="D460" s="27" t="s">
        <v>7</v>
      </c>
      <c r="E460" s="47">
        <v>3191729</v>
      </c>
    </row>
    <row r="461" spans="1:5" ht="15.75" thickBot="1" x14ac:dyDescent="0.3">
      <c r="A461" s="27">
        <v>4</v>
      </c>
      <c r="B461" s="29" t="s">
        <v>21</v>
      </c>
      <c r="C461" s="32">
        <v>44742</v>
      </c>
      <c r="D461" s="27" t="s">
        <v>7</v>
      </c>
      <c r="E461" s="47">
        <v>3</v>
      </c>
    </row>
    <row r="462" spans="1:5" ht="15.75" thickBot="1" x14ac:dyDescent="0.3">
      <c r="A462" s="27">
        <v>5</v>
      </c>
      <c r="B462" s="29" t="s">
        <v>100</v>
      </c>
      <c r="C462" s="32">
        <v>44742</v>
      </c>
      <c r="D462" s="27" t="s">
        <v>7</v>
      </c>
      <c r="E462" s="47">
        <v>7623470</v>
      </c>
    </row>
    <row r="463" spans="1:5" ht="15.75" thickBot="1" x14ac:dyDescent="0.3">
      <c r="A463" s="27">
        <v>6</v>
      </c>
      <c r="B463" s="29" t="s">
        <v>101</v>
      </c>
      <c r="C463" s="32">
        <v>44742</v>
      </c>
      <c r="D463" s="27" t="s">
        <v>7</v>
      </c>
      <c r="E463" s="47">
        <v>873428</v>
      </c>
    </row>
    <row r="464" spans="1:5" ht="15.75" thickBot="1" x14ac:dyDescent="0.3">
      <c r="A464" s="27">
        <v>7</v>
      </c>
      <c r="B464" s="29" t="s">
        <v>24</v>
      </c>
      <c r="C464" s="32">
        <v>44742</v>
      </c>
      <c r="D464" s="27" t="s">
        <v>7</v>
      </c>
      <c r="E464" s="47">
        <v>9</v>
      </c>
    </row>
    <row r="465" spans="1:5" ht="15.75" thickBot="1" x14ac:dyDescent="0.3">
      <c r="A465" s="27">
        <v>8</v>
      </c>
      <c r="B465" s="29" t="s">
        <v>25</v>
      </c>
      <c r="C465" s="32">
        <v>44742</v>
      </c>
      <c r="D465" s="27" t="s">
        <v>7</v>
      </c>
      <c r="E465" s="48"/>
    </row>
    <row r="466" spans="1:5" ht="15.75" thickBot="1" x14ac:dyDescent="0.3">
      <c r="A466" s="27">
        <v>9</v>
      </c>
      <c r="B466" s="29" t="s">
        <v>26</v>
      </c>
      <c r="C466" s="32">
        <v>44742</v>
      </c>
      <c r="D466" s="27" t="s">
        <v>7</v>
      </c>
      <c r="E466" s="48"/>
    </row>
    <row r="467" spans="1:5" ht="15.75" thickBot="1" x14ac:dyDescent="0.3">
      <c r="A467" s="27">
        <v>10</v>
      </c>
      <c r="B467" s="28" t="s">
        <v>27</v>
      </c>
      <c r="C467" s="32">
        <v>44742</v>
      </c>
      <c r="D467" s="27" t="s">
        <v>7</v>
      </c>
      <c r="E467" s="48"/>
    </row>
    <row r="468" spans="1:5" ht="15.75" thickBot="1" x14ac:dyDescent="0.3">
      <c r="A468" s="27">
        <v>11</v>
      </c>
      <c r="B468" s="30" t="s">
        <v>28</v>
      </c>
      <c r="C468" s="32">
        <v>44742</v>
      </c>
      <c r="D468" s="27" t="s">
        <v>7</v>
      </c>
      <c r="E468" s="47">
        <v>8122503</v>
      </c>
    </row>
    <row r="469" spans="1:5" ht="15.75" thickBot="1" x14ac:dyDescent="0.3">
      <c r="A469" s="27">
        <v>12</v>
      </c>
      <c r="B469" s="30" t="s">
        <v>29</v>
      </c>
      <c r="C469" s="32">
        <v>44742</v>
      </c>
      <c r="D469" s="27" t="s">
        <v>7</v>
      </c>
      <c r="E469" s="47">
        <v>7461471</v>
      </c>
    </row>
    <row r="470" spans="1:5" ht="15.75" thickBot="1" x14ac:dyDescent="0.3">
      <c r="A470" s="27">
        <v>13</v>
      </c>
      <c r="B470" s="30" t="s">
        <v>30</v>
      </c>
      <c r="C470" s="32">
        <v>44742</v>
      </c>
      <c r="D470" s="27" t="s">
        <v>7</v>
      </c>
      <c r="E470" s="47">
        <v>661032</v>
      </c>
    </row>
    <row r="471" spans="1:5" ht="15.75" thickBot="1" x14ac:dyDescent="0.3">
      <c r="A471" s="27">
        <v>14</v>
      </c>
      <c r="B471" s="30" t="s">
        <v>31</v>
      </c>
      <c r="C471" s="32">
        <v>44742</v>
      </c>
      <c r="D471" s="27" t="s">
        <v>7</v>
      </c>
      <c r="E471" s="47"/>
    </row>
    <row r="472" spans="1:5" ht="15.75" thickBot="1" x14ac:dyDescent="0.3">
      <c r="A472" s="27">
        <v>15</v>
      </c>
      <c r="B472" s="30" t="s">
        <v>32</v>
      </c>
      <c r="C472" s="32">
        <v>44742</v>
      </c>
      <c r="D472" s="27" t="s">
        <v>7</v>
      </c>
      <c r="E472" s="47"/>
    </row>
    <row r="473" spans="1:5" ht="15.75" thickBot="1" x14ac:dyDescent="0.3">
      <c r="A473" s="27">
        <v>16</v>
      </c>
      <c r="B473" s="30" t="s">
        <v>33</v>
      </c>
      <c r="C473" s="32">
        <v>44742</v>
      </c>
      <c r="D473" s="27" t="s">
        <v>7</v>
      </c>
      <c r="E473" s="47"/>
    </row>
    <row r="474" spans="1:5" ht="15.75" thickBot="1" x14ac:dyDescent="0.3">
      <c r="A474" s="27">
        <v>17</v>
      </c>
      <c r="B474" s="28" t="s">
        <v>102</v>
      </c>
      <c r="C474" s="32">
        <v>44742</v>
      </c>
      <c r="D474" s="27" t="s">
        <v>7</v>
      </c>
      <c r="E474" s="47">
        <v>1747693</v>
      </c>
    </row>
    <row r="475" spans="1:5" ht="15.75" thickBot="1" x14ac:dyDescent="0.3">
      <c r="A475" s="27">
        <v>18</v>
      </c>
      <c r="B475" s="28" t="s">
        <v>35</v>
      </c>
      <c r="C475" s="32">
        <v>44742</v>
      </c>
      <c r="D475" s="27" t="s">
        <v>7</v>
      </c>
      <c r="E475" s="48"/>
    </row>
    <row r="476" spans="1:5" ht="15.75" thickBot="1" x14ac:dyDescent="0.3">
      <c r="A476" s="27">
        <v>19</v>
      </c>
      <c r="B476" s="30" t="s">
        <v>36</v>
      </c>
      <c r="C476" s="32">
        <v>44742</v>
      </c>
      <c r="D476" s="27" t="s">
        <v>7</v>
      </c>
      <c r="E476" s="47">
        <v>7323502</v>
      </c>
    </row>
    <row r="477" spans="1:5" ht="15.75" thickBot="1" x14ac:dyDescent="0.3">
      <c r="A477" s="27">
        <v>20</v>
      </c>
      <c r="B477" s="30" t="s">
        <v>37</v>
      </c>
      <c r="C477" s="32">
        <v>44742</v>
      </c>
      <c r="D477" s="27" t="s">
        <v>7</v>
      </c>
      <c r="E477" s="47">
        <v>7031</v>
      </c>
    </row>
    <row r="478" spans="1:5" ht="15.75" thickBot="1" x14ac:dyDescent="0.3">
      <c r="A478" s="27">
        <v>21</v>
      </c>
      <c r="B478" s="30" t="s">
        <v>38</v>
      </c>
      <c r="C478" s="32">
        <v>44742</v>
      </c>
      <c r="D478" s="27" t="s">
        <v>7</v>
      </c>
      <c r="E478" s="47">
        <v>10000</v>
      </c>
    </row>
    <row r="479" spans="1:5" ht="15.75" thickBot="1" x14ac:dyDescent="0.3">
      <c r="A479" s="27">
        <v>22</v>
      </c>
      <c r="B479" s="30" t="s">
        <v>39</v>
      </c>
      <c r="C479" s="32">
        <v>44742</v>
      </c>
      <c r="D479" s="27" t="s">
        <v>7</v>
      </c>
      <c r="E479" s="47">
        <v>531172</v>
      </c>
    </row>
    <row r="480" spans="1:5" ht="15.75" thickBot="1" x14ac:dyDescent="0.3">
      <c r="A480" s="27">
        <v>23</v>
      </c>
      <c r="B480" s="18" t="s">
        <v>40</v>
      </c>
      <c r="C480" s="32">
        <v>44742</v>
      </c>
      <c r="D480" s="27" t="s">
        <v>7</v>
      </c>
      <c r="E480" s="47"/>
    </row>
    <row r="481" spans="1:5" x14ac:dyDescent="0.25">
      <c r="A481" s="27">
        <v>24</v>
      </c>
      <c r="B481" s="29" t="s">
        <v>41</v>
      </c>
      <c r="C481" s="32">
        <v>44742</v>
      </c>
      <c r="D481" s="27" t="s">
        <v>7</v>
      </c>
      <c r="E481" s="47">
        <v>6775298</v>
      </c>
    </row>
    <row r="482" spans="1:5" x14ac:dyDescent="0.25">
      <c r="A482" s="27">
        <v>1</v>
      </c>
      <c r="B482" s="28" t="s">
        <v>18</v>
      </c>
      <c r="C482" s="32">
        <v>44561</v>
      </c>
      <c r="D482" s="27" t="s">
        <v>8</v>
      </c>
      <c r="E482" s="41"/>
    </row>
    <row r="483" spans="1:5" x14ac:dyDescent="0.25">
      <c r="A483" s="27">
        <v>2</v>
      </c>
      <c r="B483" s="29" t="s">
        <v>98</v>
      </c>
      <c r="C483" s="32">
        <v>44561</v>
      </c>
      <c r="D483" s="27" t="s">
        <v>8</v>
      </c>
      <c r="E483" s="41">
        <f>244688848.63/1000</f>
        <v>244688.84862999999</v>
      </c>
    </row>
    <row r="484" spans="1:5" x14ac:dyDescent="0.25">
      <c r="A484" s="27">
        <v>3</v>
      </c>
      <c r="B484" s="29" t="s">
        <v>99</v>
      </c>
      <c r="C484" s="32">
        <v>44561</v>
      </c>
      <c r="D484" s="27" t="s">
        <v>8</v>
      </c>
      <c r="E484" s="41">
        <f>108878633.81267/1000</f>
        <v>108878.63381267001</v>
      </c>
    </row>
    <row r="485" spans="1:5" x14ac:dyDescent="0.25">
      <c r="A485" s="27">
        <v>4</v>
      </c>
      <c r="B485" s="29" t="s">
        <v>21</v>
      </c>
      <c r="C485" s="32">
        <v>44561</v>
      </c>
      <c r="D485" s="27" t="s">
        <v>8</v>
      </c>
      <c r="E485" s="41">
        <f>E483/E484</f>
        <v>2.2473541415939957</v>
      </c>
    </row>
    <row r="486" spans="1:5" x14ac:dyDescent="0.25">
      <c r="A486" s="27">
        <v>5</v>
      </c>
      <c r="B486" s="29" t="s">
        <v>100</v>
      </c>
      <c r="C486" s="32">
        <v>44561</v>
      </c>
      <c r="D486" s="27" t="s">
        <v>8</v>
      </c>
      <c r="E486" s="41">
        <f>195755978.84/1000</f>
        <v>195755.97884</v>
      </c>
    </row>
    <row r="487" spans="1:5" x14ac:dyDescent="0.25">
      <c r="A487" s="27">
        <v>6</v>
      </c>
      <c r="B487" s="29" t="s">
        <v>101</v>
      </c>
      <c r="C487" s="32">
        <v>44561</v>
      </c>
      <c r="D487" s="27" t="s">
        <v>8</v>
      </c>
      <c r="E487" s="41">
        <f>27532235.563749/1000</f>
        <v>27532.235563749</v>
      </c>
    </row>
    <row r="488" spans="1:5" x14ac:dyDescent="0.25">
      <c r="A488" s="27">
        <v>7</v>
      </c>
      <c r="B488" s="29" t="s">
        <v>24</v>
      </c>
      <c r="C488" s="32">
        <v>44561</v>
      </c>
      <c r="D488" s="27" t="s">
        <v>8</v>
      </c>
      <c r="E488" s="41">
        <f>E486/E487</f>
        <v>7.1100647961092909</v>
      </c>
    </row>
    <row r="489" spans="1:5" x14ac:dyDescent="0.25">
      <c r="A489" s="27">
        <v>8</v>
      </c>
      <c r="B489" s="29" t="s">
        <v>25</v>
      </c>
      <c r="C489" s="32">
        <v>44561</v>
      </c>
      <c r="D489" s="27" t="s">
        <v>8</v>
      </c>
      <c r="E489" s="41"/>
    </row>
    <row r="490" spans="1:5" x14ac:dyDescent="0.25">
      <c r="A490" s="27">
        <v>9</v>
      </c>
      <c r="B490" s="29" t="s">
        <v>26</v>
      </c>
      <c r="C490" s="32">
        <v>44561</v>
      </c>
      <c r="D490" s="27" t="s">
        <v>8</v>
      </c>
      <c r="E490" s="41"/>
    </row>
    <row r="491" spans="1:5" x14ac:dyDescent="0.25">
      <c r="A491" s="27">
        <v>10</v>
      </c>
      <c r="B491" s="28" t="s">
        <v>27</v>
      </c>
      <c r="C491" s="32">
        <v>44561</v>
      </c>
      <c r="D491" s="27" t="s">
        <v>8</v>
      </c>
      <c r="E491" s="41"/>
    </row>
    <row r="492" spans="1:5" x14ac:dyDescent="0.25">
      <c r="A492" s="27">
        <v>11</v>
      </c>
      <c r="B492" s="30" t="s">
        <v>28</v>
      </c>
      <c r="C492" s="32">
        <v>44561</v>
      </c>
      <c r="D492" s="27" t="s">
        <v>8</v>
      </c>
      <c r="E492" s="41">
        <f>245819692.58/1000</f>
        <v>245819.69258</v>
      </c>
    </row>
    <row r="493" spans="1:5" x14ac:dyDescent="0.25">
      <c r="A493" s="27">
        <v>12</v>
      </c>
      <c r="B493" s="30" t="s">
        <v>29</v>
      </c>
      <c r="C493" s="32">
        <v>44561</v>
      </c>
      <c r="D493" s="27" t="s">
        <v>8</v>
      </c>
      <c r="E493" s="41">
        <f>190249531.73/1000</f>
        <v>190249.53172999999</v>
      </c>
    </row>
    <row r="494" spans="1:5" x14ac:dyDescent="0.25">
      <c r="A494" s="27">
        <v>13</v>
      </c>
      <c r="B494" s="30" t="s">
        <v>30</v>
      </c>
      <c r="C494" s="32">
        <v>44561</v>
      </c>
      <c r="D494" s="27" t="s">
        <v>8</v>
      </c>
      <c r="E494" s="41">
        <f>55570160.85/1000</f>
        <v>55570.16085</v>
      </c>
    </row>
    <row r="495" spans="1:5" x14ac:dyDescent="0.25">
      <c r="A495" s="27">
        <v>14</v>
      </c>
      <c r="B495" s="30" t="s">
        <v>31</v>
      </c>
      <c r="C495" s="32">
        <v>44561</v>
      </c>
      <c r="D495" s="27" t="s">
        <v>8</v>
      </c>
      <c r="E495" s="41"/>
    </row>
    <row r="496" spans="1:5" x14ac:dyDescent="0.25">
      <c r="A496" s="27">
        <v>15</v>
      </c>
      <c r="B496" s="30" t="s">
        <v>32</v>
      </c>
      <c r="C496" s="32">
        <v>44561</v>
      </c>
      <c r="D496" s="27" t="s">
        <v>8</v>
      </c>
      <c r="E496" s="41"/>
    </row>
    <row r="497" spans="1:5" x14ac:dyDescent="0.25">
      <c r="A497" s="27">
        <v>16</v>
      </c>
      <c r="B497" s="30" t="s">
        <v>33</v>
      </c>
      <c r="C497" s="32">
        <v>44561</v>
      </c>
      <c r="D497" s="27" t="s">
        <v>8</v>
      </c>
      <c r="E497" s="41"/>
    </row>
    <row r="498" spans="1:5" x14ac:dyDescent="0.25">
      <c r="A498" s="27">
        <v>17</v>
      </c>
      <c r="B498" s="28" t="s">
        <v>102</v>
      </c>
      <c r="C498" s="32">
        <v>44561</v>
      </c>
      <c r="D498" s="27" t="s">
        <v>8</v>
      </c>
      <c r="E498" s="41">
        <v>98560.240999999995</v>
      </c>
    </row>
    <row r="499" spans="1:5" x14ac:dyDescent="0.25">
      <c r="A499" s="27">
        <v>18</v>
      </c>
      <c r="B499" s="28" t="s">
        <v>35</v>
      </c>
      <c r="C499" s="32">
        <v>44561</v>
      </c>
      <c r="D499" s="27" t="s">
        <v>8</v>
      </c>
      <c r="E499" s="41"/>
    </row>
    <row r="500" spans="1:5" x14ac:dyDescent="0.25">
      <c r="A500" s="27">
        <v>19</v>
      </c>
      <c r="B500" s="30" t="s">
        <v>36</v>
      </c>
      <c r="C500" s="32">
        <v>44561</v>
      </c>
      <c r="D500" s="27" t="s">
        <v>8</v>
      </c>
      <c r="E500" s="41">
        <v>190249.53172622799</v>
      </c>
    </row>
    <row r="501" spans="1:5" x14ac:dyDescent="0.25">
      <c r="A501" s="27">
        <v>20</v>
      </c>
      <c r="B501" s="30" t="s">
        <v>37</v>
      </c>
      <c r="C501" s="32">
        <v>44561</v>
      </c>
      <c r="D501" s="27" t="s">
        <v>8</v>
      </c>
      <c r="E501" s="41"/>
    </row>
    <row r="502" spans="1:5" x14ac:dyDescent="0.25">
      <c r="A502" s="27">
        <v>21</v>
      </c>
      <c r="B502" s="30" t="s">
        <v>38</v>
      </c>
      <c r="C502" s="32">
        <v>44561</v>
      </c>
      <c r="D502" s="27" t="s">
        <v>8</v>
      </c>
      <c r="E502" s="41"/>
    </row>
    <row r="503" spans="1:5" x14ac:dyDescent="0.25">
      <c r="A503" s="27">
        <v>22</v>
      </c>
      <c r="B503" s="30" t="s">
        <v>39</v>
      </c>
      <c r="C503" s="32">
        <v>44561</v>
      </c>
      <c r="D503" s="27" t="s">
        <v>8</v>
      </c>
      <c r="E503" s="41">
        <v>23224.7821</v>
      </c>
    </row>
    <row r="504" spans="1:5" x14ac:dyDescent="0.25">
      <c r="A504" s="27">
        <v>23</v>
      </c>
      <c r="B504" s="30" t="s">
        <v>40</v>
      </c>
      <c r="C504" s="32">
        <v>44561</v>
      </c>
      <c r="D504" s="27" t="s">
        <v>8</v>
      </c>
      <c r="E504" s="41"/>
    </row>
    <row r="505" spans="1:5" x14ac:dyDescent="0.25">
      <c r="A505" s="27">
        <v>24</v>
      </c>
      <c r="B505" s="30" t="s">
        <v>41</v>
      </c>
      <c r="C505" s="32">
        <v>44561</v>
      </c>
      <c r="D505" s="27" t="s">
        <v>8</v>
      </c>
      <c r="E505" s="41">
        <v>167024.74963000001</v>
      </c>
    </row>
    <row r="506" spans="1:5" x14ac:dyDescent="0.25">
      <c r="A506" s="27">
        <v>1</v>
      </c>
      <c r="B506" s="28" t="s">
        <v>18</v>
      </c>
      <c r="C506" s="32">
        <v>44561</v>
      </c>
      <c r="D506" s="27" t="s">
        <v>10</v>
      </c>
      <c r="E506" s="41"/>
    </row>
    <row r="507" spans="1:5" x14ac:dyDescent="0.25">
      <c r="A507" s="27">
        <v>2</v>
      </c>
      <c r="B507" s="29" t="s">
        <v>98</v>
      </c>
      <c r="C507" s="32">
        <v>44561</v>
      </c>
      <c r="D507" s="27" t="s">
        <v>10</v>
      </c>
      <c r="E507" s="41">
        <v>308268.4706</v>
      </c>
    </row>
    <row r="508" spans="1:5" x14ac:dyDescent="0.25">
      <c r="A508" s="27">
        <v>3</v>
      </c>
      <c r="B508" s="29" t="s">
        <v>99</v>
      </c>
      <c r="C508" s="32">
        <v>44561</v>
      </c>
      <c r="D508" s="27" t="s">
        <v>10</v>
      </c>
      <c r="E508" s="41">
        <v>71064.839739999996</v>
      </c>
    </row>
    <row r="509" spans="1:5" x14ac:dyDescent="0.25">
      <c r="A509" s="27">
        <v>4</v>
      </c>
      <c r="B509" s="29" t="s">
        <v>21</v>
      </c>
      <c r="C509" s="32">
        <v>44561</v>
      </c>
      <c r="D509" s="27" t="s">
        <v>10</v>
      </c>
      <c r="E509" s="41">
        <v>4.3378479671218635</v>
      </c>
    </row>
    <row r="510" spans="1:5" x14ac:dyDescent="0.25">
      <c r="A510" s="27">
        <v>5</v>
      </c>
      <c r="B510" s="29" t="s">
        <v>100</v>
      </c>
      <c r="C510" s="32">
        <v>44561</v>
      </c>
      <c r="D510" s="27" t="s">
        <v>10</v>
      </c>
      <c r="E510" s="41">
        <v>308268.4706</v>
      </c>
    </row>
    <row r="511" spans="1:5" x14ac:dyDescent="0.25">
      <c r="A511" s="27">
        <v>6</v>
      </c>
      <c r="B511" s="29" t="s">
        <v>101</v>
      </c>
      <c r="C511" s="32">
        <v>44561</v>
      </c>
      <c r="D511" s="27" t="s">
        <v>10</v>
      </c>
      <c r="E511" s="41">
        <v>17766.209940000001</v>
      </c>
    </row>
    <row r="512" spans="1:5" x14ac:dyDescent="0.25">
      <c r="A512" s="27">
        <v>7</v>
      </c>
      <c r="B512" s="29" t="s">
        <v>24</v>
      </c>
      <c r="C512" s="32">
        <v>44561</v>
      </c>
      <c r="D512" s="27" t="s">
        <v>10</v>
      </c>
      <c r="E512" s="41">
        <v>17.351391863604196</v>
      </c>
    </row>
    <row r="513" spans="1:5" x14ac:dyDescent="0.25">
      <c r="A513" s="27">
        <v>8</v>
      </c>
      <c r="B513" s="29" t="s">
        <v>25</v>
      </c>
      <c r="C513" s="32">
        <v>44561</v>
      </c>
      <c r="D513" s="27" t="s">
        <v>10</v>
      </c>
      <c r="E513" s="41"/>
    </row>
    <row r="514" spans="1:5" x14ac:dyDescent="0.25">
      <c r="A514" s="27">
        <v>9</v>
      </c>
      <c r="B514" s="29" t="s">
        <v>26</v>
      </c>
      <c r="C514" s="32">
        <v>44561</v>
      </c>
      <c r="D514" s="27" t="s">
        <v>10</v>
      </c>
      <c r="E514" s="41"/>
    </row>
    <row r="515" spans="1:5" x14ac:dyDescent="0.25">
      <c r="A515" s="27">
        <v>10</v>
      </c>
      <c r="B515" s="28" t="s">
        <v>27</v>
      </c>
      <c r="C515" s="32">
        <v>44561</v>
      </c>
      <c r="D515" s="27" t="s">
        <v>10</v>
      </c>
      <c r="E515" s="41"/>
    </row>
    <row r="516" spans="1:5" x14ac:dyDescent="0.25">
      <c r="A516" s="27">
        <v>11</v>
      </c>
      <c r="B516" s="30" t="s">
        <v>28</v>
      </c>
      <c r="C516" s="32">
        <v>44561</v>
      </c>
      <c r="D516" s="27" t="s">
        <v>10</v>
      </c>
      <c r="E516" s="41">
        <v>308268.4706</v>
      </c>
    </row>
    <row r="517" spans="1:5" x14ac:dyDescent="0.25">
      <c r="A517" s="27">
        <v>12</v>
      </c>
      <c r="B517" s="30" t="s">
        <v>29</v>
      </c>
      <c r="C517" s="32">
        <v>44561</v>
      </c>
      <c r="D517" s="27" t="s">
        <v>10</v>
      </c>
      <c r="E517" s="41">
        <v>308268.4706</v>
      </c>
    </row>
    <row r="518" spans="1:5" x14ac:dyDescent="0.25">
      <c r="A518" s="27">
        <v>13</v>
      </c>
      <c r="B518" s="30" t="s">
        <v>30</v>
      </c>
      <c r="C518" s="32">
        <v>44561</v>
      </c>
      <c r="D518" s="27" t="s">
        <v>10</v>
      </c>
      <c r="E518" s="41"/>
    </row>
    <row r="519" spans="1:5" x14ac:dyDescent="0.25">
      <c r="A519" s="27">
        <v>14</v>
      </c>
      <c r="B519" s="30" t="s">
        <v>31</v>
      </c>
      <c r="C519" s="32">
        <v>44561</v>
      </c>
      <c r="D519" s="27" t="s">
        <v>10</v>
      </c>
      <c r="E519" s="41"/>
    </row>
    <row r="520" spans="1:5" x14ac:dyDescent="0.25">
      <c r="A520" s="27">
        <v>15</v>
      </c>
      <c r="B520" s="30" t="s">
        <v>32</v>
      </c>
      <c r="C520" s="32">
        <v>44561</v>
      </c>
      <c r="D520" s="27" t="s">
        <v>10</v>
      </c>
      <c r="E520" s="41"/>
    </row>
    <row r="521" spans="1:5" x14ac:dyDescent="0.25">
      <c r="A521" s="27">
        <v>16</v>
      </c>
      <c r="B521" s="30" t="s">
        <v>33</v>
      </c>
      <c r="C521" s="32">
        <v>44561</v>
      </c>
      <c r="D521" s="27" t="s">
        <v>10</v>
      </c>
      <c r="E521" s="41"/>
    </row>
    <row r="522" spans="1:5" x14ac:dyDescent="0.25">
      <c r="A522" s="27">
        <v>17</v>
      </c>
      <c r="B522" s="28" t="s">
        <v>102</v>
      </c>
      <c r="C522" s="32">
        <v>44561</v>
      </c>
      <c r="D522" s="27" t="s">
        <v>10</v>
      </c>
      <c r="E522" s="41">
        <v>58370.864990000002</v>
      </c>
    </row>
    <row r="523" spans="1:5" x14ac:dyDescent="0.25">
      <c r="A523" s="27">
        <v>18</v>
      </c>
      <c r="B523" s="28" t="s">
        <v>35</v>
      </c>
      <c r="C523" s="32">
        <v>44561</v>
      </c>
      <c r="D523" s="27" t="s">
        <v>10</v>
      </c>
      <c r="E523" s="41"/>
    </row>
    <row r="524" spans="1:5" x14ac:dyDescent="0.25">
      <c r="A524" s="27">
        <v>19</v>
      </c>
      <c r="B524" s="30" t="s">
        <v>36</v>
      </c>
      <c r="C524" s="32">
        <v>44561</v>
      </c>
      <c r="D524" s="27" t="s">
        <v>10</v>
      </c>
      <c r="E524" s="41">
        <v>309108.4706</v>
      </c>
    </row>
    <row r="525" spans="1:5" x14ac:dyDescent="0.25">
      <c r="A525" s="27">
        <v>20</v>
      </c>
      <c r="B525" s="30" t="s">
        <v>37</v>
      </c>
      <c r="C525" s="32">
        <v>44561</v>
      </c>
      <c r="D525" s="27" t="s">
        <v>10</v>
      </c>
      <c r="E525" s="41"/>
    </row>
    <row r="526" spans="1:5" x14ac:dyDescent="0.25">
      <c r="A526" s="27">
        <v>21</v>
      </c>
      <c r="B526" s="30" t="s">
        <v>38</v>
      </c>
      <c r="C526" s="32">
        <v>44561</v>
      </c>
      <c r="D526" s="27" t="s">
        <v>10</v>
      </c>
      <c r="E526" s="41">
        <v>840</v>
      </c>
    </row>
    <row r="527" spans="1:5" x14ac:dyDescent="0.25">
      <c r="A527" s="27">
        <v>22</v>
      </c>
      <c r="B527" s="30" t="s">
        <v>39</v>
      </c>
      <c r="C527" s="32">
        <v>44561</v>
      </c>
      <c r="D527" s="27" t="s">
        <v>10</v>
      </c>
      <c r="E527" s="41">
        <v>8577.5842499999999</v>
      </c>
    </row>
    <row r="528" spans="1:5" x14ac:dyDescent="0.25">
      <c r="A528" s="27">
        <v>23</v>
      </c>
      <c r="B528" s="30" t="s">
        <v>40</v>
      </c>
      <c r="C528" s="32">
        <v>44561</v>
      </c>
      <c r="D528" s="27" t="s">
        <v>10</v>
      </c>
      <c r="E528" s="41"/>
    </row>
    <row r="529" spans="1:5" x14ac:dyDescent="0.25">
      <c r="A529" s="27">
        <v>24</v>
      </c>
      <c r="B529" s="30" t="s">
        <v>41</v>
      </c>
      <c r="C529" s="32">
        <v>44561</v>
      </c>
      <c r="D529" s="27" t="s">
        <v>10</v>
      </c>
      <c r="E529" s="41">
        <v>299690.88635000004</v>
      </c>
    </row>
    <row r="530" spans="1:5" x14ac:dyDescent="0.25">
      <c r="A530" s="27">
        <v>1</v>
      </c>
      <c r="B530" s="28" t="s">
        <v>18</v>
      </c>
      <c r="C530" s="32">
        <v>44561</v>
      </c>
      <c r="D530" s="27" t="s">
        <v>11</v>
      </c>
      <c r="E530" s="41"/>
    </row>
    <row r="531" spans="1:5" x14ac:dyDescent="0.25">
      <c r="A531" s="27">
        <v>2</v>
      </c>
      <c r="B531" s="29" t="s">
        <v>98</v>
      </c>
      <c r="C531" s="32">
        <v>44561</v>
      </c>
      <c r="D531" s="27" t="s">
        <v>11</v>
      </c>
      <c r="E531" s="41">
        <v>1254277.358</v>
      </c>
    </row>
    <row r="532" spans="1:5" x14ac:dyDescent="0.25">
      <c r="A532" s="27">
        <v>3</v>
      </c>
      <c r="B532" s="29" t="s">
        <v>99</v>
      </c>
      <c r="C532" s="32">
        <v>44561</v>
      </c>
      <c r="D532" s="27" t="s">
        <v>11</v>
      </c>
      <c r="E532" s="41">
        <v>589970.777</v>
      </c>
    </row>
    <row r="533" spans="1:5" x14ac:dyDescent="0.25">
      <c r="A533" s="27">
        <v>4</v>
      </c>
      <c r="B533" s="29" t="s">
        <v>21</v>
      </c>
      <c r="C533" s="32">
        <v>44561</v>
      </c>
      <c r="D533" s="27" t="s">
        <v>11</v>
      </c>
      <c r="E533" s="41">
        <v>2.1259991289365168</v>
      </c>
    </row>
    <row r="534" spans="1:5" x14ac:dyDescent="0.25">
      <c r="A534" s="27">
        <v>5</v>
      </c>
      <c r="B534" s="29" t="s">
        <v>100</v>
      </c>
      <c r="C534" s="32">
        <v>44561</v>
      </c>
      <c r="D534" s="27" t="s">
        <v>11</v>
      </c>
      <c r="E534" s="41">
        <v>1183775.8968</v>
      </c>
    </row>
    <row r="535" spans="1:5" x14ac:dyDescent="0.25">
      <c r="A535" s="27">
        <v>6</v>
      </c>
      <c r="B535" s="29" t="s">
        <v>101</v>
      </c>
      <c r="C535" s="32">
        <v>44561</v>
      </c>
      <c r="D535" s="27" t="s">
        <v>11</v>
      </c>
      <c r="E535" s="41">
        <v>147492.69399999999</v>
      </c>
    </row>
    <row r="536" spans="1:5" x14ac:dyDescent="0.25">
      <c r="A536" s="27">
        <v>7</v>
      </c>
      <c r="B536" s="29" t="s">
        <v>24</v>
      </c>
      <c r="C536" s="32">
        <v>44561</v>
      </c>
      <c r="D536" s="27" t="s">
        <v>11</v>
      </c>
      <c r="E536" s="41">
        <v>8.025996845647148</v>
      </c>
    </row>
    <row r="537" spans="1:5" x14ac:dyDescent="0.25">
      <c r="A537" s="27">
        <v>8</v>
      </c>
      <c r="B537" s="29" t="s">
        <v>25</v>
      </c>
      <c r="C537" s="32">
        <v>44561</v>
      </c>
      <c r="D537" s="27" t="s">
        <v>11</v>
      </c>
      <c r="E537" s="41"/>
    </row>
    <row r="538" spans="1:5" x14ac:dyDescent="0.25">
      <c r="A538" s="27">
        <v>9</v>
      </c>
      <c r="B538" s="29" t="s">
        <v>26</v>
      </c>
      <c r="C538" s="32">
        <v>44561</v>
      </c>
      <c r="D538" s="27" t="s">
        <v>11</v>
      </c>
      <c r="E538" s="41"/>
    </row>
    <row r="539" spans="1:5" x14ac:dyDescent="0.25">
      <c r="A539" s="27">
        <v>10</v>
      </c>
      <c r="B539" s="28" t="s">
        <v>27</v>
      </c>
      <c r="C539" s="32">
        <v>44561</v>
      </c>
      <c r="D539" s="27" t="s">
        <v>11</v>
      </c>
      <c r="E539" s="41"/>
    </row>
    <row r="540" spans="1:5" x14ac:dyDescent="0.25">
      <c r="A540" s="27">
        <v>11</v>
      </c>
      <c r="B540" s="30" t="s">
        <v>28</v>
      </c>
      <c r="C540" s="32">
        <v>44561</v>
      </c>
      <c r="D540" s="27" t="s">
        <v>11</v>
      </c>
      <c r="E540" s="41">
        <v>1254277.358</v>
      </c>
    </row>
    <row r="541" spans="1:5" x14ac:dyDescent="0.25">
      <c r="A541" s="27">
        <v>12</v>
      </c>
      <c r="B541" s="30" t="s">
        <v>29</v>
      </c>
      <c r="C541" s="32">
        <v>44561</v>
      </c>
      <c r="D541" s="27" t="s">
        <v>11</v>
      </c>
      <c r="E541" s="41">
        <v>1154277.358</v>
      </c>
    </row>
    <row r="542" spans="1:5" x14ac:dyDescent="0.25">
      <c r="A542" s="27">
        <v>13</v>
      </c>
      <c r="B542" s="30" t="s">
        <v>30</v>
      </c>
      <c r="C542" s="32">
        <v>44561</v>
      </c>
      <c r="D542" s="27" t="s">
        <v>11</v>
      </c>
      <c r="E542" s="41">
        <v>100000</v>
      </c>
    </row>
    <row r="543" spans="1:5" x14ac:dyDescent="0.25">
      <c r="A543" s="27">
        <v>14</v>
      </c>
      <c r="B543" s="30" t="s">
        <v>31</v>
      </c>
      <c r="C543" s="32">
        <v>44561</v>
      </c>
      <c r="D543" s="27" t="s">
        <v>11</v>
      </c>
      <c r="E543" s="41"/>
    </row>
    <row r="544" spans="1:5" x14ac:dyDescent="0.25">
      <c r="A544" s="27">
        <v>15</v>
      </c>
      <c r="B544" s="30" t="s">
        <v>32</v>
      </c>
      <c r="C544" s="32">
        <v>44561</v>
      </c>
      <c r="D544" s="27" t="s">
        <v>11</v>
      </c>
      <c r="E544" s="41"/>
    </row>
    <row r="545" spans="1:5" x14ac:dyDescent="0.25">
      <c r="A545" s="27">
        <v>16</v>
      </c>
      <c r="B545" s="30" t="s">
        <v>33</v>
      </c>
      <c r="C545" s="32">
        <v>44561</v>
      </c>
      <c r="D545" s="27" t="s">
        <v>11</v>
      </c>
      <c r="E545" s="41"/>
    </row>
    <row r="546" spans="1:5" x14ac:dyDescent="0.25">
      <c r="A546" s="27">
        <v>17</v>
      </c>
      <c r="B546" s="28" t="s">
        <v>102</v>
      </c>
      <c r="C546" s="32">
        <v>44561</v>
      </c>
      <c r="D546" s="27" t="s">
        <v>11</v>
      </c>
      <c r="E546" s="41">
        <v>355787.391</v>
      </c>
    </row>
    <row r="547" spans="1:5" x14ac:dyDescent="0.25">
      <c r="A547" s="27">
        <v>18</v>
      </c>
      <c r="B547" s="28" t="s">
        <v>35</v>
      </c>
      <c r="C547" s="32">
        <v>44561</v>
      </c>
      <c r="D547" s="27" t="s">
        <v>11</v>
      </c>
      <c r="E547" s="41"/>
    </row>
    <row r="548" spans="1:5" x14ac:dyDescent="0.25">
      <c r="A548" s="27">
        <v>19</v>
      </c>
      <c r="B548" s="30" t="s">
        <v>36</v>
      </c>
      <c r="C548" s="32">
        <v>44561</v>
      </c>
      <c r="D548" s="27" t="s">
        <v>11</v>
      </c>
      <c r="E548" s="41">
        <v>1155931.1200000001</v>
      </c>
    </row>
    <row r="549" spans="1:5" x14ac:dyDescent="0.25">
      <c r="A549" s="27">
        <v>20</v>
      </c>
      <c r="B549" s="30" t="s">
        <v>37</v>
      </c>
      <c r="C549" s="32">
        <v>44561</v>
      </c>
      <c r="D549" s="27" t="s">
        <v>11</v>
      </c>
      <c r="E549" s="41"/>
    </row>
    <row r="550" spans="1:5" x14ac:dyDescent="0.25">
      <c r="A550" s="27">
        <v>21</v>
      </c>
      <c r="B550" s="30" t="s">
        <v>38</v>
      </c>
      <c r="C550" s="32">
        <v>44561</v>
      </c>
      <c r="D550" s="27" t="s">
        <v>11</v>
      </c>
      <c r="E550" s="41">
        <v>1653.7619999999999</v>
      </c>
    </row>
    <row r="551" spans="1:5" x14ac:dyDescent="0.25">
      <c r="A551" s="27">
        <v>22</v>
      </c>
      <c r="B551" s="30" t="s">
        <v>39</v>
      </c>
      <c r="C551" s="32">
        <v>44561</v>
      </c>
      <c r="D551" s="27" t="s">
        <v>11</v>
      </c>
      <c r="E551" s="41">
        <v>42067.713000000003</v>
      </c>
    </row>
    <row r="552" spans="1:5" x14ac:dyDescent="0.25">
      <c r="A552" s="27">
        <v>23</v>
      </c>
      <c r="B552" s="30" t="s">
        <v>40</v>
      </c>
      <c r="C552" s="32">
        <v>44561</v>
      </c>
      <c r="D552" s="27" t="s">
        <v>11</v>
      </c>
      <c r="E552" s="41"/>
    </row>
    <row r="553" spans="1:5" x14ac:dyDescent="0.25">
      <c r="A553" s="27">
        <v>24</v>
      </c>
      <c r="B553" s="30" t="s">
        <v>41</v>
      </c>
      <c r="C553" s="32">
        <v>44561</v>
      </c>
      <c r="D553" s="27" t="s">
        <v>11</v>
      </c>
      <c r="E553" s="41">
        <v>1112209.645</v>
      </c>
    </row>
    <row r="554" spans="1:5" x14ac:dyDescent="0.25">
      <c r="A554" s="27">
        <v>1</v>
      </c>
      <c r="B554" s="28" t="s">
        <v>18</v>
      </c>
      <c r="C554" s="32">
        <v>44561</v>
      </c>
      <c r="D554" s="27" t="s">
        <v>12</v>
      </c>
      <c r="E554" s="41"/>
    </row>
    <row r="555" spans="1:5" x14ac:dyDescent="0.25">
      <c r="A555" s="27">
        <v>2</v>
      </c>
      <c r="B555" s="29" t="s">
        <v>98</v>
      </c>
      <c r="C555" s="32">
        <v>44561</v>
      </c>
      <c r="D555" s="27" t="s">
        <v>12</v>
      </c>
      <c r="E555" s="41">
        <v>2564474.89</v>
      </c>
    </row>
    <row r="556" spans="1:5" x14ac:dyDescent="0.25">
      <c r="A556" s="27">
        <v>3</v>
      </c>
      <c r="B556" s="29" t="s">
        <v>99</v>
      </c>
      <c r="C556" s="32">
        <v>44561</v>
      </c>
      <c r="D556" s="27" t="s">
        <v>12</v>
      </c>
      <c r="E556" s="41">
        <v>1351735.71584</v>
      </c>
    </row>
    <row r="557" spans="1:5" x14ac:dyDescent="0.25">
      <c r="A557" s="27">
        <v>4</v>
      </c>
      <c r="B557" s="29" t="s">
        <v>21</v>
      </c>
      <c r="C557" s="32">
        <v>44561</v>
      </c>
      <c r="D557" s="27" t="s">
        <v>12</v>
      </c>
      <c r="E557" s="41">
        <v>1.8971718065512353</v>
      </c>
    </row>
    <row r="558" spans="1:5" x14ac:dyDescent="0.25">
      <c r="A558" s="27">
        <v>5</v>
      </c>
      <c r="B558" s="29" t="s">
        <v>100</v>
      </c>
      <c r="C558" s="32">
        <v>44561</v>
      </c>
      <c r="D558" s="27" t="s">
        <v>12</v>
      </c>
      <c r="E558" s="41">
        <v>2382619.6276100003</v>
      </c>
    </row>
    <row r="559" spans="1:5" x14ac:dyDescent="0.25">
      <c r="A559" s="27">
        <v>6</v>
      </c>
      <c r="B559" s="29" t="s">
        <v>101</v>
      </c>
      <c r="C559" s="32">
        <v>44561</v>
      </c>
      <c r="D559" s="27" t="s">
        <v>12</v>
      </c>
      <c r="E559" s="41">
        <v>337933.92895999999</v>
      </c>
    </row>
    <row r="560" spans="1:5" x14ac:dyDescent="0.25">
      <c r="A560" s="27">
        <v>7</v>
      </c>
      <c r="B560" s="29" t="s">
        <v>24</v>
      </c>
      <c r="C560" s="32">
        <v>44561</v>
      </c>
      <c r="D560" s="27" t="s">
        <v>12</v>
      </c>
      <c r="E560" s="41">
        <v>7.0505487121182862</v>
      </c>
    </row>
    <row r="561" spans="1:5" x14ac:dyDescent="0.25">
      <c r="A561" s="27">
        <v>8</v>
      </c>
      <c r="B561" s="29" t="s">
        <v>25</v>
      </c>
      <c r="C561" s="32">
        <v>44561</v>
      </c>
      <c r="D561" s="27" t="s">
        <v>12</v>
      </c>
      <c r="E561" s="41"/>
    </row>
    <row r="562" spans="1:5" x14ac:dyDescent="0.25">
      <c r="A562" s="27">
        <v>9</v>
      </c>
      <c r="B562" s="29" t="s">
        <v>26</v>
      </c>
      <c r="C562" s="32">
        <v>44561</v>
      </c>
      <c r="D562" s="27" t="s">
        <v>12</v>
      </c>
      <c r="E562" s="41"/>
    </row>
    <row r="563" spans="1:5" x14ac:dyDescent="0.25">
      <c r="A563" s="27">
        <v>10</v>
      </c>
      <c r="B563" s="28" t="s">
        <v>27</v>
      </c>
      <c r="C563" s="32">
        <v>44561</v>
      </c>
      <c r="D563" s="27" t="s">
        <v>12</v>
      </c>
      <c r="E563" s="41"/>
    </row>
    <row r="564" spans="1:5" x14ac:dyDescent="0.25">
      <c r="A564" s="27">
        <v>11</v>
      </c>
      <c r="B564" s="30" t="s">
        <v>28</v>
      </c>
      <c r="C564" s="32">
        <v>44561</v>
      </c>
      <c r="D564" s="27" t="s">
        <v>12</v>
      </c>
      <c r="E564" s="41">
        <v>2564474.89</v>
      </c>
    </row>
    <row r="565" spans="1:5" x14ac:dyDescent="0.25">
      <c r="A565" s="27">
        <v>12</v>
      </c>
      <c r="B565" s="30" t="s">
        <v>29</v>
      </c>
      <c r="C565" s="32">
        <v>44561</v>
      </c>
      <c r="D565" s="27" t="s">
        <v>12</v>
      </c>
      <c r="E565" s="41">
        <v>2315032.8418100001</v>
      </c>
    </row>
    <row r="566" spans="1:5" x14ac:dyDescent="0.25">
      <c r="A566" s="27">
        <v>13</v>
      </c>
      <c r="B566" s="30" t="s">
        <v>30</v>
      </c>
      <c r="C566" s="32">
        <v>44561</v>
      </c>
      <c r="D566" s="27" t="s">
        <v>12</v>
      </c>
      <c r="E566" s="41">
        <v>249442.04818000001</v>
      </c>
    </row>
    <row r="567" spans="1:5" x14ac:dyDescent="0.25">
      <c r="A567" s="27">
        <v>14</v>
      </c>
      <c r="B567" s="30" t="s">
        <v>31</v>
      </c>
      <c r="C567" s="32">
        <v>44561</v>
      </c>
      <c r="D567" s="27" t="s">
        <v>12</v>
      </c>
      <c r="E567" s="41"/>
    </row>
    <row r="568" spans="1:5" x14ac:dyDescent="0.25">
      <c r="A568" s="27">
        <v>15</v>
      </c>
      <c r="B568" s="30" t="s">
        <v>32</v>
      </c>
      <c r="C568" s="32">
        <v>44561</v>
      </c>
      <c r="D568" s="27" t="s">
        <v>12</v>
      </c>
      <c r="E568" s="41"/>
    </row>
    <row r="569" spans="1:5" x14ac:dyDescent="0.25">
      <c r="A569" s="27">
        <v>16</v>
      </c>
      <c r="B569" s="30" t="s">
        <v>33</v>
      </c>
      <c r="C569" s="32">
        <v>44561</v>
      </c>
      <c r="D569" s="27" t="s">
        <v>12</v>
      </c>
      <c r="E569" s="41"/>
    </row>
    <row r="570" spans="1:5" x14ac:dyDescent="0.25">
      <c r="A570" s="27">
        <v>17</v>
      </c>
      <c r="B570" s="28" t="s">
        <v>102</v>
      </c>
      <c r="C570" s="32">
        <v>44561</v>
      </c>
      <c r="D570" s="27" t="s">
        <v>12</v>
      </c>
      <c r="E570" s="41">
        <v>492948.18180999998</v>
      </c>
    </row>
    <row r="571" spans="1:5" x14ac:dyDescent="0.25">
      <c r="A571" s="27">
        <v>18</v>
      </c>
      <c r="B571" s="28" t="s">
        <v>35</v>
      </c>
      <c r="C571" s="32">
        <v>44561</v>
      </c>
      <c r="D571" s="27" t="s">
        <v>12</v>
      </c>
      <c r="E571" s="41"/>
    </row>
    <row r="572" spans="1:5" x14ac:dyDescent="0.25">
      <c r="A572" s="27">
        <v>19</v>
      </c>
      <c r="B572" s="30" t="s">
        <v>36</v>
      </c>
      <c r="C572" s="32">
        <v>44561</v>
      </c>
      <c r="D572" s="27" t="s">
        <v>12</v>
      </c>
      <c r="E572" s="41">
        <v>2215032.8418200002</v>
      </c>
    </row>
    <row r="573" spans="1:5" x14ac:dyDescent="0.25">
      <c r="A573" s="27">
        <v>20</v>
      </c>
      <c r="B573" s="30" t="s">
        <v>37</v>
      </c>
      <c r="C573" s="32">
        <v>44561</v>
      </c>
      <c r="D573" s="27" t="s">
        <v>12</v>
      </c>
      <c r="E573" s="41"/>
    </row>
    <row r="574" spans="1:5" x14ac:dyDescent="0.25">
      <c r="A574" s="27">
        <v>21</v>
      </c>
      <c r="B574" s="30" t="s">
        <v>38</v>
      </c>
      <c r="C574" s="32">
        <v>44561</v>
      </c>
      <c r="D574" s="27" t="s">
        <v>12</v>
      </c>
      <c r="E574" s="41"/>
    </row>
    <row r="575" spans="1:5" x14ac:dyDescent="0.25">
      <c r="A575" s="27">
        <v>22</v>
      </c>
      <c r="B575" s="30" t="s">
        <v>39</v>
      </c>
      <c r="C575" s="32">
        <v>44561</v>
      </c>
      <c r="D575" s="27" t="s">
        <v>12</v>
      </c>
      <c r="E575" s="41">
        <v>180525.83284000002</v>
      </c>
    </row>
    <row r="576" spans="1:5" x14ac:dyDescent="0.25">
      <c r="A576" s="27">
        <v>23</v>
      </c>
      <c r="B576" s="30" t="s">
        <v>40</v>
      </c>
      <c r="C576" s="32">
        <v>44561</v>
      </c>
      <c r="D576" s="27" t="s">
        <v>12</v>
      </c>
      <c r="E576" s="41"/>
    </row>
    <row r="577" spans="1:5" x14ac:dyDescent="0.25">
      <c r="A577" s="27">
        <v>24</v>
      </c>
      <c r="B577" s="30" t="s">
        <v>41</v>
      </c>
      <c r="C577" s="32">
        <v>44561</v>
      </c>
      <c r="D577" s="27" t="s">
        <v>12</v>
      </c>
      <c r="E577" s="41">
        <v>2034507.0089799999</v>
      </c>
    </row>
    <row r="578" spans="1:5" x14ac:dyDescent="0.25">
      <c r="A578" s="27">
        <v>1</v>
      </c>
      <c r="B578" s="28" t="s">
        <v>18</v>
      </c>
      <c r="C578" s="32">
        <v>44561</v>
      </c>
      <c r="D578" s="27" t="s">
        <v>13</v>
      </c>
      <c r="E578" s="41"/>
    </row>
    <row r="579" spans="1:5" x14ac:dyDescent="0.25">
      <c r="A579" s="27">
        <v>2</v>
      </c>
      <c r="B579" s="29" t="s">
        <v>98</v>
      </c>
      <c r="C579" s="32">
        <v>44561</v>
      </c>
      <c r="D579" s="27" t="s">
        <v>13</v>
      </c>
      <c r="E579" s="41">
        <v>1497415.157187538</v>
      </c>
    </row>
    <row r="580" spans="1:5" x14ac:dyDescent="0.25">
      <c r="A580" s="27">
        <v>3</v>
      </c>
      <c r="B580" s="29" t="s">
        <v>99</v>
      </c>
      <c r="C580" s="32">
        <v>44561</v>
      </c>
      <c r="D580" s="27" t="s">
        <v>13</v>
      </c>
      <c r="E580" s="41">
        <v>937146.40851882007</v>
      </c>
    </row>
    <row r="581" spans="1:5" x14ac:dyDescent="0.25">
      <c r="A581" s="27">
        <v>4</v>
      </c>
      <c r="B581" s="29" t="s">
        <v>21</v>
      </c>
      <c r="C581" s="32">
        <v>44561</v>
      </c>
      <c r="D581" s="27" t="s">
        <v>13</v>
      </c>
      <c r="E581" s="41">
        <v>1.5978454845217138</v>
      </c>
    </row>
    <row r="582" spans="1:5" x14ac:dyDescent="0.25">
      <c r="A582" s="27">
        <v>5</v>
      </c>
      <c r="B582" s="29" t="s">
        <v>100</v>
      </c>
      <c r="C582" s="32">
        <v>44561</v>
      </c>
      <c r="D582" s="27" t="s">
        <v>13</v>
      </c>
      <c r="E582" s="41">
        <v>1474272.477613488</v>
      </c>
    </row>
    <row r="583" spans="1:5" x14ac:dyDescent="0.25">
      <c r="A583" s="27">
        <v>6</v>
      </c>
      <c r="B583" s="29" t="s">
        <v>101</v>
      </c>
      <c r="C583" s="32">
        <v>44561</v>
      </c>
      <c r="D583" s="27" t="s">
        <v>13</v>
      </c>
      <c r="E583" s="41">
        <v>234286.60212970502</v>
      </c>
    </row>
    <row r="584" spans="1:5" x14ac:dyDescent="0.25">
      <c r="A584" s="27">
        <v>7</v>
      </c>
      <c r="B584" s="29" t="s">
        <v>24</v>
      </c>
      <c r="C584" s="32">
        <v>44561</v>
      </c>
      <c r="D584" s="27" t="s">
        <v>13</v>
      </c>
      <c r="E584" s="41">
        <v>6.2926025825296907</v>
      </c>
    </row>
    <row r="585" spans="1:5" x14ac:dyDescent="0.25">
      <c r="A585" s="27">
        <v>8</v>
      </c>
      <c r="B585" s="29" t="s">
        <v>25</v>
      </c>
      <c r="C585" s="32">
        <v>44561</v>
      </c>
      <c r="D585" s="27" t="s">
        <v>13</v>
      </c>
      <c r="E585" s="41"/>
    </row>
    <row r="586" spans="1:5" x14ac:dyDescent="0.25">
      <c r="A586" s="27">
        <v>9</v>
      </c>
      <c r="B586" s="29" t="s">
        <v>26</v>
      </c>
      <c r="C586" s="32">
        <v>44561</v>
      </c>
      <c r="D586" s="27" t="s">
        <v>13</v>
      </c>
      <c r="E586" s="41"/>
    </row>
    <row r="587" spans="1:5" x14ac:dyDescent="0.25">
      <c r="A587" s="27">
        <v>10</v>
      </c>
      <c r="B587" s="28" t="s">
        <v>27</v>
      </c>
      <c r="C587" s="32">
        <v>44561</v>
      </c>
      <c r="D587" s="27" t="s">
        <v>13</v>
      </c>
      <c r="E587" s="41"/>
    </row>
    <row r="588" spans="1:5" x14ac:dyDescent="0.25">
      <c r="A588" s="27">
        <v>11</v>
      </c>
      <c r="B588" s="30" t="s">
        <v>28</v>
      </c>
      <c r="C588" s="32">
        <v>44561</v>
      </c>
      <c r="D588" s="27" t="s">
        <v>13</v>
      </c>
      <c r="E588" s="41">
        <v>1497415.157187538</v>
      </c>
    </row>
    <row r="589" spans="1:5" x14ac:dyDescent="0.25">
      <c r="A589" s="27">
        <v>12</v>
      </c>
      <c r="B589" s="30" t="s">
        <v>29</v>
      </c>
      <c r="C589" s="32">
        <v>44561</v>
      </c>
      <c r="D589" s="27" t="s">
        <v>13</v>
      </c>
      <c r="E589" s="41">
        <v>1427415.157187538</v>
      </c>
    </row>
    <row r="590" spans="1:5" x14ac:dyDescent="0.25">
      <c r="A590" s="27">
        <v>13</v>
      </c>
      <c r="B590" s="30" t="s">
        <v>30</v>
      </c>
      <c r="C590" s="32">
        <v>44561</v>
      </c>
      <c r="D590" s="27" t="s">
        <v>13</v>
      </c>
      <c r="E590" s="41">
        <v>70000</v>
      </c>
    </row>
    <row r="591" spans="1:5" x14ac:dyDescent="0.25">
      <c r="A591" s="27">
        <v>14</v>
      </c>
      <c r="B591" s="30" t="s">
        <v>31</v>
      </c>
      <c r="C591" s="32">
        <v>44561</v>
      </c>
      <c r="D591" s="27" t="s">
        <v>13</v>
      </c>
      <c r="E591" s="41"/>
    </row>
    <row r="592" spans="1:5" x14ac:dyDescent="0.25">
      <c r="A592" s="27">
        <v>15</v>
      </c>
      <c r="B592" s="30" t="s">
        <v>32</v>
      </c>
      <c r="C592" s="32">
        <v>44561</v>
      </c>
      <c r="D592" s="27" t="s">
        <v>13</v>
      </c>
      <c r="E592" s="41"/>
    </row>
    <row r="593" spans="1:5" x14ac:dyDescent="0.25">
      <c r="A593" s="27">
        <v>16</v>
      </c>
      <c r="B593" s="30" t="s">
        <v>33</v>
      </c>
      <c r="C593" s="32">
        <v>44561</v>
      </c>
      <c r="D593" s="27" t="s">
        <v>13</v>
      </c>
      <c r="E593" s="41"/>
    </row>
    <row r="594" spans="1:5" x14ac:dyDescent="0.25">
      <c r="A594" s="27">
        <v>17</v>
      </c>
      <c r="B594" s="28" t="s">
        <v>102</v>
      </c>
      <c r="C594" s="32">
        <v>44561</v>
      </c>
      <c r="D594" s="27" t="s">
        <v>13</v>
      </c>
      <c r="E594" s="41">
        <v>105593.535755576</v>
      </c>
    </row>
    <row r="595" spans="1:5" x14ac:dyDescent="0.25">
      <c r="A595" s="27">
        <v>18</v>
      </c>
      <c r="B595" s="28" t="s">
        <v>35</v>
      </c>
      <c r="C595" s="32">
        <v>44561</v>
      </c>
      <c r="D595" s="27" t="s">
        <v>13</v>
      </c>
      <c r="E595" s="41"/>
    </row>
    <row r="596" spans="1:5" x14ac:dyDescent="0.25">
      <c r="A596" s="27">
        <v>19</v>
      </c>
      <c r="B596" s="30" t="s">
        <v>36</v>
      </c>
      <c r="C596" s="32">
        <v>44561</v>
      </c>
      <c r="D596" s="27" t="s">
        <v>13</v>
      </c>
      <c r="E596" s="41">
        <v>1427415.1571875419</v>
      </c>
    </row>
    <row r="597" spans="1:5" x14ac:dyDescent="0.25">
      <c r="A597" s="27">
        <v>20</v>
      </c>
      <c r="B597" s="30" t="s">
        <v>37</v>
      </c>
      <c r="C597" s="32">
        <v>44561</v>
      </c>
      <c r="D597" s="27" t="s">
        <v>13</v>
      </c>
      <c r="E597" s="41"/>
    </row>
    <row r="598" spans="1:5" x14ac:dyDescent="0.25">
      <c r="A598" s="27">
        <v>21</v>
      </c>
      <c r="B598" s="30" t="s">
        <v>38</v>
      </c>
      <c r="C598" s="32">
        <v>44561</v>
      </c>
      <c r="D598" s="27" t="s">
        <v>13</v>
      </c>
      <c r="E598" s="41"/>
    </row>
    <row r="599" spans="1:5" x14ac:dyDescent="0.25">
      <c r="A599" s="27">
        <v>22</v>
      </c>
      <c r="B599" s="30" t="s">
        <v>39</v>
      </c>
      <c r="C599" s="32">
        <v>44561</v>
      </c>
      <c r="D599" s="27" t="s">
        <v>13</v>
      </c>
      <c r="E599" s="41">
        <v>24500</v>
      </c>
    </row>
    <row r="600" spans="1:5" x14ac:dyDescent="0.25">
      <c r="A600" s="27">
        <v>23</v>
      </c>
      <c r="B600" s="30" t="s">
        <v>40</v>
      </c>
      <c r="C600" s="32">
        <v>44561</v>
      </c>
      <c r="D600" s="27" t="s">
        <v>13</v>
      </c>
      <c r="E600" s="41"/>
    </row>
    <row r="601" spans="1:5" x14ac:dyDescent="0.25">
      <c r="A601" s="27">
        <v>24</v>
      </c>
      <c r="B601" s="30" t="s">
        <v>41</v>
      </c>
      <c r="C601" s="32">
        <v>44561</v>
      </c>
      <c r="D601" s="27" t="s">
        <v>13</v>
      </c>
      <c r="E601" s="41">
        <v>1402915.157187538</v>
      </c>
    </row>
    <row r="602" spans="1:5" x14ac:dyDescent="0.25">
      <c r="A602" s="27">
        <v>1</v>
      </c>
      <c r="B602" s="28" t="s">
        <v>18</v>
      </c>
      <c r="C602" s="32">
        <v>44561</v>
      </c>
      <c r="D602" s="27" t="s">
        <v>14</v>
      </c>
      <c r="E602" s="41"/>
    </row>
    <row r="603" spans="1:5" x14ac:dyDescent="0.25">
      <c r="A603" s="27">
        <v>2</v>
      </c>
      <c r="B603" s="29" t="s">
        <v>98</v>
      </c>
      <c r="C603" s="32">
        <v>44561</v>
      </c>
      <c r="D603" s="27" t="s">
        <v>14</v>
      </c>
      <c r="E603" s="41">
        <v>1654495.6769999999</v>
      </c>
    </row>
    <row r="604" spans="1:5" x14ac:dyDescent="0.25">
      <c r="A604" s="27">
        <v>3</v>
      </c>
      <c r="B604" s="29" t="s">
        <v>99</v>
      </c>
      <c r="C604" s="32">
        <v>44561</v>
      </c>
      <c r="D604" s="27" t="s">
        <v>14</v>
      </c>
      <c r="E604" s="41">
        <v>841117.85</v>
      </c>
    </row>
    <row r="605" spans="1:5" x14ac:dyDescent="0.25">
      <c r="A605" s="27">
        <v>4</v>
      </c>
      <c r="B605" s="29" t="s">
        <v>21</v>
      </c>
      <c r="C605" s="32">
        <v>44561</v>
      </c>
      <c r="D605" s="27" t="s">
        <v>14</v>
      </c>
      <c r="E605" s="41">
        <v>1.9670200519463474</v>
      </c>
    </row>
    <row r="606" spans="1:5" x14ac:dyDescent="0.25">
      <c r="A606" s="27">
        <v>5</v>
      </c>
      <c r="B606" s="29" t="s">
        <v>100</v>
      </c>
      <c r="C606" s="32">
        <v>44561</v>
      </c>
      <c r="D606" s="27" t="s">
        <v>14</v>
      </c>
      <c r="E606" s="41">
        <v>1516051.3230000001</v>
      </c>
    </row>
    <row r="607" spans="1:5" x14ac:dyDescent="0.25">
      <c r="A607" s="27">
        <v>6</v>
      </c>
      <c r="B607" s="29" t="s">
        <v>101</v>
      </c>
      <c r="C607" s="32">
        <v>44561</v>
      </c>
      <c r="D607" s="27" t="s">
        <v>14</v>
      </c>
      <c r="E607" s="41">
        <v>257778.22899999999</v>
      </c>
    </row>
    <row r="608" spans="1:5" x14ac:dyDescent="0.25">
      <c r="A608" s="27">
        <v>7</v>
      </c>
      <c r="B608" s="29" t="s">
        <v>24</v>
      </c>
      <c r="C608" s="32">
        <v>44561</v>
      </c>
      <c r="D608" s="27" t="s">
        <v>14</v>
      </c>
      <c r="E608" s="41">
        <v>5.8812232859276881</v>
      </c>
    </row>
    <row r="609" spans="1:5" x14ac:dyDescent="0.25">
      <c r="A609" s="27">
        <v>8</v>
      </c>
      <c r="B609" s="29" t="s">
        <v>25</v>
      </c>
      <c r="C609" s="32">
        <v>44561</v>
      </c>
      <c r="D609" s="27" t="s">
        <v>14</v>
      </c>
      <c r="E609" s="41"/>
    </row>
    <row r="610" spans="1:5" x14ac:dyDescent="0.25">
      <c r="A610" s="27">
        <v>9</v>
      </c>
      <c r="B610" s="29" t="s">
        <v>26</v>
      </c>
      <c r="C610" s="32">
        <v>44561</v>
      </c>
      <c r="D610" s="27" t="s">
        <v>14</v>
      </c>
      <c r="E610" s="41"/>
    </row>
    <row r="611" spans="1:5" x14ac:dyDescent="0.25">
      <c r="A611" s="27">
        <v>10</v>
      </c>
      <c r="B611" s="28" t="s">
        <v>27</v>
      </c>
      <c r="C611" s="32">
        <v>44561</v>
      </c>
      <c r="D611" s="27" t="s">
        <v>14</v>
      </c>
      <c r="E611" s="41"/>
    </row>
    <row r="612" spans="1:5" x14ac:dyDescent="0.25">
      <c r="A612" s="27">
        <v>11</v>
      </c>
      <c r="B612" s="30" t="s">
        <v>28</v>
      </c>
      <c r="C612" s="32">
        <v>44561</v>
      </c>
      <c r="D612" s="27" t="s">
        <v>14</v>
      </c>
      <c r="E612" s="41">
        <v>1654495.6769999999</v>
      </c>
    </row>
    <row r="613" spans="1:5" x14ac:dyDescent="0.25">
      <c r="A613" s="27">
        <v>12</v>
      </c>
      <c r="B613" s="30" t="s">
        <v>29</v>
      </c>
      <c r="C613" s="32">
        <v>44561</v>
      </c>
      <c r="D613" s="27" t="s">
        <v>14</v>
      </c>
      <c r="E613" s="41">
        <v>1464495.6769999999</v>
      </c>
    </row>
    <row r="614" spans="1:5" x14ac:dyDescent="0.25">
      <c r="A614" s="27">
        <v>13</v>
      </c>
      <c r="B614" s="30" t="s">
        <v>30</v>
      </c>
      <c r="C614" s="32">
        <v>44561</v>
      </c>
      <c r="D614" s="27" t="s">
        <v>14</v>
      </c>
      <c r="E614" s="41">
        <v>190000</v>
      </c>
    </row>
    <row r="615" spans="1:5" x14ac:dyDescent="0.25">
      <c r="A615" s="27">
        <v>14</v>
      </c>
      <c r="B615" s="30" t="s">
        <v>31</v>
      </c>
      <c r="C615" s="32">
        <v>44561</v>
      </c>
      <c r="D615" s="27" t="s">
        <v>14</v>
      </c>
      <c r="E615" s="41"/>
    </row>
    <row r="616" spans="1:5" x14ac:dyDescent="0.25">
      <c r="A616" s="27">
        <v>15</v>
      </c>
      <c r="B616" s="30" t="s">
        <v>32</v>
      </c>
      <c r="C616" s="32">
        <v>44561</v>
      </c>
      <c r="D616" s="27" t="s">
        <v>14</v>
      </c>
      <c r="E616" s="41"/>
    </row>
    <row r="617" spans="1:5" x14ac:dyDescent="0.25">
      <c r="A617" s="27">
        <v>16</v>
      </c>
      <c r="B617" s="30" t="s">
        <v>33</v>
      </c>
      <c r="C617" s="32">
        <v>44561</v>
      </c>
      <c r="D617" s="27" t="s">
        <v>14</v>
      </c>
      <c r="E617" s="41"/>
    </row>
    <row r="618" spans="1:5" x14ac:dyDescent="0.25">
      <c r="A618" s="27">
        <v>17</v>
      </c>
      <c r="B618" s="28" t="s">
        <v>102</v>
      </c>
      <c r="C618" s="32">
        <v>44561</v>
      </c>
      <c r="D618" s="27" t="s">
        <v>14</v>
      </c>
      <c r="E618" s="41">
        <v>695300.34199999995</v>
      </c>
    </row>
    <row r="619" spans="1:5" x14ac:dyDescent="0.25">
      <c r="A619" s="27">
        <v>18</v>
      </c>
      <c r="B619" s="28" t="s">
        <v>35</v>
      </c>
      <c r="C619" s="32">
        <v>44561</v>
      </c>
      <c r="D619" s="27" t="s">
        <v>14</v>
      </c>
      <c r="E619" s="41"/>
    </row>
    <row r="620" spans="1:5" x14ac:dyDescent="0.25">
      <c r="A620" s="27">
        <v>19</v>
      </c>
      <c r="B620" s="30" t="s">
        <v>36</v>
      </c>
      <c r="C620" s="32">
        <v>44561</v>
      </c>
      <c r="D620" s="27" t="s">
        <v>14</v>
      </c>
      <c r="E620" s="41">
        <v>1429495.6769999999</v>
      </c>
    </row>
    <row r="621" spans="1:5" x14ac:dyDescent="0.25">
      <c r="A621" s="27">
        <v>20</v>
      </c>
      <c r="B621" s="30" t="s">
        <v>37</v>
      </c>
      <c r="C621" s="32">
        <v>44561</v>
      </c>
      <c r="D621" s="27" t="s">
        <v>14</v>
      </c>
      <c r="E621" s="41"/>
    </row>
    <row r="622" spans="1:5" x14ac:dyDescent="0.25">
      <c r="A622" s="27">
        <v>21</v>
      </c>
      <c r="B622" s="30" t="s">
        <v>38</v>
      </c>
      <c r="C622" s="32">
        <v>44561</v>
      </c>
      <c r="D622" s="27" t="s">
        <v>14</v>
      </c>
      <c r="E622" s="41">
        <v>20000</v>
      </c>
    </row>
    <row r="623" spans="1:5" x14ac:dyDescent="0.25">
      <c r="A623" s="27">
        <v>22</v>
      </c>
      <c r="B623" s="30" t="s">
        <v>39</v>
      </c>
      <c r="C623" s="32">
        <v>44561</v>
      </c>
      <c r="D623" s="27" t="s">
        <v>14</v>
      </c>
      <c r="E623" s="41">
        <v>171932.82</v>
      </c>
    </row>
    <row r="624" spans="1:5" x14ac:dyDescent="0.25">
      <c r="A624" s="27">
        <v>23</v>
      </c>
      <c r="B624" s="30" t="s">
        <v>40</v>
      </c>
      <c r="C624" s="32">
        <v>44561</v>
      </c>
      <c r="D624" s="27" t="s">
        <v>14</v>
      </c>
      <c r="E624" s="41"/>
    </row>
    <row r="625" spans="1:5" x14ac:dyDescent="0.25">
      <c r="A625" s="27">
        <v>24</v>
      </c>
      <c r="B625" s="30" t="s">
        <v>41</v>
      </c>
      <c r="C625" s="32">
        <v>44561</v>
      </c>
      <c r="D625" s="27" t="s">
        <v>14</v>
      </c>
      <c r="E625" s="41">
        <v>1237562.8570000001</v>
      </c>
    </row>
    <row r="626" spans="1:5" x14ac:dyDescent="0.25">
      <c r="A626" s="27">
        <v>1</v>
      </c>
      <c r="B626" s="28" t="s">
        <v>18</v>
      </c>
      <c r="C626" s="32">
        <v>44561</v>
      </c>
      <c r="D626" s="27" t="s">
        <v>15</v>
      </c>
      <c r="E626" s="41"/>
    </row>
    <row r="627" spans="1:5" x14ac:dyDescent="0.25">
      <c r="A627" s="27">
        <v>2</v>
      </c>
      <c r="B627" s="29" t="s">
        <v>98</v>
      </c>
      <c r="C627" s="32">
        <v>44561</v>
      </c>
      <c r="D627" s="27" t="s">
        <v>15</v>
      </c>
      <c r="E627" s="41">
        <v>99673.715879999989</v>
      </c>
    </row>
    <row r="628" spans="1:5" x14ac:dyDescent="0.25">
      <c r="A628" s="27">
        <v>3</v>
      </c>
      <c r="B628" s="29" t="s">
        <v>99</v>
      </c>
      <c r="C628" s="32">
        <v>44561</v>
      </c>
      <c r="D628" s="27" t="s">
        <v>15</v>
      </c>
      <c r="E628" s="41">
        <v>51186.973619999997</v>
      </c>
    </row>
    <row r="629" spans="1:5" x14ac:dyDescent="0.25">
      <c r="A629" s="27">
        <v>4</v>
      </c>
      <c r="B629" s="29" t="s">
        <v>21</v>
      </c>
      <c r="C629" s="32">
        <v>44561</v>
      </c>
      <c r="D629" s="27" t="s">
        <v>15</v>
      </c>
      <c r="E629" s="41">
        <v>1.9472476849276952</v>
      </c>
    </row>
    <row r="630" spans="1:5" x14ac:dyDescent="0.25">
      <c r="A630" s="27">
        <v>5</v>
      </c>
      <c r="B630" s="29" t="s">
        <v>100</v>
      </c>
      <c r="C630" s="32">
        <v>44561</v>
      </c>
      <c r="D630" s="27" t="s">
        <v>15</v>
      </c>
      <c r="E630" s="41">
        <v>99673.715879999989</v>
      </c>
    </row>
    <row r="631" spans="1:5" x14ac:dyDescent="0.25">
      <c r="A631" s="27">
        <v>6</v>
      </c>
      <c r="B631" s="29" t="s">
        <v>101</v>
      </c>
      <c r="C631" s="32">
        <v>44561</v>
      </c>
      <c r="D631" s="27" t="s">
        <v>15</v>
      </c>
      <c r="E631" s="41">
        <v>12796.743410000001</v>
      </c>
    </row>
    <row r="632" spans="1:5" x14ac:dyDescent="0.25">
      <c r="A632" s="27">
        <v>7</v>
      </c>
      <c r="B632" s="29" t="s">
        <v>24</v>
      </c>
      <c r="C632" s="32">
        <v>44561</v>
      </c>
      <c r="D632" s="27" t="s">
        <v>15</v>
      </c>
      <c r="E632" s="41">
        <v>7.7889907366674311</v>
      </c>
    </row>
    <row r="633" spans="1:5" x14ac:dyDescent="0.25">
      <c r="A633" s="27">
        <v>8</v>
      </c>
      <c r="B633" s="29" t="s">
        <v>25</v>
      </c>
      <c r="C633" s="32">
        <v>44561</v>
      </c>
      <c r="D633" s="27" t="s">
        <v>15</v>
      </c>
      <c r="E633" s="41"/>
    </row>
    <row r="634" spans="1:5" x14ac:dyDescent="0.25">
      <c r="A634" s="27">
        <v>9</v>
      </c>
      <c r="B634" s="29" t="s">
        <v>26</v>
      </c>
      <c r="C634" s="32">
        <v>44561</v>
      </c>
      <c r="D634" s="27" t="s">
        <v>15</v>
      </c>
      <c r="E634" s="41"/>
    </row>
    <row r="635" spans="1:5" x14ac:dyDescent="0.25">
      <c r="A635" s="27">
        <v>10</v>
      </c>
      <c r="B635" s="28" t="s">
        <v>27</v>
      </c>
      <c r="C635" s="32">
        <v>44561</v>
      </c>
      <c r="D635" s="27" t="s">
        <v>15</v>
      </c>
      <c r="E635" s="41"/>
    </row>
    <row r="636" spans="1:5" x14ac:dyDescent="0.25">
      <c r="A636" s="27">
        <v>11</v>
      </c>
      <c r="B636" s="30" t="s">
        <v>28</v>
      </c>
      <c r="C636" s="32">
        <v>44561</v>
      </c>
      <c r="D636" s="27" t="s">
        <v>15</v>
      </c>
      <c r="E636" s="41">
        <v>99673.715879999989</v>
      </c>
    </row>
    <row r="637" spans="1:5" x14ac:dyDescent="0.25">
      <c r="A637" s="27">
        <v>12</v>
      </c>
      <c r="B637" s="30" t="s">
        <v>29</v>
      </c>
      <c r="C637" s="32">
        <v>44561</v>
      </c>
      <c r="D637" s="27" t="s">
        <v>15</v>
      </c>
      <c r="E637" s="41">
        <v>99673.715879999989</v>
      </c>
    </row>
    <row r="638" spans="1:5" x14ac:dyDescent="0.25">
      <c r="A638" s="27">
        <v>13</v>
      </c>
      <c r="B638" s="30" t="s">
        <v>30</v>
      </c>
      <c r="C638" s="32">
        <v>44561</v>
      </c>
      <c r="D638" s="27" t="s">
        <v>15</v>
      </c>
      <c r="E638" s="41"/>
    </row>
    <row r="639" spans="1:5" x14ac:dyDescent="0.25">
      <c r="A639" s="27">
        <v>14</v>
      </c>
      <c r="B639" s="30" t="s">
        <v>31</v>
      </c>
      <c r="C639" s="32">
        <v>44561</v>
      </c>
      <c r="D639" s="27" t="s">
        <v>15</v>
      </c>
      <c r="E639" s="41"/>
    </row>
    <row r="640" spans="1:5" x14ac:dyDescent="0.25">
      <c r="A640" s="27">
        <v>15</v>
      </c>
      <c r="B640" s="30" t="s">
        <v>32</v>
      </c>
      <c r="C640" s="32">
        <v>44561</v>
      </c>
      <c r="D640" s="27" t="s">
        <v>15</v>
      </c>
      <c r="E640" s="41"/>
    </row>
    <row r="641" spans="1:5" x14ac:dyDescent="0.25">
      <c r="A641" s="27">
        <v>16</v>
      </c>
      <c r="B641" s="30" t="s">
        <v>33</v>
      </c>
      <c r="C641" s="32">
        <v>44561</v>
      </c>
      <c r="D641" s="27" t="s">
        <v>15</v>
      </c>
      <c r="E641" s="41"/>
    </row>
    <row r="642" spans="1:5" x14ac:dyDescent="0.25">
      <c r="A642" s="27">
        <v>17</v>
      </c>
      <c r="B642" s="28" t="s">
        <v>102</v>
      </c>
      <c r="C642" s="32">
        <v>44561</v>
      </c>
      <c r="D642" s="27" t="s">
        <v>15</v>
      </c>
      <c r="E642" s="41"/>
    </row>
    <row r="643" spans="1:5" x14ac:dyDescent="0.25">
      <c r="A643" s="27">
        <v>18</v>
      </c>
      <c r="B643" s="28" t="s">
        <v>35</v>
      </c>
      <c r="C643" s="32">
        <v>44561</v>
      </c>
      <c r="D643" s="27" t="s">
        <v>15</v>
      </c>
      <c r="E643" s="41"/>
    </row>
    <row r="644" spans="1:5" x14ac:dyDescent="0.25">
      <c r="A644" s="27">
        <v>19</v>
      </c>
      <c r="B644" s="30" t="s">
        <v>36</v>
      </c>
      <c r="C644" s="32">
        <v>44561</v>
      </c>
      <c r="D644" s="27" t="s">
        <v>15</v>
      </c>
      <c r="E644" s="41">
        <v>99673.715879999989</v>
      </c>
    </row>
    <row r="645" spans="1:5" x14ac:dyDescent="0.25">
      <c r="A645" s="27">
        <v>20</v>
      </c>
      <c r="B645" s="30" t="s">
        <v>37</v>
      </c>
      <c r="C645" s="32">
        <v>44561</v>
      </c>
      <c r="D645" s="27" t="s">
        <v>15</v>
      </c>
      <c r="E645" s="41"/>
    </row>
    <row r="646" spans="1:5" x14ac:dyDescent="0.25">
      <c r="A646" s="27">
        <v>21</v>
      </c>
      <c r="B646" s="30" t="s">
        <v>38</v>
      </c>
      <c r="C646" s="32">
        <v>44561</v>
      </c>
      <c r="D646" s="27" t="s">
        <v>15</v>
      </c>
      <c r="E646" s="41"/>
    </row>
    <row r="647" spans="1:5" x14ac:dyDescent="0.25">
      <c r="A647" s="27">
        <v>22</v>
      </c>
      <c r="B647" s="30" t="s">
        <v>39</v>
      </c>
      <c r="C647" s="32">
        <v>44561</v>
      </c>
      <c r="D647" s="27" t="s">
        <v>15</v>
      </c>
      <c r="E647" s="41">
        <v>3000</v>
      </c>
    </row>
    <row r="648" spans="1:5" x14ac:dyDescent="0.25">
      <c r="A648" s="27">
        <v>23</v>
      </c>
      <c r="B648" s="30" t="s">
        <v>40</v>
      </c>
      <c r="C648" s="32">
        <v>44561</v>
      </c>
      <c r="D648" s="27" t="s">
        <v>15</v>
      </c>
      <c r="E648" s="41"/>
    </row>
    <row r="649" spans="1:5" x14ac:dyDescent="0.25">
      <c r="A649" s="27">
        <v>24</v>
      </c>
      <c r="B649" s="30" t="s">
        <v>41</v>
      </c>
      <c r="C649" s="32">
        <v>44561</v>
      </c>
      <c r="D649" s="27" t="s">
        <v>15</v>
      </c>
      <c r="E649" s="41">
        <v>96673.715879999989</v>
      </c>
    </row>
    <row r="650" spans="1:5" x14ac:dyDescent="0.25">
      <c r="A650" s="27">
        <v>1</v>
      </c>
      <c r="B650" s="28" t="s">
        <v>18</v>
      </c>
      <c r="C650" s="32">
        <v>44561</v>
      </c>
      <c r="D650" s="27" t="s">
        <v>16</v>
      </c>
      <c r="E650" s="41"/>
    </row>
    <row r="651" spans="1:5" x14ac:dyDescent="0.25">
      <c r="A651" s="27">
        <v>2</v>
      </c>
      <c r="B651" s="29" t="s">
        <v>98</v>
      </c>
      <c r="C651" s="32">
        <v>44561</v>
      </c>
      <c r="D651" s="27" t="s">
        <v>16</v>
      </c>
      <c r="E651" s="41">
        <v>82420.439169999998</v>
      </c>
    </row>
    <row r="652" spans="1:5" x14ac:dyDescent="0.25">
      <c r="A652" s="27">
        <v>3</v>
      </c>
      <c r="B652" s="29" t="s">
        <v>99</v>
      </c>
      <c r="C652" s="32">
        <v>44561</v>
      </c>
      <c r="D652" s="27" t="s">
        <v>16</v>
      </c>
      <c r="E652" s="41">
        <v>43334.072249999997</v>
      </c>
    </row>
    <row r="653" spans="1:5" x14ac:dyDescent="0.25">
      <c r="A653" s="27">
        <v>4</v>
      </c>
      <c r="B653" s="29" t="s">
        <v>21</v>
      </c>
      <c r="C653" s="32">
        <v>44561</v>
      </c>
      <c r="D653" s="27" t="s">
        <v>16</v>
      </c>
      <c r="E653" s="41">
        <v>1.9019777023148339</v>
      </c>
    </row>
    <row r="654" spans="1:5" x14ac:dyDescent="0.25">
      <c r="A654" s="27">
        <v>5</v>
      </c>
      <c r="B654" s="29" t="s">
        <v>100</v>
      </c>
      <c r="C654" s="32">
        <v>44561</v>
      </c>
      <c r="D654" s="27" t="s">
        <v>16</v>
      </c>
      <c r="E654" s="41">
        <v>82420.439169999998</v>
      </c>
    </row>
    <row r="655" spans="1:5" x14ac:dyDescent="0.25">
      <c r="A655" s="27">
        <v>6</v>
      </c>
      <c r="B655" s="29" t="s">
        <v>101</v>
      </c>
      <c r="C655" s="32">
        <v>44561</v>
      </c>
      <c r="D655" s="27" t="s">
        <v>16</v>
      </c>
      <c r="E655" s="41">
        <v>11156.09021</v>
      </c>
    </row>
    <row r="656" spans="1:5" x14ac:dyDescent="0.25">
      <c r="A656" s="27">
        <v>7</v>
      </c>
      <c r="B656" s="29" t="s">
        <v>24</v>
      </c>
      <c r="C656" s="32">
        <v>44561</v>
      </c>
      <c r="D656" s="27" t="s">
        <v>16</v>
      </c>
      <c r="E656" s="41">
        <v>7.3879322969368495</v>
      </c>
    </row>
    <row r="657" spans="1:5" x14ac:dyDescent="0.25">
      <c r="A657" s="27">
        <v>8</v>
      </c>
      <c r="B657" s="29" t="s">
        <v>25</v>
      </c>
      <c r="C657" s="32">
        <v>44561</v>
      </c>
      <c r="D657" s="27" t="s">
        <v>16</v>
      </c>
      <c r="E657" s="41"/>
    </row>
    <row r="658" spans="1:5" x14ac:dyDescent="0.25">
      <c r="A658" s="27">
        <v>9</v>
      </c>
      <c r="B658" s="29" t="s">
        <v>26</v>
      </c>
      <c r="C658" s="32">
        <v>44561</v>
      </c>
      <c r="D658" s="27" t="s">
        <v>16</v>
      </c>
      <c r="E658" s="41"/>
    </row>
    <row r="659" spans="1:5" x14ac:dyDescent="0.25">
      <c r="A659" s="27">
        <v>10</v>
      </c>
      <c r="B659" s="28" t="s">
        <v>27</v>
      </c>
      <c r="C659" s="32">
        <v>44561</v>
      </c>
      <c r="D659" s="27" t="s">
        <v>16</v>
      </c>
      <c r="E659" s="41"/>
    </row>
    <row r="660" spans="1:5" x14ac:dyDescent="0.25">
      <c r="A660" s="27">
        <v>11</v>
      </c>
      <c r="B660" s="30" t="s">
        <v>28</v>
      </c>
      <c r="C660" s="32">
        <v>44561</v>
      </c>
      <c r="D660" s="27" t="s">
        <v>16</v>
      </c>
      <c r="E660" s="41">
        <v>82420.439169999998</v>
      </c>
    </row>
    <row r="661" spans="1:5" x14ac:dyDescent="0.25">
      <c r="A661" s="27">
        <v>12</v>
      </c>
      <c r="B661" s="30" t="s">
        <v>29</v>
      </c>
      <c r="C661" s="32">
        <v>44561</v>
      </c>
      <c r="D661" s="27" t="s">
        <v>16</v>
      </c>
      <c r="E661" s="41">
        <v>82420.439169999998</v>
      </c>
    </row>
    <row r="662" spans="1:5" x14ac:dyDescent="0.25">
      <c r="A662" s="27">
        <v>13</v>
      </c>
      <c r="B662" s="30" t="s">
        <v>30</v>
      </c>
      <c r="C662" s="32">
        <v>44561</v>
      </c>
      <c r="D662" s="27" t="s">
        <v>16</v>
      </c>
      <c r="E662" s="41"/>
    </row>
    <row r="663" spans="1:5" x14ac:dyDescent="0.25">
      <c r="A663" s="27">
        <v>14</v>
      </c>
      <c r="B663" s="30" t="s">
        <v>31</v>
      </c>
      <c r="C663" s="32">
        <v>44561</v>
      </c>
      <c r="D663" s="27" t="s">
        <v>16</v>
      </c>
      <c r="E663" s="41"/>
    </row>
    <row r="664" spans="1:5" x14ac:dyDescent="0.25">
      <c r="A664" s="27">
        <v>15</v>
      </c>
      <c r="B664" s="30" t="s">
        <v>32</v>
      </c>
      <c r="C664" s="32">
        <v>44561</v>
      </c>
      <c r="D664" s="27" t="s">
        <v>16</v>
      </c>
      <c r="E664" s="41"/>
    </row>
    <row r="665" spans="1:5" x14ac:dyDescent="0.25">
      <c r="A665" s="27">
        <v>16</v>
      </c>
      <c r="B665" s="30" t="s">
        <v>33</v>
      </c>
      <c r="C665" s="32">
        <v>44561</v>
      </c>
      <c r="D665" s="27" t="s">
        <v>16</v>
      </c>
      <c r="E665" s="41"/>
    </row>
    <row r="666" spans="1:5" x14ac:dyDescent="0.25">
      <c r="A666" s="27">
        <v>17</v>
      </c>
      <c r="B666" s="28" t="s">
        <v>102</v>
      </c>
      <c r="C666" s="32">
        <v>44561</v>
      </c>
      <c r="D666" s="27" t="s">
        <v>16</v>
      </c>
      <c r="E666" s="41">
        <v>2411.7118409999998</v>
      </c>
    </row>
    <row r="667" spans="1:5" x14ac:dyDescent="0.25">
      <c r="A667" s="27">
        <v>18</v>
      </c>
      <c r="B667" s="28" t="s">
        <v>35</v>
      </c>
      <c r="C667" s="32">
        <v>44561</v>
      </c>
      <c r="D667" s="27" t="s">
        <v>16</v>
      </c>
      <c r="E667" s="41"/>
    </row>
    <row r="668" spans="1:5" x14ac:dyDescent="0.25">
      <c r="A668" s="27">
        <v>19</v>
      </c>
      <c r="B668" s="30" t="s">
        <v>36</v>
      </c>
      <c r="C668" s="32">
        <v>44561</v>
      </c>
      <c r="D668" s="27" t="s">
        <v>16</v>
      </c>
      <c r="E668" s="41">
        <v>89451.895770000003</v>
      </c>
    </row>
    <row r="669" spans="1:5" x14ac:dyDescent="0.25">
      <c r="A669" s="27">
        <v>20</v>
      </c>
      <c r="B669" s="30" t="s">
        <v>37</v>
      </c>
      <c r="C669" s="32">
        <v>44561</v>
      </c>
      <c r="D669" s="27" t="s">
        <v>16</v>
      </c>
      <c r="E669" s="41">
        <v>7031.4565999999995</v>
      </c>
    </row>
    <row r="670" spans="1:5" x14ac:dyDescent="0.25">
      <c r="A670" s="27">
        <v>21</v>
      </c>
      <c r="B670" s="30" t="s">
        <v>38</v>
      </c>
      <c r="C670" s="32">
        <v>44561</v>
      </c>
      <c r="D670" s="27" t="s">
        <v>16</v>
      </c>
      <c r="E670" s="41"/>
    </row>
    <row r="671" spans="1:5" x14ac:dyDescent="0.25">
      <c r="A671" s="27">
        <v>22</v>
      </c>
      <c r="B671" s="30" t="s">
        <v>39</v>
      </c>
      <c r="C671" s="32">
        <v>44561</v>
      </c>
      <c r="D671" s="27" t="s">
        <v>16</v>
      </c>
      <c r="E671" s="41">
        <v>38860.974040000001</v>
      </c>
    </row>
    <row r="672" spans="1:5" x14ac:dyDescent="0.25">
      <c r="A672" s="27">
        <v>23</v>
      </c>
      <c r="B672" s="30" t="s">
        <v>40</v>
      </c>
      <c r="C672" s="32">
        <v>44561</v>
      </c>
      <c r="D672" s="27" t="s">
        <v>16</v>
      </c>
      <c r="E672" s="41"/>
    </row>
    <row r="673" spans="1:5" x14ac:dyDescent="0.25">
      <c r="A673" s="27">
        <v>24</v>
      </c>
      <c r="B673" s="30" t="s">
        <v>41</v>
      </c>
      <c r="C673" s="32">
        <v>44561</v>
      </c>
      <c r="D673" s="27" t="s">
        <v>16</v>
      </c>
      <c r="E673" s="41">
        <v>43559.465130000004</v>
      </c>
    </row>
    <row r="674" spans="1:5" x14ac:dyDescent="0.25">
      <c r="A674" s="27">
        <v>1</v>
      </c>
      <c r="B674" s="28" t="s">
        <v>18</v>
      </c>
      <c r="C674" s="32">
        <v>44561</v>
      </c>
      <c r="D674" s="27" t="s">
        <v>9</v>
      </c>
      <c r="E674" s="41"/>
    </row>
    <row r="675" spans="1:5" x14ac:dyDescent="0.25">
      <c r="A675" s="27">
        <v>2</v>
      </c>
      <c r="B675" s="29" t="s">
        <v>98</v>
      </c>
      <c r="C675" s="32">
        <v>44561</v>
      </c>
      <c r="D675" s="27" t="s">
        <v>9</v>
      </c>
      <c r="E675" s="41">
        <v>241308.78933</v>
      </c>
    </row>
    <row r="676" spans="1:5" x14ac:dyDescent="0.25">
      <c r="A676" s="27">
        <v>3</v>
      </c>
      <c r="B676" s="29" t="s">
        <v>99</v>
      </c>
      <c r="C676" s="32">
        <v>44561</v>
      </c>
      <c r="D676" s="27" t="s">
        <v>9</v>
      </c>
      <c r="E676" s="41">
        <v>124627.07420999999</v>
      </c>
    </row>
    <row r="677" spans="1:5" x14ac:dyDescent="0.25">
      <c r="A677" s="27">
        <v>4</v>
      </c>
      <c r="B677" s="29" t="s">
        <v>21</v>
      </c>
      <c r="C677" s="32">
        <v>44561</v>
      </c>
      <c r="D677" s="27" t="s">
        <v>9</v>
      </c>
      <c r="E677" s="41">
        <v>1.9362469259559778</v>
      </c>
    </row>
    <row r="678" spans="1:5" x14ac:dyDescent="0.25">
      <c r="A678" s="27">
        <v>5</v>
      </c>
      <c r="B678" s="29" t="s">
        <v>100</v>
      </c>
      <c r="C678" s="32">
        <v>44561</v>
      </c>
      <c r="D678" s="27" t="s">
        <v>9</v>
      </c>
      <c r="E678" s="41">
        <v>241308.78933</v>
      </c>
    </row>
    <row r="679" spans="1:5" x14ac:dyDescent="0.25">
      <c r="A679" s="27">
        <v>6</v>
      </c>
      <c r="B679" s="29" t="s">
        <v>101</v>
      </c>
      <c r="C679" s="32">
        <v>44561</v>
      </c>
      <c r="D679" s="27" t="s">
        <v>9</v>
      </c>
      <c r="E679" s="41">
        <v>32273.20679</v>
      </c>
    </row>
    <row r="680" spans="1:5" x14ac:dyDescent="0.25">
      <c r="A680" s="27">
        <v>7</v>
      </c>
      <c r="B680" s="29" t="s">
        <v>24</v>
      </c>
      <c r="C680" s="32">
        <v>44561</v>
      </c>
      <c r="D680" s="27" t="s">
        <v>9</v>
      </c>
      <c r="E680" s="41">
        <v>7.4770626575841437</v>
      </c>
    </row>
    <row r="681" spans="1:5" x14ac:dyDescent="0.25">
      <c r="A681" s="27">
        <v>8</v>
      </c>
      <c r="B681" s="29" t="s">
        <v>25</v>
      </c>
      <c r="C681" s="32">
        <v>44561</v>
      </c>
      <c r="D681" s="27" t="s">
        <v>9</v>
      </c>
      <c r="E681" s="41"/>
    </row>
    <row r="682" spans="1:5" x14ac:dyDescent="0.25">
      <c r="A682" s="27">
        <v>9</v>
      </c>
      <c r="B682" s="29" t="s">
        <v>26</v>
      </c>
      <c r="C682" s="32">
        <v>44561</v>
      </c>
      <c r="D682" s="27" t="s">
        <v>9</v>
      </c>
      <c r="E682" s="41"/>
    </row>
    <row r="683" spans="1:5" x14ac:dyDescent="0.25">
      <c r="A683" s="27">
        <v>10</v>
      </c>
      <c r="B683" s="28" t="s">
        <v>27</v>
      </c>
      <c r="C683" s="32">
        <v>44561</v>
      </c>
      <c r="D683" s="27" t="s">
        <v>9</v>
      </c>
      <c r="E683" s="41"/>
    </row>
    <row r="684" spans="1:5" x14ac:dyDescent="0.25">
      <c r="A684" s="27">
        <v>11</v>
      </c>
      <c r="B684" s="30" t="s">
        <v>28</v>
      </c>
      <c r="C684" s="32">
        <v>44561</v>
      </c>
      <c r="D684" s="27" t="s">
        <v>9</v>
      </c>
      <c r="E684" s="41">
        <v>241308.78933</v>
      </c>
    </row>
    <row r="685" spans="1:5" x14ac:dyDescent="0.25">
      <c r="A685" s="27">
        <v>12</v>
      </c>
      <c r="B685" s="30" t="s">
        <v>29</v>
      </c>
      <c r="C685" s="32">
        <v>44561</v>
      </c>
      <c r="D685" s="27" t="s">
        <v>9</v>
      </c>
      <c r="E685" s="41">
        <v>241308.78933</v>
      </c>
    </row>
    <row r="686" spans="1:5" x14ac:dyDescent="0.25">
      <c r="A686" s="27">
        <v>13</v>
      </c>
      <c r="B686" s="30" t="s">
        <v>30</v>
      </c>
      <c r="C686" s="32">
        <v>44561</v>
      </c>
      <c r="D686" s="27" t="s">
        <v>9</v>
      </c>
      <c r="E686" s="41"/>
    </row>
    <row r="687" spans="1:5" x14ac:dyDescent="0.25">
      <c r="A687" s="27">
        <v>14</v>
      </c>
      <c r="B687" s="30" t="s">
        <v>31</v>
      </c>
      <c r="C687" s="32">
        <v>44561</v>
      </c>
      <c r="D687" s="27" t="s">
        <v>9</v>
      </c>
      <c r="E687" s="41"/>
    </row>
    <row r="688" spans="1:5" x14ac:dyDescent="0.25">
      <c r="A688" s="27">
        <v>15</v>
      </c>
      <c r="B688" s="30" t="s">
        <v>32</v>
      </c>
      <c r="C688" s="32">
        <v>44561</v>
      </c>
      <c r="D688" s="27" t="s">
        <v>9</v>
      </c>
      <c r="E688" s="41"/>
    </row>
    <row r="689" spans="1:5" x14ac:dyDescent="0.25">
      <c r="A689" s="27">
        <v>16</v>
      </c>
      <c r="B689" s="30" t="s">
        <v>33</v>
      </c>
      <c r="C689" s="32">
        <v>44561</v>
      </c>
      <c r="D689" s="27" t="s">
        <v>9</v>
      </c>
      <c r="E689" s="41"/>
    </row>
    <row r="690" spans="1:5" x14ac:dyDescent="0.25">
      <c r="A690" s="27">
        <v>17</v>
      </c>
      <c r="B690" s="28" t="s">
        <v>102</v>
      </c>
      <c r="C690" s="32">
        <v>44561</v>
      </c>
      <c r="D690" s="27" t="s">
        <v>9</v>
      </c>
      <c r="E690" s="41">
        <v>102865.94573000001</v>
      </c>
    </row>
    <row r="691" spans="1:5" x14ac:dyDescent="0.25">
      <c r="A691" s="27">
        <v>18</v>
      </c>
      <c r="B691" s="28" t="s">
        <v>35</v>
      </c>
      <c r="C691" s="32">
        <v>44561</v>
      </c>
      <c r="D691" s="27" t="s">
        <v>9</v>
      </c>
      <c r="E691" s="41"/>
    </row>
    <row r="692" spans="1:5" x14ac:dyDescent="0.25">
      <c r="A692" s="27">
        <v>19</v>
      </c>
      <c r="B692" s="30" t="s">
        <v>36</v>
      </c>
      <c r="C692" s="32">
        <v>44561</v>
      </c>
      <c r="D692" s="27" t="s">
        <v>9</v>
      </c>
      <c r="E692" s="41">
        <v>261308.78933</v>
      </c>
    </row>
    <row r="693" spans="1:5" x14ac:dyDescent="0.25">
      <c r="A693" s="27">
        <v>20</v>
      </c>
      <c r="B693" s="30" t="s">
        <v>37</v>
      </c>
      <c r="C693" s="32">
        <v>44561</v>
      </c>
      <c r="D693" s="27" t="s">
        <v>9</v>
      </c>
      <c r="E693" s="41"/>
    </row>
    <row r="694" spans="1:5" x14ac:dyDescent="0.25">
      <c r="A694" s="27">
        <v>21</v>
      </c>
      <c r="B694" s="30" t="s">
        <v>38</v>
      </c>
      <c r="C694" s="32">
        <v>44561</v>
      </c>
      <c r="D694" s="27" t="s">
        <v>9</v>
      </c>
      <c r="E694" s="41">
        <v>20000</v>
      </c>
    </row>
    <row r="695" spans="1:5" x14ac:dyDescent="0.25">
      <c r="A695" s="27">
        <v>22</v>
      </c>
      <c r="B695" s="30" t="s">
        <v>39</v>
      </c>
      <c r="C695" s="32">
        <v>44561</v>
      </c>
      <c r="D695" s="27" t="s">
        <v>9</v>
      </c>
      <c r="E695" s="41">
        <v>38482.70422</v>
      </c>
    </row>
    <row r="696" spans="1:5" x14ac:dyDescent="0.25">
      <c r="A696" s="27">
        <v>23</v>
      </c>
      <c r="B696" s="30" t="s">
        <v>40</v>
      </c>
      <c r="C696" s="32">
        <v>44561</v>
      </c>
      <c r="D696" s="27" t="s">
        <v>9</v>
      </c>
      <c r="E696" s="41"/>
    </row>
    <row r="697" spans="1:5" x14ac:dyDescent="0.25">
      <c r="A697" s="27">
        <v>24</v>
      </c>
      <c r="B697" s="30" t="s">
        <v>41</v>
      </c>
      <c r="C697" s="32">
        <v>44561</v>
      </c>
      <c r="D697" s="27" t="s">
        <v>9</v>
      </c>
      <c r="E697" s="41">
        <v>202826.08511000001</v>
      </c>
    </row>
    <row r="698" spans="1:5" x14ac:dyDescent="0.25">
      <c r="A698" s="27">
        <v>1</v>
      </c>
      <c r="B698" s="28" t="s">
        <v>18</v>
      </c>
      <c r="C698" s="32">
        <v>44561</v>
      </c>
      <c r="D698" s="27" t="s">
        <v>7</v>
      </c>
      <c r="E698" s="41"/>
    </row>
    <row r="699" spans="1:5" x14ac:dyDescent="0.25">
      <c r="A699" s="27">
        <v>2</v>
      </c>
      <c r="B699" s="29" t="s">
        <v>98</v>
      </c>
      <c r="C699" s="32">
        <v>44561</v>
      </c>
      <c r="D699" s="27" t="s">
        <v>7</v>
      </c>
      <c r="E699" s="41">
        <v>7947023.3467875374</v>
      </c>
    </row>
    <row r="700" spans="1:5" x14ac:dyDescent="0.25">
      <c r="A700" s="27">
        <v>3</v>
      </c>
      <c r="B700" s="29" t="s">
        <v>99</v>
      </c>
      <c r="C700" s="32">
        <v>44561</v>
      </c>
      <c r="D700" s="27" t="s">
        <v>7</v>
      </c>
      <c r="E700" s="41">
        <v>4119062.3449914898</v>
      </c>
    </row>
    <row r="701" spans="1:5" x14ac:dyDescent="0.25">
      <c r="A701" s="27">
        <v>4</v>
      </c>
      <c r="B701" s="29" t="s">
        <v>21</v>
      </c>
      <c r="C701" s="32">
        <v>44561</v>
      </c>
      <c r="D701" s="27" t="s">
        <v>7</v>
      </c>
      <c r="E701" s="41">
        <v>1.9293282502632176</v>
      </c>
    </row>
    <row r="702" spans="1:5" x14ac:dyDescent="0.25">
      <c r="A702" s="27">
        <v>5</v>
      </c>
      <c r="B702" s="29" t="s">
        <v>100</v>
      </c>
      <c r="C702" s="32">
        <v>44561</v>
      </c>
      <c r="D702" s="27" t="s">
        <v>7</v>
      </c>
      <c r="E702" s="41">
        <v>7484146.7198334886</v>
      </c>
    </row>
    <row r="703" spans="1:5" x14ac:dyDescent="0.25">
      <c r="A703" s="27">
        <v>6</v>
      </c>
      <c r="B703" s="29" t="s">
        <v>101</v>
      </c>
      <c r="C703" s="32">
        <v>44561</v>
      </c>
      <c r="D703" s="27" t="s">
        <v>7</v>
      </c>
      <c r="E703" s="41">
        <v>1079015.940003454</v>
      </c>
    </row>
    <row r="704" spans="1:5" x14ac:dyDescent="0.25">
      <c r="A704" s="27">
        <v>7</v>
      </c>
      <c r="B704" s="29" t="s">
        <v>24</v>
      </c>
      <c r="C704" s="32">
        <v>44561</v>
      </c>
      <c r="D704" s="27" t="s">
        <v>7</v>
      </c>
      <c r="E704" s="41">
        <v>6.9360854111288957</v>
      </c>
    </row>
    <row r="705" spans="1:5" x14ac:dyDescent="0.25">
      <c r="A705" s="27">
        <v>8</v>
      </c>
      <c r="B705" s="29" t="s">
        <v>25</v>
      </c>
      <c r="C705" s="32">
        <v>44561</v>
      </c>
      <c r="D705" s="27" t="s">
        <v>7</v>
      </c>
      <c r="E705" s="41"/>
    </row>
    <row r="706" spans="1:5" x14ac:dyDescent="0.25">
      <c r="A706" s="27">
        <v>9</v>
      </c>
      <c r="B706" s="29" t="s">
        <v>26</v>
      </c>
      <c r="C706" s="32">
        <v>44561</v>
      </c>
      <c r="D706" s="27" t="s">
        <v>7</v>
      </c>
      <c r="E706" s="41"/>
    </row>
    <row r="707" spans="1:5" x14ac:dyDescent="0.25">
      <c r="A707" s="27">
        <v>10</v>
      </c>
      <c r="B707" s="28" t="s">
        <v>27</v>
      </c>
      <c r="C707" s="32">
        <v>44561</v>
      </c>
      <c r="D707" s="27" t="s">
        <v>7</v>
      </c>
      <c r="E707" s="41"/>
    </row>
    <row r="708" spans="1:5" x14ac:dyDescent="0.25">
      <c r="A708" s="27">
        <v>11</v>
      </c>
      <c r="B708" s="30" t="s">
        <v>28</v>
      </c>
      <c r="C708" s="32">
        <v>44561</v>
      </c>
      <c r="D708" s="27" t="s">
        <v>7</v>
      </c>
      <c r="E708" s="41">
        <v>7948154.190737538</v>
      </c>
    </row>
    <row r="709" spans="1:5" x14ac:dyDescent="0.25">
      <c r="A709" s="27">
        <v>12</v>
      </c>
      <c r="B709" s="30" t="s">
        <v>29</v>
      </c>
      <c r="C709" s="32">
        <v>44561</v>
      </c>
      <c r="D709" s="27" t="s">
        <v>7</v>
      </c>
      <c r="E709" s="41">
        <v>7283141.9809999997</v>
      </c>
    </row>
    <row r="710" spans="1:5" x14ac:dyDescent="0.25">
      <c r="A710" s="27">
        <v>13</v>
      </c>
      <c r="B710" s="30" t="s">
        <v>30</v>
      </c>
      <c r="C710" s="32">
        <v>44561</v>
      </c>
      <c r="D710" s="27" t="s">
        <v>7</v>
      </c>
      <c r="E710" s="41">
        <v>665012.20903000003</v>
      </c>
    </row>
    <row r="711" spans="1:5" x14ac:dyDescent="0.25">
      <c r="A711" s="27">
        <v>14</v>
      </c>
      <c r="B711" s="30" t="s">
        <v>31</v>
      </c>
      <c r="C711" s="32">
        <v>44561</v>
      </c>
      <c r="D711" s="27" t="s">
        <v>7</v>
      </c>
      <c r="E711" s="41"/>
    </row>
    <row r="712" spans="1:5" x14ac:dyDescent="0.25">
      <c r="A712" s="27">
        <v>15</v>
      </c>
      <c r="B712" s="30" t="s">
        <v>32</v>
      </c>
      <c r="C712" s="32">
        <v>44561</v>
      </c>
      <c r="D712" s="27" t="s">
        <v>7</v>
      </c>
      <c r="E712" s="41"/>
    </row>
    <row r="713" spans="1:5" x14ac:dyDescent="0.25">
      <c r="A713" s="27">
        <v>16</v>
      </c>
      <c r="B713" s="30" t="s">
        <v>33</v>
      </c>
      <c r="C713" s="32">
        <v>44561</v>
      </c>
      <c r="D713" s="27" t="s">
        <v>7</v>
      </c>
      <c r="E713" s="41"/>
    </row>
    <row r="714" spans="1:5" x14ac:dyDescent="0.25">
      <c r="A714" s="27">
        <v>17</v>
      </c>
      <c r="B714" s="28" t="s">
        <v>102</v>
      </c>
      <c r="C714" s="32">
        <v>44561</v>
      </c>
      <c r="D714" s="27" t="s">
        <v>7</v>
      </c>
      <c r="E714" s="41">
        <v>1911838.2141255757</v>
      </c>
    </row>
    <row r="715" spans="1:5" x14ac:dyDescent="0.25">
      <c r="A715" s="27">
        <v>18</v>
      </c>
      <c r="B715" s="28" t="s">
        <v>35</v>
      </c>
      <c r="C715" s="32">
        <v>44561</v>
      </c>
      <c r="D715" s="27" t="s">
        <v>7</v>
      </c>
      <c r="E715" s="41"/>
    </row>
    <row r="716" spans="1:5" x14ac:dyDescent="0.25">
      <c r="A716" s="27">
        <v>19</v>
      </c>
      <c r="B716" s="30" t="s">
        <v>36</v>
      </c>
      <c r="C716" s="32">
        <v>44561</v>
      </c>
      <c r="D716" s="27" t="s">
        <v>7</v>
      </c>
      <c r="E716" s="41">
        <v>7177667.2003075415</v>
      </c>
    </row>
    <row r="717" spans="1:5" x14ac:dyDescent="0.25">
      <c r="A717" s="27">
        <v>20</v>
      </c>
      <c r="B717" s="30" t="s">
        <v>37</v>
      </c>
      <c r="C717" s="32">
        <v>44561</v>
      </c>
      <c r="D717" s="27" t="s">
        <v>7</v>
      </c>
      <c r="E717" s="41">
        <v>7031.4565999999995</v>
      </c>
    </row>
    <row r="718" spans="1:5" x14ac:dyDescent="0.25">
      <c r="A718" s="27">
        <v>21</v>
      </c>
      <c r="B718" s="30" t="s">
        <v>38</v>
      </c>
      <c r="C718" s="32">
        <v>44561</v>
      </c>
      <c r="D718" s="27" t="s">
        <v>7</v>
      </c>
      <c r="E718" s="41">
        <v>42493.762000000002</v>
      </c>
    </row>
    <row r="719" spans="1:5" x14ac:dyDescent="0.25">
      <c r="A719" s="27">
        <v>22</v>
      </c>
      <c r="B719" s="30" t="s">
        <v>39</v>
      </c>
      <c r="C719" s="32">
        <v>44561</v>
      </c>
      <c r="D719" s="27" t="s">
        <v>7</v>
      </c>
      <c r="E719" s="41">
        <v>531172.41045000008</v>
      </c>
    </row>
    <row r="720" spans="1:5" x14ac:dyDescent="0.25">
      <c r="A720" s="27">
        <v>23</v>
      </c>
      <c r="B720" s="18" t="s">
        <v>40</v>
      </c>
      <c r="C720" s="32">
        <v>44561</v>
      </c>
      <c r="D720" s="27" t="s">
        <v>7</v>
      </c>
      <c r="E720" s="41"/>
    </row>
    <row r="721" spans="1:5" x14ac:dyDescent="0.25">
      <c r="A721" s="27">
        <v>24</v>
      </c>
      <c r="B721" s="29" t="s">
        <v>41</v>
      </c>
      <c r="C721" s="32">
        <v>44561</v>
      </c>
      <c r="D721" s="27" t="s">
        <v>7</v>
      </c>
      <c r="E721" s="41">
        <v>6596969.570257538</v>
      </c>
    </row>
    <row r="722" spans="1:5" x14ac:dyDescent="0.25">
      <c r="A722" s="27">
        <v>1</v>
      </c>
      <c r="B722" s="28" t="s">
        <v>18</v>
      </c>
      <c r="C722" s="32">
        <v>44377</v>
      </c>
      <c r="D722" s="27" t="s">
        <v>8</v>
      </c>
      <c r="E722" s="39"/>
    </row>
    <row r="723" spans="1:5" x14ac:dyDescent="0.25">
      <c r="A723" s="27">
        <v>2</v>
      </c>
      <c r="B723" s="29" t="s">
        <v>98</v>
      </c>
      <c r="C723" s="32">
        <v>44377</v>
      </c>
      <c r="D723" s="27" t="s">
        <v>8</v>
      </c>
      <c r="E723" s="39">
        <v>177144.42145677799</v>
      </c>
    </row>
    <row r="724" spans="1:5" x14ac:dyDescent="0.25">
      <c r="A724" s="27">
        <v>3</v>
      </c>
      <c r="B724" s="29" t="s">
        <v>99</v>
      </c>
      <c r="C724" s="32">
        <v>44377</v>
      </c>
      <c r="D724" s="27" t="s">
        <v>8</v>
      </c>
      <c r="E724" s="39">
        <v>113144.021113668</v>
      </c>
    </row>
    <row r="725" spans="1:5" x14ac:dyDescent="0.25">
      <c r="A725" s="27">
        <v>4</v>
      </c>
      <c r="B725" s="29" t="s">
        <v>21</v>
      </c>
      <c r="C725" s="32">
        <v>44377</v>
      </c>
      <c r="D725" s="27" t="s">
        <v>8</v>
      </c>
      <c r="E725" s="39">
        <v>1.565654284805851</v>
      </c>
    </row>
    <row r="726" spans="1:5" x14ac:dyDescent="0.25">
      <c r="A726" s="27">
        <v>5</v>
      </c>
      <c r="B726" s="29" t="s">
        <v>100</v>
      </c>
      <c r="C726" s="32">
        <v>44377</v>
      </c>
      <c r="D726" s="27" t="s">
        <v>8</v>
      </c>
      <c r="E726" s="39">
        <v>177144.42145677799</v>
      </c>
    </row>
    <row r="727" spans="1:5" x14ac:dyDescent="0.25">
      <c r="A727" s="27">
        <v>6</v>
      </c>
      <c r="B727" s="29" t="s">
        <v>101</v>
      </c>
      <c r="C727" s="32">
        <v>44377</v>
      </c>
      <c r="D727" s="27" t="s">
        <v>8</v>
      </c>
      <c r="E727" s="39">
        <v>28286.005278417</v>
      </c>
    </row>
    <row r="728" spans="1:5" x14ac:dyDescent="0.25">
      <c r="A728" s="27">
        <v>7</v>
      </c>
      <c r="B728" s="29" t="s">
        <v>24</v>
      </c>
      <c r="C728" s="32">
        <v>44377</v>
      </c>
      <c r="D728" s="27" t="s">
        <v>8</v>
      </c>
      <c r="E728" s="39">
        <v>6.262617139223404</v>
      </c>
    </row>
    <row r="729" spans="1:5" x14ac:dyDescent="0.25">
      <c r="A729" s="27">
        <v>8</v>
      </c>
      <c r="B729" s="29" t="s">
        <v>25</v>
      </c>
      <c r="C729" s="32">
        <v>44377</v>
      </c>
      <c r="D729" s="27" t="s">
        <v>8</v>
      </c>
      <c r="E729" s="39"/>
    </row>
    <row r="730" spans="1:5" x14ac:dyDescent="0.25">
      <c r="A730" s="27">
        <v>9</v>
      </c>
      <c r="B730" s="29" t="s">
        <v>26</v>
      </c>
      <c r="C730" s="32">
        <v>44377</v>
      </c>
      <c r="D730" s="27" t="s">
        <v>8</v>
      </c>
      <c r="E730" s="39"/>
    </row>
    <row r="731" spans="1:5" x14ac:dyDescent="0.25">
      <c r="A731" s="27">
        <v>10</v>
      </c>
      <c r="B731" s="28" t="s">
        <v>27</v>
      </c>
      <c r="C731" s="32">
        <v>44377</v>
      </c>
      <c r="D731" s="27" t="s">
        <v>8</v>
      </c>
      <c r="E731" s="39"/>
    </row>
    <row r="732" spans="1:5" x14ac:dyDescent="0.25">
      <c r="A732" s="27">
        <v>11</v>
      </c>
      <c r="B732" s="30" t="s">
        <v>28</v>
      </c>
      <c r="C732" s="32">
        <v>44377</v>
      </c>
      <c r="D732" s="27" t="s">
        <v>8</v>
      </c>
      <c r="E732" s="39">
        <v>177144.42145677799</v>
      </c>
    </row>
    <row r="733" spans="1:5" x14ac:dyDescent="0.25">
      <c r="A733" s="27">
        <v>12</v>
      </c>
      <c r="B733" s="30" t="s">
        <v>29</v>
      </c>
      <c r="C733" s="32">
        <v>44377</v>
      </c>
      <c r="D733" s="27" t="s">
        <v>8</v>
      </c>
      <c r="E733" s="39">
        <v>177144.42145677799</v>
      </c>
    </row>
    <row r="734" spans="1:5" x14ac:dyDescent="0.25">
      <c r="A734" s="27">
        <v>13</v>
      </c>
      <c r="B734" s="30" t="s">
        <v>30</v>
      </c>
      <c r="C734" s="32">
        <v>44377</v>
      </c>
      <c r="D734" s="27" t="s">
        <v>8</v>
      </c>
      <c r="E734" s="39"/>
    </row>
    <row r="735" spans="1:5" x14ac:dyDescent="0.25">
      <c r="A735" s="27">
        <v>14</v>
      </c>
      <c r="B735" s="30" t="s">
        <v>31</v>
      </c>
      <c r="C735" s="32">
        <v>44377</v>
      </c>
      <c r="D735" s="27" t="s">
        <v>8</v>
      </c>
      <c r="E735" s="39"/>
    </row>
    <row r="736" spans="1:5" x14ac:dyDescent="0.25">
      <c r="A736" s="27">
        <v>15</v>
      </c>
      <c r="B736" s="30" t="s">
        <v>32</v>
      </c>
      <c r="C736" s="32">
        <v>44377</v>
      </c>
      <c r="D736" s="27" t="s">
        <v>8</v>
      </c>
      <c r="E736" s="39"/>
    </row>
    <row r="737" spans="1:5" x14ac:dyDescent="0.25">
      <c r="A737" s="27">
        <v>16</v>
      </c>
      <c r="B737" s="30" t="s">
        <v>33</v>
      </c>
      <c r="C737" s="32">
        <v>44377</v>
      </c>
      <c r="D737" s="27" t="s">
        <v>8</v>
      </c>
      <c r="E737" s="39"/>
    </row>
    <row r="738" spans="1:5" x14ac:dyDescent="0.25">
      <c r="A738" s="27">
        <v>17</v>
      </c>
      <c r="B738" s="28" t="s">
        <v>102</v>
      </c>
      <c r="C738" s="32">
        <v>44377</v>
      </c>
      <c r="D738" s="27" t="s">
        <v>8</v>
      </c>
      <c r="E738" s="39">
        <v>97599.45</v>
      </c>
    </row>
    <row r="739" spans="1:5" x14ac:dyDescent="0.25">
      <c r="A739" s="27">
        <v>18</v>
      </c>
      <c r="B739" s="28" t="s">
        <v>35</v>
      </c>
      <c r="C739" s="32">
        <v>44377</v>
      </c>
      <c r="D739" s="27" t="s">
        <v>8</v>
      </c>
      <c r="E739" s="39"/>
    </row>
    <row r="740" spans="1:5" x14ac:dyDescent="0.25">
      <c r="A740" s="27">
        <v>19</v>
      </c>
      <c r="B740" s="30" t="s">
        <v>36</v>
      </c>
      <c r="C740" s="32">
        <v>44377</v>
      </c>
      <c r="D740" s="27" t="s">
        <v>8</v>
      </c>
      <c r="E740" s="39">
        <v>177144.42145677799</v>
      </c>
    </row>
    <row r="741" spans="1:5" x14ac:dyDescent="0.25">
      <c r="A741" s="27">
        <v>20</v>
      </c>
      <c r="B741" s="30" t="s">
        <v>37</v>
      </c>
      <c r="C741" s="32">
        <v>44377</v>
      </c>
      <c r="D741" s="27" t="s">
        <v>8</v>
      </c>
      <c r="E741" s="39"/>
    </row>
    <row r="742" spans="1:5" x14ac:dyDescent="0.25">
      <c r="A742" s="27">
        <v>21</v>
      </c>
      <c r="B742" s="30" t="s">
        <v>38</v>
      </c>
      <c r="C742" s="32">
        <v>44377</v>
      </c>
      <c r="D742" s="27" t="s">
        <v>8</v>
      </c>
      <c r="E742" s="39"/>
    </row>
    <row r="743" spans="1:5" x14ac:dyDescent="0.25">
      <c r="A743" s="27">
        <v>22</v>
      </c>
      <c r="B743" s="30" t="s">
        <v>39</v>
      </c>
      <c r="C743" s="32">
        <v>44377</v>
      </c>
      <c r="D743" s="27" t="s">
        <v>8</v>
      </c>
      <c r="E743" s="39">
        <v>23224.7821</v>
      </c>
    </row>
    <row r="744" spans="1:5" x14ac:dyDescent="0.25">
      <c r="A744" s="27">
        <v>23</v>
      </c>
      <c r="B744" s="30" t="s">
        <v>40</v>
      </c>
      <c r="C744" s="32">
        <v>44377</v>
      </c>
      <c r="D744" s="27" t="s">
        <v>8</v>
      </c>
      <c r="E744" s="39"/>
    </row>
    <row r="745" spans="1:5" x14ac:dyDescent="0.25">
      <c r="A745" s="27">
        <v>24</v>
      </c>
      <c r="B745" s="30" t="s">
        <v>41</v>
      </c>
      <c r="C745" s="32">
        <v>44377</v>
      </c>
      <c r="D745" s="27" t="s">
        <v>8</v>
      </c>
      <c r="E745" s="39">
        <v>153919.639356778</v>
      </c>
    </row>
    <row r="746" spans="1:5" x14ac:dyDescent="0.25">
      <c r="A746" s="27">
        <v>1</v>
      </c>
      <c r="B746" s="28" t="s">
        <v>18</v>
      </c>
      <c r="C746" s="32">
        <v>44377</v>
      </c>
      <c r="D746" s="27" t="s">
        <v>10</v>
      </c>
      <c r="E746" s="39"/>
    </row>
    <row r="747" spans="1:5" x14ac:dyDescent="0.25">
      <c r="A747" s="27">
        <v>2</v>
      </c>
      <c r="B747" s="29" t="s">
        <v>98</v>
      </c>
      <c r="C747" s="32">
        <v>44377</v>
      </c>
      <c r="D747" s="27" t="s">
        <v>10</v>
      </c>
      <c r="E747" s="39">
        <v>331484.01872000005</v>
      </c>
    </row>
    <row r="748" spans="1:5" x14ac:dyDescent="0.25">
      <c r="A748" s="27">
        <v>3</v>
      </c>
      <c r="B748" s="29" t="s">
        <v>99</v>
      </c>
      <c r="C748" s="32">
        <v>44377</v>
      </c>
      <c r="D748" s="27" t="s">
        <v>10</v>
      </c>
      <c r="E748" s="39">
        <v>73228.319129999989</v>
      </c>
    </row>
    <row r="749" spans="1:5" x14ac:dyDescent="0.25">
      <c r="A749" s="27">
        <v>4</v>
      </c>
      <c r="B749" s="29" t="s">
        <v>21</v>
      </c>
      <c r="C749" s="32">
        <v>44377</v>
      </c>
      <c r="D749" s="27" t="s">
        <v>10</v>
      </c>
      <c r="E749" s="39">
        <v>4.5267189341261078</v>
      </c>
    </row>
    <row r="750" spans="1:5" x14ac:dyDescent="0.25">
      <c r="A750" s="27">
        <v>5</v>
      </c>
      <c r="B750" s="29" t="s">
        <v>100</v>
      </c>
      <c r="C750" s="32">
        <v>44377</v>
      </c>
      <c r="D750" s="27" t="s">
        <v>10</v>
      </c>
      <c r="E750" s="39">
        <v>331484.01872000005</v>
      </c>
    </row>
    <row r="751" spans="1:5" x14ac:dyDescent="0.25">
      <c r="A751" s="27">
        <v>6</v>
      </c>
      <c r="B751" s="29" t="s">
        <v>101</v>
      </c>
      <c r="C751" s="32">
        <v>44377</v>
      </c>
      <c r="D751" s="27" t="s">
        <v>10</v>
      </c>
      <c r="E751" s="39">
        <v>18307.07978</v>
      </c>
    </row>
    <row r="752" spans="1:5" x14ac:dyDescent="0.25">
      <c r="A752" s="27">
        <v>7</v>
      </c>
      <c r="B752" s="29" t="s">
        <v>24</v>
      </c>
      <c r="C752" s="32">
        <v>44377</v>
      </c>
      <c r="D752" s="27" t="s">
        <v>10</v>
      </c>
      <c r="E752" s="39">
        <v>18.106875738977092</v>
      </c>
    </row>
    <row r="753" spans="1:5" x14ac:dyDescent="0.25">
      <c r="A753" s="27">
        <v>8</v>
      </c>
      <c r="B753" s="29" t="s">
        <v>25</v>
      </c>
      <c r="C753" s="32">
        <v>44377</v>
      </c>
      <c r="D753" s="27" t="s">
        <v>10</v>
      </c>
      <c r="E753" s="39"/>
    </row>
    <row r="754" spans="1:5" x14ac:dyDescent="0.25">
      <c r="A754" s="27">
        <v>9</v>
      </c>
      <c r="B754" s="29" t="s">
        <v>26</v>
      </c>
      <c r="C754" s="32">
        <v>44377</v>
      </c>
      <c r="D754" s="27" t="s">
        <v>10</v>
      </c>
      <c r="E754" s="39"/>
    </row>
    <row r="755" spans="1:5" x14ac:dyDescent="0.25">
      <c r="A755" s="27">
        <v>10</v>
      </c>
      <c r="B755" s="28" t="s">
        <v>27</v>
      </c>
      <c r="C755" s="32">
        <v>44377</v>
      </c>
      <c r="D755" s="27" t="s">
        <v>10</v>
      </c>
      <c r="E755" s="39"/>
    </row>
    <row r="756" spans="1:5" x14ac:dyDescent="0.25">
      <c r="A756" s="27">
        <v>11</v>
      </c>
      <c r="B756" s="30" t="s">
        <v>28</v>
      </c>
      <c r="C756" s="32">
        <v>44377</v>
      </c>
      <c r="D756" s="27" t="s">
        <v>10</v>
      </c>
      <c r="E756" s="39">
        <v>331484.01872000005</v>
      </c>
    </row>
    <row r="757" spans="1:5" x14ac:dyDescent="0.25">
      <c r="A757" s="27">
        <v>12</v>
      </c>
      <c r="B757" s="30" t="s">
        <v>29</v>
      </c>
      <c r="C757" s="32">
        <v>44377</v>
      </c>
      <c r="D757" s="27" t="s">
        <v>10</v>
      </c>
      <c r="E757" s="39">
        <v>331484.01872000005</v>
      </c>
    </row>
    <row r="758" spans="1:5" x14ac:dyDescent="0.25">
      <c r="A758" s="27">
        <v>13</v>
      </c>
      <c r="B758" s="30" t="s">
        <v>30</v>
      </c>
      <c r="C758" s="32">
        <v>44377</v>
      </c>
      <c r="D758" s="27" t="s">
        <v>10</v>
      </c>
      <c r="E758" s="39"/>
    </row>
    <row r="759" spans="1:5" x14ac:dyDescent="0.25">
      <c r="A759" s="27">
        <v>14</v>
      </c>
      <c r="B759" s="30" t="s">
        <v>31</v>
      </c>
      <c r="C759" s="32">
        <v>44377</v>
      </c>
      <c r="D759" s="27" t="s">
        <v>10</v>
      </c>
      <c r="E759" s="39"/>
    </row>
    <row r="760" spans="1:5" x14ac:dyDescent="0.25">
      <c r="A760" s="27">
        <v>15</v>
      </c>
      <c r="B760" s="30" t="s">
        <v>32</v>
      </c>
      <c r="C760" s="32">
        <v>44377</v>
      </c>
      <c r="D760" s="27" t="s">
        <v>10</v>
      </c>
      <c r="E760" s="39"/>
    </row>
    <row r="761" spans="1:5" x14ac:dyDescent="0.25">
      <c r="A761" s="27">
        <v>16</v>
      </c>
      <c r="B761" s="30" t="s">
        <v>33</v>
      </c>
      <c r="C761" s="32">
        <v>44377</v>
      </c>
      <c r="D761" s="27" t="s">
        <v>10</v>
      </c>
      <c r="E761" s="39"/>
    </row>
    <row r="762" spans="1:5" x14ac:dyDescent="0.25">
      <c r="A762" s="27">
        <v>17</v>
      </c>
      <c r="B762" s="28" t="s">
        <v>102</v>
      </c>
      <c r="C762" s="32">
        <v>44377</v>
      </c>
      <c r="D762" s="27" t="s">
        <v>10</v>
      </c>
      <c r="E762" s="39">
        <v>68847.270220000006</v>
      </c>
    </row>
    <row r="763" spans="1:5" x14ac:dyDescent="0.25">
      <c r="A763" s="27">
        <v>18</v>
      </c>
      <c r="B763" s="28" t="s">
        <v>35</v>
      </c>
      <c r="C763" s="32">
        <v>44377</v>
      </c>
      <c r="D763" s="27" t="s">
        <v>10</v>
      </c>
      <c r="E763" s="39"/>
    </row>
    <row r="764" spans="1:5" x14ac:dyDescent="0.25">
      <c r="A764" s="27">
        <v>19</v>
      </c>
      <c r="B764" s="30" t="s">
        <v>36</v>
      </c>
      <c r="C764" s="32">
        <v>44377</v>
      </c>
      <c r="D764" s="27" t="s">
        <v>10</v>
      </c>
      <c r="E764" s="39">
        <v>331484.01872000005</v>
      </c>
    </row>
    <row r="765" spans="1:5" x14ac:dyDescent="0.25">
      <c r="A765" s="27">
        <v>20</v>
      </c>
      <c r="B765" s="30" t="s">
        <v>37</v>
      </c>
      <c r="C765" s="32">
        <v>44377</v>
      </c>
      <c r="D765" s="27" t="s">
        <v>10</v>
      </c>
      <c r="E765" s="39"/>
    </row>
    <row r="766" spans="1:5" x14ac:dyDescent="0.25">
      <c r="A766" s="27">
        <v>21</v>
      </c>
      <c r="B766" s="30" t="s">
        <v>38</v>
      </c>
      <c r="C766" s="32">
        <v>44377</v>
      </c>
      <c r="D766" s="27" t="s">
        <v>10</v>
      </c>
      <c r="E766" s="39"/>
    </row>
    <row r="767" spans="1:5" x14ac:dyDescent="0.25">
      <c r="A767" s="27">
        <v>22</v>
      </c>
      <c r="B767" s="30" t="s">
        <v>39</v>
      </c>
      <c r="C767" s="32">
        <v>44377</v>
      </c>
      <c r="D767" s="27" t="s">
        <v>10</v>
      </c>
      <c r="E767" s="39">
        <v>8577.5842499999999</v>
      </c>
    </row>
    <row r="768" spans="1:5" x14ac:dyDescent="0.25">
      <c r="A768" s="27">
        <v>23</v>
      </c>
      <c r="B768" s="30" t="s">
        <v>40</v>
      </c>
      <c r="C768" s="32">
        <v>44377</v>
      </c>
      <c r="D768" s="27" t="s">
        <v>10</v>
      </c>
      <c r="E768" s="39"/>
    </row>
    <row r="769" spans="1:5" x14ac:dyDescent="0.25">
      <c r="A769" s="27">
        <v>24</v>
      </c>
      <c r="B769" s="30" t="s">
        <v>41</v>
      </c>
      <c r="C769" s="32">
        <v>44377</v>
      </c>
      <c r="D769" s="27" t="s">
        <v>10</v>
      </c>
      <c r="E769" s="39">
        <v>322906.43447000004</v>
      </c>
    </row>
    <row r="770" spans="1:5" x14ac:dyDescent="0.25">
      <c r="A770" s="27">
        <v>1</v>
      </c>
      <c r="B770" s="28" t="s">
        <v>18</v>
      </c>
      <c r="C770" s="32">
        <v>44377</v>
      </c>
      <c r="D770" s="27" t="s">
        <v>11</v>
      </c>
      <c r="E770" s="39"/>
    </row>
    <row r="771" spans="1:5" x14ac:dyDescent="0.25">
      <c r="A771" s="27">
        <v>2</v>
      </c>
      <c r="B771" s="29" t="s">
        <v>98</v>
      </c>
      <c r="C771" s="32">
        <v>44377</v>
      </c>
      <c r="D771" s="27" t="s">
        <v>11</v>
      </c>
      <c r="E771" s="39">
        <v>1208180.838</v>
      </c>
    </row>
    <row r="772" spans="1:5" x14ac:dyDescent="0.25">
      <c r="A772" s="27">
        <v>3</v>
      </c>
      <c r="B772" s="29" t="s">
        <v>99</v>
      </c>
      <c r="C772" s="32">
        <v>44377</v>
      </c>
      <c r="D772" s="27" t="s">
        <v>11</v>
      </c>
      <c r="E772" s="39">
        <v>601500.28500000003</v>
      </c>
    </row>
    <row r="773" spans="1:5" x14ac:dyDescent="0.25">
      <c r="A773" s="27">
        <v>4</v>
      </c>
      <c r="B773" s="29" t="s">
        <v>21</v>
      </c>
      <c r="C773" s="32">
        <v>44377</v>
      </c>
      <c r="D773" s="27" t="s">
        <v>11</v>
      </c>
      <c r="E773" s="39">
        <v>2.0086122452959434</v>
      </c>
    </row>
    <row r="774" spans="1:5" x14ac:dyDescent="0.25">
      <c r="A774" s="27">
        <v>5</v>
      </c>
      <c r="B774" s="29" t="s">
        <v>100</v>
      </c>
      <c r="C774" s="32">
        <v>44377</v>
      </c>
      <c r="D774" s="27" t="s">
        <v>11</v>
      </c>
      <c r="E774" s="39">
        <v>1138255.8522000001</v>
      </c>
    </row>
    <row r="775" spans="1:5" x14ac:dyDescent="0.25">
      <c r="A775" s="27">
        <v>6</v>
      </c>
      <c r="B775" s="29" t="s">
        <v>101</v>
      </c>
      <c r="C775" s="32">
        <v>44377</v>
      </c>
      <c r="D775" s="27" t="s">
        <v>11</v>
      </c>
      <c r="E775" s="39">
        <v>150375.071</v>
      </c>
    </row>
    <row r="776" spans="1:5" x14ac:dyDescent="0.25">
      <c r="A776" s="27">
        <v>7</v>
      </c>
      <c r="B776" s="29" t="s">
        <v>24</v>
      </c>
      <c r="C776" s="32">
        <v>44377</v>
      </c>
      <c r="D776" s="27" t="s">
        <v>11</v>
      </c>
      <c r="E776" s="39">
        <v>7.5694451522486741</v>
      </c>
    </row>
    <row r="777" spans="1:5" x14ac:dyDescent="0.25">
      <c r="A777" s="27">
        <v>8</v>
      </c>
      <c r="B777" s="29" t="s">
        <v>25</v>
      </c>
      <c r="C777" s="32">
        <v>44377</v>
      </c>
      <c r="D777" s="27" t="s">
        <v>11</v>
      </c>
      <c r="E777" s="39"/>
    </row>
    <row r="778" spans="1:5" x14ac:dyDescent="0.25">
      <c r="A778" s="27">
        <v>9</v>
      </c>
      <c r="B778" s="29" t="s">
        <v>26</v>
      </c>
      <c r="C778" s="32">
        <v>44377</v>
      </c>
      <c r="D778" s="27" t="s">
        <v>11</v>
      </c>
      <c r="E778" s="39"/>
    </row>
    <row r="779" spans="1:5" x14ac:dyDescent="0.25">
      <c r="A779" s="27">
        <v>10</v>
      </c>
      <c r="B779" s="28" t="s">
        <v>27</v>
      </c>
      <c r="C779" s="32">
        <v>44377</v>
      </c>
      <c r="D779" s="27" t="s">
        <v>11</v>
      </c>
      <c r="E779" s="39"/>
    </row>
    <row r="780" spans="1:5" x14ac:dyDescent="0.25">
      <c r="A780" s="27">
        <v>11</v>
      </c>
      <c r="B780" s="30" t="s">
        <v>28</v>
      </c>
      <c r="C780" s="32">
        <v>44377</v>
      </c>
      <c r="D780" s="27" t="s">
        <v>11</v>
      </c>
      <c r="E780" s="39">
        <v>1208180.838</v>
      </c>
    </row>
    <row r="781" spans="1:5" x14ac:dyDescent="0.25">
      <c r="A781" s="27">
        <v>12</v>
      </c>
      <c r="B781" s="30" t="s">
        <v>29</v>
      </c>
      <c r="C781" s="32">
        <v>44377</v>
      </c>
      <c r="D781" s="27" t="s">
        <v>11</v>
      </c>
      <c r="E781" s="39">
        <f>1108180838/1000</f>
        <v>1108180.838</v>
      </c>
    </row>
    <row r="782" spans="1:5" x14ac:dyDescent="0.25">
      <c r="A782" s="27">
        <v>13</v>
      </c>
      <c r="B782" s="30" t="s">
        <v>30</v>
      </c>
      <c r="C782" s="32">
        <v>44377</v>
      </c>
      <c r="D782" s="27" t="s">
        <v>11</v>
      </c>
      <c r="E782" s="39">
        <v>100000</v>
      </c>
    </row>
    <row r="783" spans="1:5" x14ac:dyDescent="0.25">
      <c r="A783" s="27">
        <v>14</v>
      </c>
      <c r="B783" s="30" t="s">
        <v>31</v>
      </c>
      <c r="C783" s="32">
        <v>44377</v>
      </c>
      <c r="D783" s="27" t="s">
        <v>11</v>
      </c>
      <c r="E783" s="39"/>
    </row>
    <row r="784" spans="1:5" x14ac:dyDescent="0.25">
      <c r="A784" s="27">
        <v>15</v>
      </c>
      <c r="B784" s="30" t="s">
        <v>32</v>
      </c>
      <c r="C784" s="32">
        <v>44377</v>
      </c>
      <c r="D784" s="27" t="s">
        <v>11</v>
      </c>
      <c r="E784" s="39"/>
    </row>
    <row r="785" spans="1:5" x14ac:dyDescent="0.25">
      <c r="A785" s="27">
        <v>16</v>
      </c>
      <c r="B785" s="30" t="s">
        <v>33</v>
      </c>
      <c r="C785" s="32">
        <v>44377</v>
      </c>
      <c r="D785" s="27" t="s">
        <v>11</v>
      </c>
      <c r="E785" s="39"/>
    </row>
    <row r="786" spans="1:5" x14ac:dyDescent="0.25">
      <c r="A786" s="27">
        <v>17</v>
      </c>
      <c r="B786" s="28" t="s">
        <v>102</v>
      </c>
      <c r="C786" s="32">
        <v>44377</v>
      </c>
      <c r="D786" s="27" t="s">
        <v>11</v>
      </c>
      <c r="E786" s="39">
        <v>357021.07</v>
      </c>
    </row>
    <row r="787" spans="1:5" x14ac:dyDescent="0.25">
      <c r="A787" s="27">
        <v>18</v>
      </c>
      <c r="B787" s="28" t="s">
        <v>35</v>
      </c>
      <c r="C787" s="32">
        <v>44377</v>
      </c>
      <c r="D787" s="27" t="s">
        <v>11</v>
      </c>
      <c r="E787" s="39"/>
    </row>
    <row r="788" spans="1:5" x14ac:dyDescent="0.25">
      <c r="A788" s="27">
        <v>19</v>
      </c>
      <c r="B788" s="30" t="s">
        <v>36</v>
      </c>
      <c r="C788" s="32">
        <v>44377</v>
      </c>
      <c r="D788" s="27" t="s">
        <v>11</v>
      </c>
      <c r="E788" s="39">
        <v>1108180.838</v>
      </c>
    </row>
    <row r="789" spans="1:5" x14ac:dyDescent="0.25">
      <c r="A789" s="27">
        <v>20</v>
      </c>
      <c r="B789" s="30" t="s">
        <v>37</v>
      </c>
      <c r="C789" s="32">
        <v>44377</v>
      </c>
      <c r="D789" s="27" t="s">
        <v>11</v>
      </c>
      <c r="E789" s="39"/>
    </row>
    <row r="790" spans="1:5" x14ac:dyDescent="0.25">
      <c r="A790" s="27">
        <v>21</v>
      </c>
      <c r="B790" s="30" t="s">
        <v>38</v>
      </c>
      <c r="C790" s="32">
        <v>44377</v>
      </c>
      <c r="D790" s="27" t="s">
        <v>11</v>
      </c>
      <c r="E790" s="39"/>
    </row>
    <row r="791" spans="1:5" x14ac:dyDescent="0.25">
      <c r="A791" s="27">
        <v>22</v>
      </c>
      <c r="B791" s="30" t="s">
        <v>39</v>
      </c>
      <c r="C791" s="32">
        <v>44377</v>
      </c>
      <c r="D791" s="27" t="s">
        <v>11</v>
      </c>
      <c r="E791" s="39">
        <v>42067.713000000003</v>
      </c>
    </row>
    <row r="792" spans="1:5" x14ac:dyDescent="0.25">
      <c r="A792" s="27">
        <v>23</v>
      </c>
      <c r="B792" s="30" t="s">
        <v>40</v>
      </c>
      <c r="C792" s="32">
        <v>44377</v>
      </c>
      <c r="D792" s="27" t="s">
        <v>11</v>
      </c>
      <c r="E792" s="39"/>
    </row>
    <row r="793" spans="1:5" x14ac:dyDescent="0.25">
      <c r="A793" s="27">
        <v>24</v>
      </c>
      <c r="B793" s="30" t="s">
        <v>41</v>
      </c>
      <c r="C793" s="32">
        <v>44377</v>
      </c>
      <c r="D793" s="27" t="s">
        <v>11</v>
      </c>
      <c r="E793" s="39">
        <v>1066113.125</v>
      </c>
    </row>
    <row r="794" spans="1:5" x14ac:dyDescent="0.25">
      <c r="A794" s="27">
        <v>1</v>
      </c>
      <c r="B794" s="28" t="s">
        <v>18</v>
      </c>
      <c r="C794" s="32">
        <v>44377</v>
      </c>
      <c r="D794" s="27" t="s">
        <v>12</v>
      </c>
      <c r="E794" s="39"/>
    </row>
    <row r="795" spans="1:5" x14ac:dyDescent="0.25">
      <c r="A795" s="27">
        <v>2</v>
      </c>
      <c r="B795" s="29" t="s">
        <v>98</v>
      </c>
      <c r="C795" s="32">
        <v>44377</v>
      </c>
      <c r="D795" s="27" t="s">
        <v>12</v>
      </c>
      <c r="E795" s="39">
        <v>2672455.1986999996</v>
      </c>
    </row>
    <row r="796" spans="1:5" x14ac:dyDescent="0.25">
      <c r="A796" s="27">
        <v>3</v>
      </c>
      <c r="B796" s="29" t="s">
        <v>99</v>
      </c>
      <c r="C796" s="32">
        <v>44377</v>
      </c>
      <c r="D796" s="27" t="s">
        <v>12</v>
      </c>
      <c r="E796" s="39">
        <v>1281168.2494999999</v>
      </c>
    </row>
    <row r="797" spans="1:5" x14ac:dyDescent="0.25">
      <c r="A797" s="27">
        <v>4</v>
      </c>
      <c r="B797" s="29" t="s">
        <v>21</v>
      </c>
      <c r="C797" s="32">
        <v>44377</v>
      </c>
      <c r="D797" s="27" t="s">
        <v>12</v>
      </c>
      <c r="E797" s="39">
        <v>2.0859517863816683</v>
      </c>
    </row>
    <row r="798" spans="1:5" x14ac:dyDescent="0.25">
      <c r="A798" s="27">
        <v>5</v>
      </c>
      <c r="B798" s="29" t="s">
        <v>100</v>
      </c>
      <c r="C798" s="32">
        <v>44377</v>
      </c>
      <c r="D798" s="27" t="s">
        <v>12</v>
      </c>
      <c r="E798" s="39">
        <v>2487169.3789299997</v>
      </c>
    </row>
    <row r="799" spans="1:5" x14ac:dyDescent="0.25">
      <c r="A799" s="27">
        <v>6</v>
      </c>
      <c r="B799" s="29" t="s">
        <v>101</v>
      </c>
      <c r="C799" s="32">
        <v>44377</v>
      </c>
      <c r="D799" s="27" t="s">
        <v>12</v>
      </c>
      <c r="E799" s="39">
        <v>320292.06237</v>
      </c>
    </row>
    <row r="800" spans="1:5" x14ac:dyDescent="0.25">
      <c r="A800" s="27">
        <v>7</v>
      </c>
      <c r="B800" s="29" t="s">
        <v>24</v>
      </c>
      <c r="C800" s="32">
        <v>44377</v>
      </c>
      <c r="D800" s="27" t="s">
        <v>12</v>
      </c>
      <c r="E800" s="39">
        <v>7.7653169439361021</v>
      </c>
    </row>
    <row r="801" spans="1:5" x14ac:dyDescent="0.25">
      <c r="A801" s="27">
        <v>8</v>
      </c>
      <c r="B801" s="29" t="s">
        <v>25</v>
      </c>
      <c r="C801" s="32">
        <v>44377</v>
      </c>
      <c r="D801" s="27" t="s">
        <v>12</v>
      </c>
      <c r="E801" s="39"/>
    </row>
    <row r="802" spans="1:5" x14ac:dyDescent="0.25">
      <c r="A802" s="27">
        <v>9</v>
      </c>
      <c r="B802" s="29" t="s">
        <v>26</v>
      </c>
      <c r="C802" s="32">
        <v>44377</v>
      </c>
      <c r="D802" s="27" t="s">
        <v>12</v>
      </c>
      <c r="E802" s="39"/>
    </row>
    <row r="803" spans="1:5" x14ac:dyDescent="0.25">
      <c r="A803" s="27">
        <v>10</v>
      </c>
      <c r="B803" s="28" t="s">
        <v>27</v>
      </c>
      <c r="C803" s="32">
        <v>44377</v>
      </c>
      <c r="D803" s="27" t="s">
        <v>12</v>
      </c>
      <c r="E803" s="39"/>
    </row>
    <row r="804" spans="1:5" x14ac:dyDescent="0.25">
      <c r="A804" s="27">
        <v>11</v>
      </c>
      <c r="B804" s="30" t="s">
        <v>28</v>
      </c>
      <c r="C804" s="32">
        <v>44377</v>
      </c>
      <c r="D804" s="27" t="s">
        <v>12</v>
      </c>
      <c r="E804" s="39">
        <v>2672455.1986999996</v>
      </c>
    </row>
    <row r="805" spans="1:5" x14ac:dyDescent="0.25">
      <c r="A805" s="27">
        <v>12</v>
      </c>
      <c r="B805" s="30" t="s">
        <v>29</v>
      </c>
      <c r="C805" s="32">
        <v>44377</v>
      </c>
      <c r="D805" s="27" t="s">
        <v>12</v>
      </c>
      <c r="E805" s="39">
        <f>2423110966.46/1000</f>
        <v>2423110.9664600003</v>
      </c>
    </row>
    <row r="806" spans="1:5" x14ac:dyDescent="0.25">
      <c r="A806" s="27">
        <v>13</v>
      </c>
      <c r="B806" s="30" t="s">
        <v>30</v>
      </c>
      <c r="C806" s="32">
        <v>44377</v>
      </c>
      <c r="D806" s="27" t="s">
        <v>12</v>
      </c>
      <c r="E806" s="39">
        <f>249344232.24/1000</f>
        <v>249344.23224000001</v>
      </c>
    </row>
    <row r="807" spans="1:5" x14ac:dyDescent="0.25">
      <c r="A807" s="27">
        <v>14</v>
      </c>
      <c r="B807" s="30" t="s">
        <v>31</v>
      </c>
      <c r="C807" s="32">
        <v>44377</v>
      </c>
      <c r="D807" s="27" t="s">
        <v>12</v>
      </c>
      <c r="E807" s="39"/>
    </row>
    <row r="808" spans="1:5" x14ac:dyDescent="0.25">
      <c r="A808" s="27">
        <v>15</v>
      </c>
      <c r="B808" s="30" t="s">
        <v>32</v>
      </c>
      <c r="C808" s="32">
        <v>44377</v>
      </c>
      <c r="D808" s="27" t="s">
        <v>12</v>
      </c>
      <c r="E808" s="39"/>
    </row>
    <row r="809" spans="1:5" x14ac:dyDescent="0.25">
      <c r="A809" s="27">
        <v>16</v>
      </c>
      <c r="B809" s="30" t="s">
        <v>33</v>
      </c>
      <c r="C809" s="32">
        <v>44377</v>
      </c>
      <c r="D809" s="27" t="s">
        <v>12</v>
      </c>
      <c r="E809" s="39"/>
    </row>
    <row r="810" spans="1:5" x14ac:dyDescent="0.25">
      <c r="A810" s="27">
        <v>17</v>
      </c>
      <c r="B810" s="28" t="s">
        <v>102</v>
      </c>
      <c r="C810" s="32">
        <v>44377</v>
      </c>
      <c r="D810" s="27" t="s">
        <v>12</v>
      </c>
      <c r="E810" s="39">
        <v>448819.02061000001</v>
      </c>
    </row>
    <row r="811" spans="1:5" x14ac:dyDescent="0.25">
      <c r="A811" s="27">
        <v>18</v>
      </c>
      <c r="B811" s="28" t="s">
        <v>35</v>
      </c>
      <c r="C811" s="32">
        <v>44377</v>
      </c>
      <c r="D811" s="27" t="s">
        <v>12</v>
      </c>
      <c r="E811" s="39"/>
    </row>
    <row r="812" spans="1:5" x14ac:dyDescent="0.25">
      <c r="A812" s="27">
        <v>19</v>
      </c>
      <c r="B812" s="30" t="s">
        <v>36</v>
      </c>
      <c r="C812" s="32">
        <v>44377</v>
      </c>
      <c r="D812" s="27" t="s">
        <v>12</v>
      </c>
      <c r="E812" s="39">
        <v>2323110.9664600003</v>
      </c>
    </row>
    <row r="813" spans="1:5" x14ac:dyDescent="0.25">
      <c r="A813" s="27">
        <v>20</v>
      </c>
      <c r="B813" s="30" t="s">
        <v>37</v>
      </c>
      <c r="C813" s="32">
        <v>44377</v>
      </c>
      <c r="D813" s="27" t="s">
        <v>12</v>
      </c>
      <c r="E813" s="39"/>
    </row>
    <row r="814" spans="1:5" x14ac:dyDescent="0.25">
      <c r="A814" s="27">
        <v>21</v>
      </c>
      <c r="B814" s="30" t="s">
        <v>38</v>
      </c>
      <c r="C814" s="32">
        <v>44377</v>
      </c>
      <c r="D814" s="27" t="s">
        <v>12</v>
      </c>
      <c r="E814" s="39"/>
    </row>
    <row r="815" spans="1:5" x14ac:dyDescent="0.25">
      <c r="A815" s="27">
        <v>22</v>
      </c>
      <c r="B815" s="30" t="s">
        <v>39</v>
      </c>
      <c r="C815" s="32">
        <v>44377</v>
      </c>
      <c r="D815" s="27" t="s">
        <v>12</v>
      </c>
      <c r="E815" s="39">
        <v>180525.83284000002</v>
      </c>
    </row>
    <row r="816" spans="1:5" x14ac:dyDescent="0.25">
      <c r="A816" s="27">
        <v>23</v>
      </c>
      <c r="B816" s="30" t="s">
        <v>40</v>
      </c>
      <c r="C816" s="32">
        <v>44377</v>
      </c>
      <c r="D816" s="27" t="s">
        <v>12</v>
      </c>
      <c r="E816" s="39"/>
    </row>
    <row r="817" spans="1:5" x14ac:dyDescent="0.25">
      <c r="A817" s="27">
        <v>24</v>
      </c>
      <c r="B817" s="30" t="s">
        <v>41</v>
      </c>
      <c r="C817" s="32">
        <v>44377</v>
      </c>
      <c r="D817" s="27" t="s">
        <v>12</v>
      </c>
      <c r="E817" s="39">
        <v>2142585.13362</v>
      </c>
    </row>
    <row r="818" spans="1:5" x14ac:dyDescent="0.25">
      <c r="A818" s="27">
        <v>1</v>
      </c>
      <c r="B818" s="28" t="s">
        <v>18</v>
      </c>
      <c r="C818" s="32">
        <v>44377</v>
      </c>
      <c r="D818" s="27" t="s">
        <v>13</v>
      </c>
      <c r="E818" s="39"/>
    </row>
    <row r="819" spans="1:5" x14ac:dyDescent="0.25">
      <c r="A819" s="27">
        <v>2</v>
      </c>
      <c r="B819" s="29" t="s">
        <v>98</v>
      </c>
      <c r="C819" s="32">
        <v>44377</v>
      </c>
      <c r="D819" s="27" t="s">
        <v>13</v>
      </c>
      <c r="E819" s="39">
        <v>1424878.835123878</v>
      </c>
    </row>
    <row r="820" spans="1:5" x14ac:dyDescent="0.25">
      <c r="A820" s="27">
        <v>3</v>
      </c>
      <c r="B820" s="29" t="s">
        <v>99</v>
      </c>
      <c r="C820" s="32">
        <v>44377</v>
      </c>
      <c r="D820" s="27" t="s">
        <v>13</v>
      </c>
      <c r="E820" s="39">
        <v>881435.91599396593</v>
      </c>
    </row>
    <row r="821" spans="1:5" x14ac:dyDescent="0.25">
      <c r="A821" s="27">
        <v>4</v>
      </c>
      <c r="B821" s="29" t="s">
        <v>21</v>
      </c>
      <c r="C821" s="32">
        <v>44377</v>
      </c>
      <c r="D821" s="27" t="s">
        <v>13</v>
      </c>
      <c r="E821" s="39">
        <v>1.6165427449335208</v>
      </c>
    </row>
    <row r="822" spans="1:5" x14ac:dyDescent="0.25">
      <c r="A822" s="27">
        <v>5</v>
      </c>
      <c r="B822" s="29" t="s">
        <v>100</v>
      </c>
      <c r="C822" s="32">
        <v>44377</v>
      </c>
      <c r="D822" s="27" t="s">
        <v>13</v>
      </c>
      <c r="E822" s="39">
        <v>1398950.6309235762</v>
      </c>
    </row>
    <row r="823" spans="1:5" x14ac:dyDescent="0.25">
      <c r="A823" s="27">
        <v>6</v>
      </c>
      <c r="B823" s="29" t="s">
        <v>101</v>
      </c>
      <c r="C823" s="32">
        <v>44377</v>
      </c>
      <c r="D823" s="27" t="s">
        <v>13</v>
      </c>
      <c r="E823" s="39">
        <v>220358.97899849099</v>
      </c>
    </row>
    <row r="824" spans="1:5" x14ac:dyDescent="0.25">
      <c r="A824" s="27">
        <v>7</v>
      </c>
      <c r="B824" s="29" t="s">
        <v>24</v>
      </c>
      <c r="C824" s="32">
        <v>44377</v>
      </c>
      <c r="D824" s="27" t="s">
        <v>13</v>
      </c>
      <c r="E824" s="39">
        <v>6.348507500269168</v>
      </c>
    </row>
    <row r="825" spans="1:5" x14ac:dyDescent="0.25">
      <c r="A825" s="27">
        <v>8</v>
      </c>
      <c r="B825" s="29" t="s">
        <v>25</v>
      </c>
      <c r="C825" s="32">
        <v>44377</v>
      </c>
      <c r="D825" s="27" t="s">
        <v>13</v>
      </c>
      <c r="E825" s="39"/>
    </row>
    <row r="826" spans="1:5" x14ac:dyDescent="0.25">
      <c r="A826" s="27">
        <v>9</v>
      </c>
      <c r="B826" s="29" t="s">
        <v>26</v>
      </c>
      <c r="C826" s="32">
        <v>44377</v>
      </c>
      <c r="D826" s="27" t="s">
        <v>13</v>
      </c>
      <c r="E826" s="39"/>
    </row>
    <row r="827" spans="1:5" x14ac:dyDescent="0.25">
      <c r="A827" s="27">
        <v>10</v>
      </c>
      <c r="B827" s="28" t="s">
        <v>27</v>
      </c>
      <c r="C827" s="32">
        <v>44377</v>
      </c>
      <c r="D827" s="27" t="s">
        <v>13</v>
      </c>
      <c r="E827" s="39"/>
    </row>
    <row r="828" spans="1:5" x14ac:dyDescent="0.25">
      <c r="A828" s="27">
        <v>11</v>
      </c>
      <c r="B828" s="30" t="s">
        <v>28</v>
      </c>
      <c r="C828" s="32">
        <v>44377</v>
      </c>
      <c r="D828" s="27" t="s">
        <v>13</v>
      </c>
      <c r="E828" s="39">
        <v>1424878.835123878</v>
      </c>
    </row>
    <row r="829" spans="1:5" x14ac:dyDescent="0.25">
      <c r="A829" s="27">
        <v>12</v>
      </c>
      <c r="B829" s="30" t="s">
        <v>29</v>
      </c>
      <c r="C829" s="32">
        <v>44377</v>
      </c>
      <c r="D829" s="27" t="s">
        <v>13</v>
      </c>
      <c r="E829" s="39">
        <f>1354878835.12388/1000</f>
        <v>1354878.8351238798</v>
      </c>
    </row>
    <row r="830" spans="1:5" x14ac:dyDescent="0.25">
      <c r="A830" s="27">
        <v>13</v>
      </c>
      <c r="B830" s="30" t="s">
        <v>30</v>
      </c>
      <c r="C830" s="32">
        <v>44377</v>
      </c>
      <c r="D830" s="27" t="s">
        <v>13</v>
      </c>
      <c r="E830" s="39">
        <v>70000</v>
      </c>
    </row>
    <row r="831" spans="1:5" x14ac:dyDescent="0.25">
      <c r="A831" s="27">
        <v>14</v>
      </c>
      <c r="B831" s="30" t="s">
        <v>31</v>
      </c>
      <c r="C831" s="32">
        <v>44377</v>
      </c>
      <c r="D831" s="27" t="s">
        <v>13</v>
      </c>
      <c r="E831" s="39"/>
    </row>
    <row r="832" spans="1:5" x14ac:dyDescent="0.25">
      <c r="A832" s="27">
        <v>15</v>
      </c>
      <c r="B832" s="30" t="s">
        <v>32</v>
      </c>
      <c r="C832" s="32">
        <v>44377</v>
      </c>
      <c r="D832" s="27" t="s">
        <v>13</v>
      </c>
      <c r="E832" s="39"/>
    </row>
    <row r="833" spans="1:5" x14ac:dyDescent="0.25">
      <c r="A833" s="27">
        <v>16</v>
      </c>
      <c r="B833" s="30" t="s">
        <v>33</v>
      </c>
      <c r="C833" s="32">
        <v>44377</v>
      </c>
      <c r="D833" s="27" t="s">
        <v>13</v>
      </c>
      <c r="E833" s="39"/>
    </row>
    <row r="834" spans="1:5" x14ac:dyDescent="0.25">
      <c r="A834" s="27">
        <v>17</v>
      </c>
      <c r="B834" s="28" t="s">
        <v>102</v>
      </c>
      <c r="C834" s="32">
        <v>44377</v>
      </c>
      <c r="D834" s="27" t="s">
        <v>13</v>
      </c>
      <c r="E834" s="39">
        <v>105055.924174467</v>
      </c>
    </row>
    <row r="835" spans="1:5" x14ac:dyDescent="0.25">
      <c r="A835" s="27">
        <v>18</v>
      </c>
      <c r="B835" s="28" t="s">
        <v>35</v>
      </c>
      <c r="C835" s="32">
        <v>44377</v>
      </c>
      <c r="D835" s="27" t="s">
        <v>13</v>
      </c>
      <c r="E835" s="39"/>
    </row>
    <row r="836" spans="1:5" x14ac:dyDescent="0.25">
      <c r="A836" s="27">
        <v>19</v>
      </c>
      <c r="B836" s="30" t="s">
        <v>36</v>
      </c>
      <c r="C836" s="32">
        <v>44377</v>
      </c>
      <c r="D836" s="27" t="s">
        <v>13</v>
      </c>
      <c r="E836" s="39">
        <v>1354878.835123878</v>
      </c>
    </row>
    <row r="837" spans="1:5" x14ac:dyDescent="0.25">
      <c r="A837" s="27">
        <v>20</v>
      </c>
      <c r="B837" s="30" t="s">
        <v>37</v>
      </c>
      <c r="C837" s="32">
        <v>44377</v>
      </c>
      <c r="D837" s="27" t="s">
        <v>13</v>
      </c>
      <c r="E837" s="39"/>
    </row>
    <row r="838" spans="1:5" x14ac:dyDescent="0.25">
      <c r="A838" s="27">
        <v>21</v>
      </c>
      <c r="B838" s="30" t="s">
        <v>38</v>
      </c>
      <c r="C838" s="32">
        <v>44377</v>
      </c>
      <c r="D838" s="27" t="s">
        <v>13</v>
      </c>
      <c r="E838" s="39"/>
    </row>
    <row r="839" spans="1:5" x14ac:dyDescent="0.25">
      <c r="A839" s="27">
        <v>22</v>
      </c>
      <c r="B839" s="30" t="s">
        <v>39</v>
      </c>
      <c r="C839" s="32">
        <v>44377</v>
      </c>
      <c r="D839" s="27" t="s">
        <v>13</v>
      </c>
      <c r="E839" s="39">
        <v>24500</v>
      </c>
    </row>
    <row r="840" spans="1:5" x14ac:dyDescent="0.25">
      <c r="A840" s="27">
        <v>23</v>
      </c>
      <c r="B840" s="30" t="s">
        <v>40</v>
      </c>
      <c r="C840" s="32">
        <v>44377</v>
      </c>
      <c r="D840" s="27" t="s">
        <v>13</v>
      </c>
      <c r="E840" s="39"/>
    </row>
    <row r="841" spans="1:5" x14ac:dyDescent="0.25">
      <c r="A841" s="27">
        <v>24</v>
      </c>
      <c r="B841" s="30" t="s">
        <v>41</v>
      </c>
      <c r="C841" s="32">
        <v>44377</v>
      </c>
      <c r="D841" s="27" t="s">
        <v>13</v>
      </c>
      <c r="E841" s="39">
        <v>1330378.835123878</v>
      </c>
    </row>
    <row r="842" spans="1:5" x14ac:dyDescent="0.25">
      <c r="A842" s="27">
        <v>1</v>
      </c>
      <c r="B842" s="28" t="s">
        <v>18</v>
      </c>
      <c r="C842" s="32">
        <v>44377</v>
      </c>
      <c r="D842" s="27" t="s">
        <v>14</v>
      </c>
      <c r="E842" s="39"/>
    </row>
    <row r="843" spans="1:5" x14ac:dyDescent="0.25">
      <c r="A843" s="27">
        <v>2</v>
      </c>
      <c r="B843" s="29" t="s">
        <v>98</v>
      </c>
      <c r="C843" s="32">
        <v>44377</v>
      </c>
      <c r="D843" s="27" t="s">
        <v>14</v>
      </c>
      <c r="E843" s="39">
        <v>1530522.642</v>
      </c>
    </row>
    <row r="844" spans="1:5" x14ac:dyDescent="0.25">
      <c r="A844" s="27">
        <v>3</v>
      </c>
      <c r="B844" s="29" t="s">
        <v>99</v>
      </c>
      <c r="C844" s="32">
        <v>44377</v>
      </c>
      <c r="D844" s="27" t="s">
        <v>14</v>
      </c>
      <c r="E844" s="39">
        <v>780464.18099999998</v>
      </c>
    </row>
    <row r="845" spans="1:5" x14ac:dyDescent="0.25">
      <c r="A845" s="27">
        <v>4</v>
      </c>
      <c r="B845" s="29" t="s">
        <v>21</v>
      </c>
      <c r="C845" s="32">
        <v>44377</v>
      </c>
      <c r="D845" s="27" t="s">
        <v>14</v>
      </c>
      <c r="E845" s="39">
        <v>1.961041492050229</v>
      </c>
    </row>
    <row r="846" spans="1:5" x14ac:dyDescent="0.25">
      <c r="A846" s="27">
        <v>5</v>
      </c>
      <c r="B846" s="29" t="s">
        <v>100</v>
      </c>
      <c r="C846" s="32">
        <v>44377</v>
      </c>
      <c r="D846" s="27" t="s">
        <v>14</v>
      </c>
      <c r="E846" s="39">
        <v>1393216.6850000001</v>
      </c>
    </row>
    <row r="847" spans="1:5" x14ac:dyDescent="0.25">
      <c r="A847" s="27">
        <v>6</v>
      </c>
      <c r="B847" s="29" t="s">
        <v>101</v>
      </c>
      <c r="C847" s="32">
        <v>44377</v>
      </c>
      <c r="D847" s="27" t="s">
        <v>14</v>
      </c>
      <c r="E847" s="39">
        <v>263470.21399999998</v>
      </c>
    </row>
    <row r="848" spans="1:5" x14ac:dyDescent="0.25">
      <c r="A848" s="27">
        <v>7</v>
      </c>
      <c r="B848" s="29" t="s">
        <v>24</v>
      </c>
      <c r="C848" s="32">
        <v>44377</v>
      </c>
      <c r="D848" s="27" t="s">
        <v>14</v>
      </c>
      <c r="E848" s="39">
        <v>5.2879475969909837</v>
      </c>
    </row>
    <row r="849" spans="1:5" x14ac:dyDescent="0.25">
      <c r="A849" s="27">
        <v>8</v>
      </c>
      <c r="B849" s="29" t="s">
        <v>25</v>
      </c>
      <c r="C849" s="32">
        <v>44377</v>
      </c>
      <c r="D849" s="27" t="s">
        <v>14</v>
      </c>
      <c r="E849" s="39"/>
    </row>
    <row r="850" spans="1:5" x14ac:dyDescent="0.25">
      <c r="A850" s="27">
        <v>9</v>
      </c>
      <c r="B850" s="29" t="s">
        <v>26</v>
      </c>
      <c r="C850" s="32">
        <v>44377</v>
      </c>
      <c r="D850" s="27" t="s">
        <v>14</v>
      </c>
      <c r="E850" s="39"/>
    </row>
    <row r="851" spans="1:5" x14ac:dyDescent="0.25">
      <c r="A851" s="27">
        <v>10</v>
      </c>
      <c r="B851" s="28" t="s">
        <v>27</v>
      </c>
      <c r="C851" s="32">
        <v>44377</v>
      </c>
      <c r="D851" s="27" t="s">
        <v>14</v>
      </c>
      <c r="E851" s="39"/>
    </row>
    <row r="852" spans="1:5" x14ac:dyDescent="0.25">
      <c r="A852" s="27">
        <v>11</v>
      </c>
      <c r="B852" s="30" t="s">
        <v>28</v>
      </c>
      <c r="C852" s="32">
        <v>44377</v>
      </c>
      <c r="D852" s="27" t="s">
        <v>14</v>
      </c>
      <c r="E852" s="39">
        <v>1530522.642</v>
      </c>
    </row>
    <row r="853" spans="1:5" x14ac:dyDescent="0.25">
      <c r="A853" s="27">
        <v>12</v>
      </c>
      <c r="B853" s="30" t="s">
        <v>29</v>
      </c>
      <c r="C853" s="32">
        <v>44377</v>
      </c>
      <c r="D853" s="27" t="s">
        <v>14</v>
      </c>
      <c r="E853" s="39">
        <v>1340522.642</v>
      </c>
    </row>
    <row r="854" spans="1:5" x14ac:dyDescent="0.25">
      <c r="A854" s="27">
        <v>13</v>
      </c>
      <c r="B854" s="30" t="s">
        <v>30</v>
      </c>
      <c r="C854" s="32">
        <v>44377</v>
      </c>
      <c r="D854" s="27" t="s">
        <v>14</v>
      </c>
      <c r="E854" s="39">
        <v>190000</v>
      </c>
    </row>
    <row r="855" spans="1:5" x14ac:dyDescent="0.25">
      <c r="A855" s="27">
        <v>14</v>
      </c>
      <c r="B855" s="30" t="s">
        <v>31</v>
      </c>
      <c r="C855" s="32">
        <v>44377</v>
      </c>
      <c r="D855" s="27" t="s">
        <v>14</v>
      </c>
      <c r="E855" s="39"/>
    </row>
    <row r="856" spans="1:5" x14ac:dyDescent="0.25">
      <c r="A856" s="27">
        <v>15</v>
      </c>
      <c r="B856" s="30" t="s">
        <v>32</v>
      </c>
      <c r="C856" s="32">
        <v>44377</v>
      </c>
      <c r="D856" s="27" t="s">
        <v>14</v>
      </c>
      <c r="E856" s="39"/>
    </row>
    <row r="857" spans="1:5" x14ac:dyDescent="0.25">
      <c r="A857" s="27">
        <v>16</v>
      </c>
      <c r="B857" s="30" t="s">
        <v>33</v>
      </c>
      <c r="C857" s="32">
        <v>44377</v>
      </c>
      <c r="D857" s="27" t="s">
        <v>14</v>
      </c>
      <c r="E857" s="39"/>
    </row>
    <row r="858" spans="1:5" x14ac:dyDescent="0.25">
      <c r="A858" s="27">
        <v>17</v>
      </c>
      <c r="B858" s="28" t="s">
        <v>102</v>
      </c>
      <c r="C858" s="32">
        <v>44377</v>
      </c>
      <c r="D858" s="27" t="s">
        <v>14</v>
      </c>
      <c r="E858" s="39">
        <v>605550.00800000003</v>
      </c>
    </row>
    <row r="859" spans="1:5" x14ac:dyDescent="0.25">
      <c r="A859" s="27">
        <v>18</v>
      </c>
      <c r="B859" s="28" t="s">
        <v>35</v>
      </c>
      <c r="C859" s="32">
        <v>44377</v>
      </c>
      <c r="D859" s="27" t="s">
        <v>14</v>
      </c>
      <c r="E859" s="39"/>
    </row>
    <row r="860" spans="1:5" x14ac:dyDescent="0.25">
      <c r="A860" s="27">
        <v>19</v>
      </c>
      <c r="B860" s="30" t="s">
        <v>36</v>
      </c>
      <c r="C860" s="32">
        <v>44377</v>
      </c>
      <c r="D860" s="27" t="s">
        <v>14</v>
      </c>
      <c r="E860" s="39">
        <v>1285522.642</v>
      </c>
    </row>
    <row r="861" spans="1:5" x14ac:dyDescent="0.25">
      <c r="A861" s="27">
        <v>20</v>
      </c>
      <c r="B861" s="30" t="s">
        <v>37</v>
      </c>
      <c r="C861" s="32">
        <v>44377</v>
      </c>
      <c r="D861" s="27" t="s">
        <v>14</v>
      </c>
      <c r="E861" s="39"/>
    </row>
    <row r="862" spans="1:5" x14ac:dyDescent="0.25">
      <c r="A862" s="27">
        <v>21</v>
      </c>
      <c r="B862" s="30" t="s">
        <v>38</v>
      </c>
      <c r="C862" s="32">
        <v>44377</v>
      </c>
      <c r="D862" s="27" t="s">
        <v>14</v>
      </c>
      <c r="E862" s="39"/>
    </row>
    <row r="863" spans="1:5" x14ac:dyDescent="0.25">
      <c r="A863" s="27">
        <v>22</v>
      </c>
      <c r="B863" s="30" t="s">
        <v>39</v>
      </c>
      <c r="C863" s="32">
        <v>44377</v>
      </c>
      <c r="D863" s="27" t="s">
        <v>14</v>
      </c>
      <c r="E863" s="39">
        <v>171932.82</v>
      </c>
    </row>
    <row r="864" spans="1:5" x14ac:dyDescent="0.25">
      <c r="A864" s="27">
        <v>23</v>
      </c>
      <c r="B864" s="30" t="s">
        <v>40</v>
      </c>
      <c r="C864" s="32">
        <v>44377</v>
      </c>
      <c r="D864" s="27" t="s">
        <v>14</v>
      </c>
      <c r="E864" s="39"/>
    </row>
    <row r="865" spans="1:5" x14ac:dyDescent="0.25">
      <c r="A865" s="27">
        <v>24</v>
      </c>
      <c r="B865" s="30" t="s">
        <v>41</v>
      </c>
      <c r="C865" s="32">
        <v>44377</v>
      </c>
      <c r="D865" s="27" t="s">
        <v>14</v>
      </c>
      <c r="E865" s="39">
        <v>1113589.8219999999</v>
      </c>
    </row>
    <row r="866" spans="1:5" x14ac:dyDescent="0.25">
      <c r="A866" s="27">
        <v>1</v>
      </c>
      <c r="B866" s="28" t="s">
        <v>18</v>
      </c>
      <c r="C866" s="32">
        <v>44377</v>
      </c>
      <c r="D866" s="27" t="s">
        <v>15</v>
      </c>
      <c r="E866" s="39"/>
    </row>
    <row r="867" spans="1:5" x14ac:dyDescent="0.25">
      <c r="A867" s="27">
        <v>2</v>
      </c>
      <c r="B867" s="29" t="s">
        <v>98</v>
      </c>
      <c r="C867" s="32">
        <v>44377</v>
      </c>
      <c r="D867" s="27" t="s">
        <v>15</v>
      </c>
      <c r="E867" s="39">
        <v>92673.769610000003</v>
      </c>
    </row>
    <row r="868" spans="1:5" x14ac:dyDescent="0.25">
      <c r="A868" s="27">
        <v>3</v>
      </c>
      <c r="B868" s="29" t="s">
        <v>99</v>
      </c>
      <c r="C868" s="32">
        <v>44377</v>
      </c>
      <c r="D868" s="27" t="s">
        <v>15</v>
      </c>
      <c r="E868" s="39">
        <v>50745.042450000001</v>
      </c>
    </row>
    <row r="869" spans="1:5" x14ac:dyDescent="0.25">
      <c r="A869" s="27">
        <v>4</v>
      </c>
      <c r="B869" s="29" t="s">
        <v>21</v>
      </c>
      <c r="C869" s="32">
        <v>44377</v>
      </c>
      <c r="D869" s="27" t="s">
        <v>15</v>
      </c>
      <c r="E869" s="39">
        <v>1.8262625300060222</v>
      </c>
    </row>
    <row r="870" spans="1:5" x14ac:dyDescent="0.25">
      <c r="A870" s="27">
        <v>5</v>
      </c>
      <c r="B870" s="29" t="s">
        <v>100</v>
      </c>
      <c r="C870" s="32">
        <v>44377</v>
      </c>
      <c r="D870" s="27" t="s">
        <v>15</v>
      </c>
      <c r="E870" s="39">
        <v>92673.769610000003</v>
      </c>
    </row>
    <row r="871" spans="1:5" x14ac:dyDescent="0.25">
      <c r="A871" s="27">
        <v>6</v>
      </c>
      <c r="B871" s="29" t="s">
        <v>101</v>
      </c>
      <c r="C871" s="32">
        <v>44377</v>
      </c>
      <c r="D871" s="27" t="s">
        <v>15</v>
      </c>
      <c r="E871" s="39">
        <v>12686.260609999999</v>
      </c>
    </row>
    <row r="872" spans="1:5" x14ac:dyDescent="0.25">
      <c r="A872" s="27">
        <v>7</v>
      </c>
      <c r="B872" s="29" t="s">
        <v>24</v>
      </c>
      <c r="C872" s="32">
        <v>44377</v>
      </c>
      <c r="D872" s="27" t="s">
        <v>15</v>
      </c>
      <c r="E872" s="39">
        <v>7.3050501214636494</v>
      </c>
    </row>
    <row r="873" spans="1:5" x14ac:dyDescent="0.25">
      <c r="A873" s="27">
        <v>8</v>
      </c>
      <c r="B873" s="29" t="s">
        <v>25</v>
      </c>
      <c r="C873" s="32">
        <v>44377</v>
      </c>
      <c r="D873" s="27" t="s">
        <v>15</v>
      </c>
      <c r="E873" s="39"/>
    </row>
    <row r="874" spans="1:5" x14ac:dyDescent="0.25">
      <c r="A874" s="27">
        <v>9</v>
      </c>
      <c r="B874" s="29" t="s">
        <v>26</v>
      </c>
      <c r="C874" s="32">
        <v>44377</v>
      </c>
      <c r="D874" s="27" t="s">
        <v>15</v>
      </c>
      <c r="E874" s="39"/>
    </row>
    <row r="875" spans="1:5" x14ac:dyDescent="0.25">
      <c r="A875" s="27">
        <v>10</v>
      </c>
      <c r="B875" s="28" t="s">
        <v>27</v>
      </c>
      <c r="C875" s="32">
        <v>44377</v>
      </c>
      <c r="D875" s="27" t="s">
        <v>15</v>
      </c>
      <c r="E875" s="39"/>
    </row>
    <row r="876" spans="1:5" x14ac:dyDescent="0.25">
      <c r="A876" s="27">
        <v>11</v>
      </c>
      <c r="B876" s="30" t="s">
        <v>28</v>
      </c>
      <c r="C876" s="32">
        <v>44377</v>
      </c>
      <c r="D876" s="27" t="s">
        <v>15</v>
      </c>
      <c r="E876" s="39">
        <v>92673.769610000003</v>
      </c>
    </row>
    <row r="877" spans="1:5" x14ac:dyDescent="0.25">
      <c r="A877" s="27">
        <v>12</v>
      </c>
      <c r="B877" s="30" t="s">
        <v>29</v>
      </c>
      <c r="C877" s="32">
        <v>44377</v>
      </c>
      <c r="D877" s="27" t="s">
        <v>15</v>
      </c>
      <c r="E877" s="39">
        <v>92673.769610000003</v>
      </c>
    </row>
    <row r="878" spans="1:5" x14ac:dyDescent="0.25">
      <c r="A878" s="27">
        <v>13</v>
      </c>
      <c r="B878" s="30" t="s">
        <v>30</v>
      </c>
      <c r="C878" s="32">
        <v>44377</v>
      </c>
      <c r="D878" s="27" t="s">
        <v>15</v>
      </c>
      <c r="E878" s="39"/>
    </row>
    <row r="879" spans="1:5" x14ac:dyDescent="0.25">
      <c r="A879" s="27">
        <v>14</v>
      </c>
      <c r="B879" s="30" t="s">
        <v>31</v>
      </c>
      <c r="C879" s="32">
        <v>44377</v>
      </c>
      <c r="D879" s="27" t="s">
        <v>15</v>
      </c>
      <c r="E879" s="39"/>
    </row>
    <row r="880" spans="1:5" x14ac:dyDescent="0.25">
      <c r="A880" s="27">
        <v>15</v>
      </c>
      <c r="B880" s="30" t="s">
        <v>32</v>
      </c>
      <c r="C880" s="32">
        <v>44377</v>
      </c>
      <c r="D880" s="27" t="s">
        <v>15</v>
      </c>
      <c r="E880" s="39"/>
    </row>
    <row r="881" spans="1:5" x14ac:dyDescent="0.25">
      <c r="A881" s="27">
        <v>16</v>
      </c>
      <c r="B881" s="30" t="s">
        <v>33</v>
      </c>
      <c r="C881" s="32">
        <v>44377</v>
      </c>
      <c r="D881" s="27" t="s">
        <v>15</v>
      </c>
      <c r="E881" s="39"/>
    </row>
    <row r="882" spans="1:5" x14ac:dyDescent="0.25">
      <c r="A882" s="27">
        <v>17</v>
      </c>
      <c r="B882" s="28" t="s">
        <v>102</v>
      </c>
      <c r="C882" s="32">
        <v>44377</v>
      </c>
      <c r="D882" s="27" t="s">
        <v>15</v>
      </c>
      <c r="E882" s="39"/>
    </row>
    <row r="883" spans="1:5" x14ac:dyDescent="0.25">
      <c r="A883" s="27">
        <v>18</v>
      </c>
      <c r="B883" s="28" t="s">
        <v>35</v>
      </c>
      <c r="C883" s="32">
        <v>44377</v>
      </c>
      <c r="D883" s="27" t="s">
        <v>15</v>
      </c>
      <c r="E883" s="39"/>
    </row>
    <row r="884" spans="1:5" x14ac:dyDescent="0.25">
      <c r="A884" s="27">
        <v>19</v>
      </c>
      <c r="B884" s="30" t="s">
        <v>36</v>
      </c>
      <c r="C884" s="32">
        <v>44377</v>
      </c>
      <c r="D884" s="27" t="s">
        <v>15</v>
      </c>
      <c r="E884" s="39">
        <v>92673.769610000003</v>
      </c>
    </row>
    <row r="885" spans="1:5" x14ac:dyDescent="0.25">
      <c r="A885" s="27">
        <v>20</v>
      </c>
      <c r="B885" s="30" t="s">
        <v>37</v>
      </c>
      <c r="C885" s="32">
        <v>44377</v>
      </c>
      <c r="D885" s="27" t="s">
        <v>15</v>
      </c>
      <c r="E885" s="39"/>
    </row>
    <row r="886" spans="1:5" x14ac:dyDescent="0.25">
      <c r="A886" s="27">
        <v>21</v>
      </c>
      <c r="B886" s="30" t="s">
        <v>38</v>
      </c>
      <c r="C886" s="32">
        <v>44377</v>
      </c>
      <c r="D886" s="27" t="s">
        <v>15</v>
      </c>
      <c r="E886" s="39"/>
    </row>
    <row r="887" spans="1:5" x14ac:dyDescent="0.25">
      <c r="A887" s="27">
        <v>22</v>
      </c>
      <c r="B887" s="30" t="s">
        <v>39</v>
      </c>
      <c r="C887" s="32">
        <v>44377</v>
      </c>
      <c r="D887" s="27" t="s">
        <v>15</v>
      </c>
      <c r="E887" s="39">
        <v>3000</v>
      </c>
    </row>
    <row r="888" spans="1:5" x14ac:dyDescent="0.25">
      <c r="A888" s="27">
        <v>23</v>
      </c>
      <c r="B888" s="30" t="s">
        <v>40</v>
      </c>
      <c r="C888" s="32">
        <v>44377</v>
      </c>
      <c r="D888" s="27" t="s">
        <v>15</v>
      </c>
      <c r="E888" s="39"/>
    </row>
    <row r="889" spans="1:5" x14ac:dyDescent="0.25">
      <c r="A889" s="27">
        <v>24</v>
      </c>
      <c r="B889" s="30" t="s">
        <v>41</v>
      </c>
      <c r="C889" s="32">
        <v>44377</v>
      </c>
      <c r="D889" s="27" t="s">
        <v>15</v>
      </c>
      <c r="E889" s="39">
        <v>89673.769610000003</v>
      </c>
    </row>
    <row r="890" spans="1:5" x14ac:dyDescent="0.25">
      <c r="A890" s="27">
        <v>1</v>
      </c>
      <c r="B890" s="28" t="s">
        <v>18</v>
      </c>
      <c r="C890" s="32">
        <v>44377</v>
      </c>
      <c r="D890" s="27" t="s">
        <v>16</v>
      </c>
      <c r="E890" s="39"/>
    </row>
    <row r="891" spans="1:5" x14ac:dyDescent="0.25">
      <c r="A891" s="27">
        <v>2</v>
      </c>
      <c r="B891" s="29" t="s">
        <v>98</v>
      </c>
      <c r="C891" s="32">
        <v>44377</v>
      </c>
      <c r="D891" s="27" t="s">
        <v>16</v>
      </c>
      <c r="E891" s="39">
        <v>79740.644262600006</v>
      </c>
    </row>
    <row r="892" spans="1:5" x14ac:dyDescent="0.25">
      <c r="A892" s="27">
        <v>3</v>
      </c>
      <c r="B892" s="29" t="s">
        <v>99</v>
      </c>
      <c r="C892" s="32">
        <v>44377</v>
      </c>
      <c r="D892" s="27" t="s">
        <v>16</v>
      </c>
      <c r="E892" s="39">
        <v>42713.042999999998</v>
      </c>
    </row>
    <row r="893" spans="1:5" x14ac:dyDescent="0.25">
      <c r="A893" s="27">
        <v>4</v>
      </c>
      <c r="B893" s="29" t="s">
        <v>21</v>
      </c>
      <c r="C893" s="32">
        <v>44377</v>
      </c>
      <c r="D893" s="27" t="s">
        <v>16</v>
      </c>
      <c r="E893" s="39">
        <v>1.8668921402439065</v>
      </c>
    </row>
    <row r="894" spans="1:5" x14ac:dyDescent="0.25">
      <c r="A894" s="27">
        <v>5</v>
      </c>
      <c r="B894" s="29" t="s">
        <v>100</v>
      </c>
      <c r="C894" s="32">
        <v>44377</v>
      </c>
      <c r="D894" s="27" t="s">
        <v>16</v>
      </c>
      <c r="E894" s="39">
        <v>79740.644262600006</v>
      </c>
    </row>
    <row r="895" spans="1:5" x14ac:dyDescent="0.25">
      <c r="A895" s="27">
        <v>6</v>
      </c>
      <c r="B895" s="29" t="s">
        <v>101</v>
      </c>
      <c r="C895" s="32">
        <v>44377</v>
      </c>
      <c r="D895" s="27" t="s">
        <v>16</v>
      </c>
      <c r="E895" s="39">
        <v>11020.294109999999</v>
      </c>
    </row>
    <row r="896" spans="1:5" x14ac:dyDescent="0.25">
      <c r="A896" s="27">
        <v>7</v>
      </c>
      <c r="B896" s="29" t="s">
        <v>24</v>
      </c>
      <c r="C896" s="32">
        <v>44377</v>
      </c>
      <c r="D896" s="27" t="s">
        <v>16</v>
      </c>
      <c r="E896" s="39">
        <v>7.235800012836501</v>
      </c>
    </row>
    <row r="897" spans="1:5" x14ac:dyDescent="0.25">
      <c r="A897" s="27">
        <v>8</v>
      </c>
      <c r="B897" s="29" t="s">
        <v>25</v>
      </c>
      <c r="C897" s="32">
        <v>44377</v>
      </c>
      <c r="D897" s="27" t="s">
        <v>16</v>
      </c>
      <c r="E897" s="39"/>
    </row>
    <row r="898" spans="1:5" x14ac:dyDescent="0.25">
      <c r="A898" s="27">
        <v>9</v>
      </c>
      <c r="B898" s="29" t="s">
        <v>26</v>
      </c>
      <c r="C898" s="32">
        <v>44377</v>
      </c>
      <c r="D898" s="27" t="s">
        <v>16</v>
      </c>
      <c r="E898" s="39"/>
    </row>
    <row r="899" spans="1:5" x14ac:dyDescent="0.25">
      <c r="A899" s="27">
        <v>10</v>
      </c>
      <c r="B899" s="28" t="s">
        <v>27</v>
      </c>
      <c r="C899" s="32">
        <v>44377</v>
      </c>
      <c r="D899" s="27" t="s">
        <v>16</v>
      </c>
      <c r="E899" s="39"/>
    </row>
    <row r="900" spans="1:5" x14ac:dyDescent="0.25">
      <c r="A900" s="27">
        <v>11</v>
      </c>
      <c r="B900" s="30" t="s">
        <v>28</v>
      </c>
      <c r="C900" s="32">
        <v>44377</v>
      </c>
      <c r="D900" s="27" t="s">
        <v>16</v>
      </c>
      <c r="E900" s="39">
        <v>79740.644262600006</v>
      </c>
    </row>
    <row r="901" spans="1:5" x14ac:dyDescent="0.25">
      <c r="A901" s="27">
        <v>12</v>
      </c>
      <c r="B901" s="30" t="s">
        <v>29</v>
      </c>
      <c r="C901" s="32">
        <v>44377</v>
      </c>
      <c r="D901" s="27" t="s">
        <v>16</v>
      </c>
      <c r="E901" s="39">
        <v>79740.644262600006</v>
      </c>
    </row>
    <row r="902" spans="1:5" x14ac:dyDescent="0.25">
      <c r="A902" s="27">
        <v>13</v>
      </c>
      <c r="B902" s="30" t="s">
        <v>30</v>
      </c>
      <c r="C902" s="32">
        <v>44377</v>
      </c>
      <c r="D902" s="27" t="s">
        <v>16</v>
      </c>
      <c r="E902" s="39"/>
    </row>
    <row r="903" spans="1:5" x14ac:dyDescent="0.25">
      <c r="A903" s="27">
        <v>14</v>
      </c>
      <c r="B903" s="30" t="s">
        <v>31</v>
      </c>
      <c r="C903" s="32">
        <v>44377</v>
      </c>
      <c r="D903" s="27" t="s">
        <v>16</v>
      </c>
      <c r="E903" s="39"/>
    </row>
    <row r="904" spans="1:5" x14ac:dyDescent="0.25">
      <c r="A904" s="27">
        <v>15</v>
      </c>
      <c r="B904" s="30" t="s">
        <v>32</v>
      </c>
      <c r="C904" s="32">
        <v>44377</v>
      </c>
      <c r="D904" s="27" t="s">
        <v>16</v>
      </c>
      <c r="E904" s="39"/>
    </row>
    <row r="905" spans="1:5" x14ac:dyDescent="0.25">
      <c r="A905" s="27">
        <v>16</v>
      </c>
      <c r="B905" s="30" t="s">
        <v>33</v>
      </c>
      <c r="C905" s="32">
        <v>44377</v>
      </c>
      <c r="D905" s="27" t="s">
        <v>16</v>
      </c>
      <c r="E905" s="39"/>
    </row>
    <row r="906" spans="1:5" x14ac:dyDescent="0.25">
      <c r="A906" s="27">
        <v>17</v>
      </c>
      <c r="B906" s="28" t="s">
        <v>102</v>
      </c>
      <c r="C906" s="32">
        <v>44377</v>
      </c>
      <c r="D906" s="27" t="s">
        <v>16</v>
      </c>
      <c r="E906" s="39">
        <v>2562.6353593999997</v>
      </c>
    </row>
    <row r="907" spans="1:5" x14ac:dyDescent="0.25">
      <c r="A907" s="27">
        <v>18</v>
      </c>
      <c r="B907" s="28" t="s">
        <v>35</v>
      </c>
      <c r="C907" s="32">
        <v>44377</v>
      </c>
      <c r="D907" s="27" t="s">
        <v>16</v>
      </c>
      <c r="E907" s="39"/>
    </row>
    <row r="908" spans="1:5" x14ac:dyDescent="0.25">
      <c r="A908" s="27">
        <v>19</v>
      </c>
      <c r="B908" s="30" t="s">
        <v>36</v>
      </c>
      <c r="C908" s="32">
        <v>44377</v>
      </c>
      <c r="D908" s="27" t="s">
        <v>16</v>
      </c>
      <c r="E908" s="39">
        <v>86079.235000000001</v>
      </c>
    </row>
    <row r="909" spans="1:5" x14ac:dyDescent="0.25">
      <c r="A909" s="27">
        <v>20</v>
      </c>
      <c r="B909" s="30" t="s">
        <v>37</v>
      </c>
      <c r="C909" s="32">
        <v>44377</v>
      </c>
      <c r="D909" s="27" t="s">
        <v>16</v>
      </c>
      <c r="E909" s="39">
        <v>6338.5913399999999</v>
      </c>
    </row>
    <row r="910" spans="1:5" x14ac:dyDescent="0.25">
      <c r="A910" s="27">
        <v>21</v>
      </c>
      <c r="B910" s="30" t="s">
        <v>38</v>
      </c>
      <c r="C910" s="32">
        <v>44377</v>
      </c>
      <c r="D910" s="27" t="s">
        <v>16</v>
      </c>
      <c r="E910" s="39"/>
    </row>
    <row r="911" spans="1:5" x14ac:dyDescent="0.25">
      <c r="A911" s="27">
        <v>22</v>
      </c>
      <c r="B911" s="30" t="s">
        <v>39</v>
      </c>
      <c r="C911" s="32">
        <v>44377</v>
      </c>
      <c r="D911" s="27" t="s">
        <v>16</v>
      </c>
      <c r="E911" s="39">
        <v>39439.874240000005</v>
      </c>
    </row>
    <row r="912" spans="1:5" x14ac:dyDescent="0.25">
      <c r="A912" s="27">
        <v>23</v>
      </c>
      <c r="B912" s="30" t="s">
        <v>40</v>
      </c>
      <c r="C912" s="32">
        <v>44377</v>
      </c>
      <c r="D912" s="27" t="s">
        <v>16</v>
      </c>
      <c r="E912" s="39"/>
    </row>
    <row r="913" spans="1:5" x14ac:dyDescent="0.25">
      <c r="A913" s="27">
        <v>24</v>
      </c>
      <c r="B913" s="30" t="s">
        <v>41</v>
      </c>
      <c r="C913" s="32">
        <v>44377</v>
      </c>
      <c r="D913" s="27" t="s">
        <v>16</v>
      </c>
      <c r="E913" s="39">
        <v>40300.770022600002</v>
      </c>
    </row>
    <row r="914" spans="1:5" x14ac:dyDescent="0.25">
      <c r="A914" s="27">
        <v>1</v>
      </c>
      <c r="B914" s="28" t="s">
        <v>18</v>
      </c>
      <c r="C914" s="32">
        <v>44377</v>
      </c>
      <c r="D914" s="27" t="s">
        <v>9</v>
      </c>
      <c r="E914" s="39"/>
    </row>
    <row r="915" spans="1:5" x14ac:dyDescent="0.25">
      <c r="A915" s="27">
        <v>2</v>
      </c>
      <c r="B915" s="29" t="s">
        <v>98</v>
      </c>
      <c r="C915" s="32">
        <v>44377</v>
      </c>
      <c r="D915" s="27" t="s">
        <v>9</v>
      </c>
      <c r="E915" s="39">
        <v>240315.78358000002</v>
      </c>
    </row>
    <row r="916" spans="1:5" x14ac:dyDescent="0.25">
      <c r="A916" s="27">
        <v>3</v>
      </c>
      <c r="B916" s="29" t="s">
        <v>99</v>
      </c>
      <c r="C916" s="32">
        <v>44377</v>
      </c>
      <c r="D916" s="27" t="s">
        <v>9</v>
      </c>
      <c r="E916" s="39">
        <v>127827.32644</v>
      </c>
    </row>
    <row r="917" spans="1:5" x14ac:dyDescent="0.25">
      <c r="A917" s="27">
        <v>4</v>
      </c>
      <c r="B917" s="29" t="s">
        <v>21</v>
      </c>
      <c r="C917" s="32">
        <v>44377</v>
      </c>
      <c r="D917" s="27" t="s">
        <v>9</v>
      </c>
      <c r="E917" s="39">
        <v>1.8800032064567993</v>
      </c>
    </row>
    <row r="918" spans="1:5" x14ac:dyDescent="0.25">
      <c r="A918" s="27">
        <v>5</v>
      </c>
      <c r="B918" s="29" t="s">
        <v>100</v>
      </c>
      <c r="C918" s="32">
        <v>44377</v>
      </c>
      <c r="D918" s="27" t="s">
        <v>9</v>
      </c>
      <c r="E918" s="39">
        <v>240315.78358000002</v>
      </c>
    </row>
    <row r="919" spans="1:5" x14ac:dyDescent="0.25">
      <c r="A919" s="27">
        <v>6</v>
      </c>
      <c r="B919" s="29" t="s">
        <v>101</v>
      </c>
      <c r="C919" s="32">
        <v>44377</v>
      </c>
      <c r="D919" s="27" t="s">
        <v>9</v>
      </c>
      <c r="E919" s="39">
        <v>32298.889510000001</v>
      </c>
    </row>
    <row r="920" spans="1:5" x14ac:dyDescent="0.25">
      <c r="A920" s="27">
        <v>7</v>
      </c>
      <c r="B920" s="29" t="s">
        <v>24</v>
      </c>
      <c r="C920" s="32">
        <v>44377</v>
      </c>
      <c r="D920" s="27" t="s">
        <v>9</v>
      </c>
      <c r="E920" s="39">
        <v>7.440815032219354</v>
      </c>
    </row>
    <row r="921" spans="1:5" x14ac:dyDescent="0.25">
      <c r="A921" s="27">
        <v>8</v>
      </c>
      <c r="B921" s="29" t="s">
        <v>25</v>
      </c>
      <c r="C921" s="32">
        <v>44377</v>
      </c>
      <c r="D921" s="27" t="s">
        <v>9</v>
      </c>
      <c r="E921" s="39"/>
    </row>
    <row r="922" spans="1:5" x14ac:dyDescent="0.25">
      <c r="A922" s="27">
        <v>9</v>
      </c>
      <c r="B922" s="29" t="s">
        <v>26</v>
      </c>
      <c r="C922" s="32">
        <v>44377</v>
      </c>
      <c r="D922" s="27" t="s">
        <v>9</v>
      </c>
      <c r="E922" s="39"/>
    </row>
    <row r="923" spans="1:5" x14ac:dyDescent="0.25">
      <c r="A923" s="27">
        <v>10</v>
      </c>
      <c r="B923" s="28" t="s">
        <v>27</v>
      </c>
      <c r="C923" s="32">
        <v>44377</v>
      </c>
      <c r="D923" s="27" t="s">
        <v>9</v>
      </c>
      <c r="E923" s="39"/>
    </row>
    <row r="924" spans="1:5" x14ac:dyDescent="0.25">
      <c r="A924" s="27">
        <v>11</v>
      </c>
      <c r="B924" s="30" t="s">
        <v>28</v>
      </c>
      <c r="C924" s="32">
        <v>44377</v>
      </c>
      <c r="D924" s="27" t="s">
        <v>9</v>
      </c>
      <c r="E924" s="39">
        <v>240315.78358000002</v>
      </c>
    </row>
    <row r="925" spans="1:5" x14ac:dyDescent="0.25">
      <c r="A925" s="27">
        <v>12</v>
      </c>
      <c r="B925" s="30" t="s">
        <v>29</v>
      </c>
      <c r="C925" s="32">
        <v>44377</v>
      </c>
      <c r="D925" s="27" t="s">
        <v>9</v>
      </c>
      <c r="E925" s="39">
        <v>240315.78358000002</v>
      </c>
    </row>
    <row r="926" spans="1:5" x14ac:dyDescent="0.25">
      <c r="A926" s="27">
        <v>13</v>
      </c>
      <c r="B926" s="30" t="s">
        <v>30</v>
      </c>
      <c r="C926" s="32">
        <v>44377</v>
      </c>
      <c r="D926" s="27" t="s">
        <v>9</v>
      </c>
      <c r="E926" s="39"/>
    </row>
    <row r="927" spans="1:5" x14ac:dyDescent="0.25">
      <c r="A927" s="27">
        <v>14</v>
      </c>
      <c r="B927" s="30" t="s">
        <v>31</v>
      </c>
      <c r="C927" s="32">
        <v>44377</v>
      </c>
      <c r="D927" s="27" t="s">
        <v>9</v>
      </c>
      <c r="E927" s="39"/>
    </row>
    <row r="928" spans="1:5" x14ac:dyDescent="0.25">
      <c r="A928" s="27">
        <v>15</v>
      </c>
      <c r="B928" s="30" t="s">
        <v>32</v>
      </c>
      <c r="C928" s="32">
        <v>44377</v>
      </c>
      <c r="D928" s="27" t="s">
        <v>9</v>
      </c>
      <c r="E928" s="39"/>
    </row>
    <row r="929" spans="1:5" x14ac:dyDescent="0.25">
      <c r="A929" s="27">
        <v>16</v>
      </c>
      <c r="B929" s="30" t="s">
        <v>33</v>
      </c>
      <c r="C929" s="32">
        <v>44377</v>
      </c>
      <c r="D929" s="27" t="s">
        <v>9</v>
      </c>
      <c r="E929" s="39"/>
    </row>
    <row r="930" spans="1:5" x14ac:dyDescent="0.25">
      <c r="A930" s="27">
        <v>17</v>
      </c>
      <c r="B930" s="28" t="s">
        <v>102</v>
      </c>
      <c r="C930" s="32">
        <v>44377</v>
      </c>
      <c r="D930" s="27" t="s">
        <v>9</v>
      </c>
      <c r="E930" s="39">
        <v>103115.25715999999</v>
      </c>
    </row>
    <row r="931" spans="1:5" x14ac:dyDescent="0.25">
      <c r="A931" s="27">
        <v>18</v>
      </c>
      <c r="B931" s="28" t="s">
        <v>35</v>
      </c>
      <c r="C931" s="32">
        <v>44377</v>
      </c>
      <c r="D931" s="27" t="s">
        <v>9</v>
      </c>
      <c r="E931" s="39"/>
    </row>
    <row r="932" spans="1:5" x14ac:dyDescent="0.25">
      <c r="A932" s="27">
        <v>19</v>
      </c>
      <c r="B932" s="30" t="s">
        <v>36</v>
      </c>
      <c r="C932" s="32">
        <v>44377</v>
      </c>
      <c r="D932" s="27" t="s">
        <v>9</v>
      </c>
      <c r="E932" s="39">
        <v>242315.78358000002</v>
      </c>
    </row>
    <row r="933" spans="1:5" x14ac:dyDescent="0.25">
      <c r="A933" s="27">
        <v>20</v>
      </c>
      <c r="B933" s="30" t="s">
        <v>37</v>
      </c>
      <c r="C933" s="32">
        <v>44377</v>
      </c>
      <c r="D933" s="27" t="s">
        <v>9</v>
      </c>
      <c r="E933" s="39"/>
    </row>
    <row r="934" spans="1:5" x14ac:dyDescent="0.25">
      <c r="A934" s="27">
        <v>21</v>
      </c>
      <c r="B934" s="30" t="s">
        <v>38</v>
      </c>
      <c r="C934" s="32">
        <v>44377</v>
      </c>
      <c r="D934" s="27" t="s">
        <v>9</v>
      </c>
      <c r="E934" s="39">
        <v>2000</v>
      </c>
    </row>
    <row r="935" spans="1:5" x14ac:dyDescent="0.25">
      <c r="A935" s="27">
        <v>22</v>
      </c>
      <c r="B935" s="30" t="s">
        <v>39</v>
      </c>
      <c r="C935" s="32">
        <v>44377</v>
      </c>
      <c r="D935" s="27" t="s">
        <v>9</v>
      </c>
      <c r="E935" s="39">
        <v>38482.70422</v>
      </c>
    </row>
    <row r="936" spans="1:5" x14ac:dyDescent="0.25">
      <c r="A936" s="27">
        <v>23</v>
      </c>
      <c r="B936" s="30" t="s">
        <v>40</v>
      </c>
      <c r="C936" s="32">
        <v>44377</v>
      </c>
      <c r="D936" s="27" t="s">
        <v>9</v>
      </c>
      <c r="E936" s="39"/>
    </row>
    <row r="937" spans="1:5" x14ac:dyDescent="0.25">
      <c r="A937" s="27">
        <v>24</v>
      </c>
      <c r="B937" s="30" t="s">
        <v>41</v>
      </c>
      <c r="C937" s="32">
        <v>44377</v>
      </c>
      <c r="D937" s="27" t="s">
        <v>9</v>
      </c>
      <c r="E937" s="39">
        <v>201833.07936</v>
      </c>
    </row>
    <row r="938" spans="1:5" x14ac:dyDescent="0.25">
      <c r="A938" s="27">
        <v>1</v>
      </c>
      <c r="B938" s="28" t="s">
        <v>18</v>
      </c>
      <c r="C938" s="32">
        <v>44377</v>
      </c>
      <c r="D938" s="27" t="s">
        <v>7</v>
      </c>
      <c r="E938" s="39"/>
    </row>
    <row r="939" spans="1:5" x14ac:dyDescent="0.25">
      <c r="A939" s="27">
        <v>2</v>
      </c>
      <c r="B939" s="29" t="s">
        <v>98</v>
      </c>
      <c r="C939" s="32">
        <v>44377</v>
      </c>
      <c r="D939" s="27" t="s">
        <v>7</v>
      </c>
      <c r="E939" s="39">
        <v>7757396.1514532603</v>
      </c>
    </row>
    <row r="940" spans="1:5" x14ac:dyDescent="0.25">
      <c r="A940" s="27">
        <v>3</v>
      </c>
      <c r="B940" s="29" t="s">
        <v>99</v>
      </c>
      <c r="C940" s="32">
        <v>44377</v>
      </c>
      <c r="D940" s="27" t="s">
        <v>7</v>
      </c>
      <c r="E940" s="33">
        <v>3952226.3836276303</v>
      </c>
    </row>
    <row r="941" spans="1:5" x14ac:dyDescent="0.25">
      <c r="A941" s="27">
        <v>4</v>
      </c>
      <c r="B941" s="29" t="s">
        <v>21</v>
      </c>
      <c r="C941" s="32">
        <v>44377</v>
      </c>
      <c r="D941" s="27" t="s">
        <v>7</v>
      </c>
      <c r="E941" s="39">
        <v>1.9627914492926841</v>
      </c>
    </row>
    <row r="942" spans="1:5" x14ac:dyDescent="0.25">
      <c r="A942" s="27">
        <v>5</v>
      </c>
      <c r="B942" s="29" t="s">
        <v>100</v>
      </c>
      <c r="C942" s="32">
        <v>44377</v>
      </c>
      <c r="D942" s="27" t="s">
        <v>7</v>
      </c>
      <c r="E942" s="39">
        <v>7338951.1846829504</v>
      </c>
    </row>
    <row r="943" spans="1:5" x14ac:dyDescent="0.25">
      <c r="A943" s="27">
        <v>6</v>
      </c>
      <c r="B943" s="29" t="s">
        <v>101</v>
      </c>
      <c r="C943" s="32">
        <v>44377</v>
      </c>
      <c r="D943" s="27" t="s">
        <v>7</v>
      </c>
      <c r="E943" s="39">
        <v>1057094.85565691</v>
      </c>
    </row>
    <row r="944" spans="1:5" x14ac:dyDescent="0.25">
      <c r="A944" s="27">
        <v>7</v>
      </c>
      <c r="B944" s="29" t="s">
        <v>24</v>
      </c>
      <c r="C944" s="32">
        <v>44377</v>
      </c>
      <c r="D944" s="27" t="s">
        <v>7</v>
      </c>
      <c r="E944" s="39">
        <v>6.9425663604448333</v>
      </c>
    </row>
    <row r="945" spans="1:5" x14ac:dyDescent="0.25">
      <c r="A945" s="27">
        <v>8</v>
      </c>
      <c r="B945" s="29" t="s">
        <v>25</v>
      </c>
      <c r="C945" s="32">
        <v>44377</v>
      </c>
      <c r="D945" s="27" t="s">
        <v>7</v>
      </c>
      <c r="E945" s="39"/>
    </row>
    <row r="946" spans="1:5" x14ac:dyDescent="0.25">
      <c r="A946" s="27">
        <v>9</v>
      </c>
      <c r="B946" s="29" t="s">
        <v>26</v>
      </c>
      <c r="C946" s="32">
        <v>44377</v>
      </c>
      <c r="D946" s="27" t="s">
        <v>7</v>
      </c>
      <c r="E946" s="39"/>
    </row>
    <row r="947" spans="1:5" x14ac:dyDescent="0.25">
      <c r="A947" s="27">
        <v>10</v>
      </c>
      <c r="B947" s="28" t="s">
        <v>27</v>
      </c>
      <c r="C947" s="32">
        <v>44377</v>
      </c>
      <c r="D947" s="27" t="s">
        <v>7</v>
      </c>
      <c r="E947" s="39"/>
    </row>
    <row r="948" spans="1:5" x14ac:dyDescent="0.25">
      <c r="A948" s="27">
        <v>11</v>
      </c>
      <c r="B948" s="30" t="s">
        <v>28</v>
      </c>
      <c r="C948" s="32">
        <v>44377</v>
      </c>
      <c r="D948" s="27" t="s">
        <v>7</v>
      </c>
      <c r="E948" s="39">
        <v>7757396.1514532603</v>
      </c>
    </row>
    <row r="949" spans="1:5" x14ac:dyDescent="0.25">
      <c r="A949" s="27">
        <v>12</v>
      </c>
      <c r="B949" s="30" t="s">
        <v>29</v>
      </c>
      <c r="C949" s="32">
        <v>44377</v>
      </c>
      <c r="D949" s="27" t="s">
        <v>7</v>
      </c>
      <c r="E949" s="40">
        <v>7148051.9192132596</v>
      </c>
    </row>
    <row r="950" spans="1:5" x14ac:dyDescent="0.25">
      <c r="A950" s="27">
        <v>13</v>
      </c>
      <c r="B950" s="30" t="s">
        <v>30</v>
      </c>
      <c r="C950" s="32">
        <v>44377</v>
      </c>
      <c r="D950" s="27" t="s">
        <v>7</v>
      </c>
      <c r="E950" s="39">
        <v>609344.23224000004</v>
      </c>
    </row>
    <row r="951" spans="1:5" x14ac:dyDescent="0.25">
      <c r="A951" s="27">
        <v>14</v>
      </c>
      <c r="B951" s="30" t="s">
        <v>31</v>
      </c>
      <c r="C951" s="32">
        <v>44377</v>
      </c>
      <c r="D951" s="27" t="s">
        <v>7</v>
      </c>
      <c r="E951" s="39"/>
    </row>
    <row r="952" spans="1:5" x14ac:dyDescent="0.25">
      <c r="A952" s="27">
        <v>15</v>
      </c>
      <c r="B952" s="30" t="s">
        <v>32</v>
      </c>
      <c r="C952" s="32">
        <v>44377</v>
      </c>
      <c r="D952" s="27" t="s">
        <v>7</v>
      </c>
      <c r="E952" s="39"/>
    </row>
    <row r="953" spans="1:5" x14ac:dyDescent="0.25">
      <c r="A953" s="27">
        <v>16</v>
      </c>
      <c r="B953" s="30" t="s">
        <v>33</v>
      </c>
      <c r="C953" s="32">
        <v>44377</v>
      </c>
      <c r="D953" s="27" t="s">
        <v>7</v>
      </c>
      <c r="E953" s="39"/>
    </row>
    <row r="954" spans="1:5" x14ac:dyDescent="0.25">
      <c r="A954" s="27">
        <v>17</v>
      </c>
      <c r="B954" s="28" t="s">
        <v>102</v>
      </c>
      <c r="C954" s="32">
        <v>44377</v>
      </c>
      <c r="D954" s="27" t="s">
        <v>7</v>
      </c>
      <c r="E954" s="39">
        <v>1788570.6355238699</v>
      </c>
    </row>
    <row r="955" spans="1:5" x14ac:dyDescent="0.25">
      <c r="A955" s="27">
        <v>18</v>
      </c>
      <c r="B955" s="28" t="s">
        <v>35</v>
      </c>
      <c r="C955" s="32">
        <v>44377</v>
      </c>
      <c r="D955" s="27" t="s">
        <v>7</v>
      </c>
      <c r="E955" s="39"/>
    </row>
    <row r="956" spans="1:5" x14ac:dyDescent="0.25">
      <c r="A956" s="27">
        <v>19</v>
      </c>
      <c r="B956" s="30" t="s">
        <v>36</v>
      </c>
      <c r="C956" s="32">
        <v>44377</v>
      </c>
      <c r="D956" s="27" t="s">
        <v>7</v>
      </c>
      <c r="E956" s="39">
        <v>7001390.5099506602</v>
      </c>
    </row>
    <row r="957" spans="1:5" x14ac:dyDescent="0.25">
      <c r="A957" s="27">
        <v>20</v>
      </c>
      <c r="B957" s="30" t="s">
        <v>37</v>
      </c>
      <c r="C957" s="32">
        <v>44377</v>
      </c>
      <c r="D957" s="27" t="s">
        <v>7</v>
      </c>
      <c r="E957" s="39">
        <v>6338.5913399999999</v>
      </c>
    </row>
    <row r="958" spans="1:5" x14ac:dyDescent="0.25">
      <c r="A958" s="27">
        <v>21</v>
      </c>
      <c r="B958" s="30" t="s">
        <v>38</v>
      </c>
      <c r="C958" s="32">
        <v>44377</v>
      </c>
      <c r="D958" s="27" t="s">
        <v>7</v>
      </c>
      <c r="E958" s="39">
        <v>2000</v>
      </c>
    </row>
    <row r="959" spans="1:5" x14ac:dyDescent="0.25">
      <c r="A959" s="27">
        <v>22</v>
      </c>
      <c r="B959" s="30" t="s">
        <v>39</v>
      </c>
      <c r="C959" s="32">
        <v>44377</v>
      </c>
      <c r="D959" s="27" t="s">
        <v>7</v>
      </c>
      <c r="E959" s="39">
        <v>531751.31065</v>
      </c>
    </row>
    <row r="960" spans="1:5" x14ac:dyDescent="0.25">
      <c r="A960" s="27">
        <v>23</v>
      </c>
      <c r="B960" s="18" t="s">
        <v>40</v>
      </c>
      <c r="C960" s="32">
        <v>44377</v>
      </c>
      <c r="D960" s="27" t="s">
        <v>7</v>
      </c>
      <c r="E960" s="39"/>
    </row>
    <row r="961" spans="1:5" x14ac:dyDescent="0.25">
      <c r="A961" s="27">
        <v>24</v>
      </c>
      <c r="B961" s="29" t="s">
        <v>41</v>
      </c>
      <c r="C961" s="32">
        <v>44377</v>
      </c>
      <c r="D961" s="27" t="s">
        <v>7</v>
      </c>
      <c r="E961" s="39">
        <v>6461300.6085632602</v>
      </c>
    </row>
    <row r="962" spans="1:5" x14ac:dyDescent="0.25">
      <c r="A962" s="27">
        <v>1</v>
      </c>
      <c r="B962" s="28" t="s">
        <v>18</v>
      </c>
      <c r="C962" s="32">
        <v>44196</v>
      </c>
      <c r="D962" s="27" t="s">
        <v>8</v>
      </c>
      <c r="E962" s="31"/>
    </row>
    <row r="963" spans="1:5" x14ac:dyDescent="0.25">
      <c r="A963" s="27">
        <v>2</v>
      </c>
      <c r="B963" s="29" t="s">
        <v>98</v>
      </c>
      <c r="C963" s="32">
        <v>44196</v>
      </c>
      <c r="D963" s="27" t="s">
        <v>8</v>
      </c>
      <c r="E963" s="31">
        <v>159070.40579110599</v>
      </c>
    </row>
    <row r="964" spans="1:5" x14ac:dyDescent="0.25">
      <c r="A964" s="27">
        <v>3</v>
      </c>
      <c r="B964" s="29" t="s">
        <v>99</v>
      </c>
      <c r="C964" s="32">
        <v>44196</v>
      </c>
      <c r="D964" s="27" t="s">
        <v>8</v>
      </c>
      <c r="E964" s="31">
        <v>108991.13814978901</v>
      </c>
    </row>
    <row r="965" spans="1:5" x14ac:dyDescent="0.25">
      <c r="A965" s="27">
        <v>4</v>
      </c>
      <c r="B965" s="29" t="s">
        <v>21</v>
      </c>
      <c r="C965" s="32">
        <v>44196</v>
      </c>
      <c r="D965" s="27" t="s">
        <v>8</v>
      </c>
      <c r="E965" s="31">
        <v>1.4594801787691389</v>
      </c>
    </row>
    <row r="966" spans="1:5" x14ac:dyDescent="0.25">
      <c r="A966" s="27">
        <v>5</v>
      </c>
      <c r="B966" s="29" t="s">
        <v>100</v>
      </c>
      <c r="C966" s="32">
        <v>44196</v>
      </c>
      <c r="D966" s="27" t="s">
        <v>8</v>
      </c>
      <c r="E966" s="31">
        <v>159070.40579110599</v>
      </c>
    </row>
    <row r="967" spans="1:5" x14ac:dyDescent="0.25">
      <c r="A967" s="27">
        <v>6</v>
      </c>
      <c r="B967" s="29" t="s">
        <v>101</v>
      </c>
      <c r="C967" s="32">
        <v>44196</v>
      </c>
      <c r="D967" s="27" t="s">
        <v>8</v>
      </c>
      <c r="E967" s="31">
        <v>28179.053738416998</v>
      </c>
    </row>
    <row r="968" spans="1:5" x14ac:dyDescent="0.25">
      <c r="A968" s="27">
        <v>7</v>
      </c>
      <c r="B968" s="29" t="s">
        <v>24</v>
      </c>
      <c r="C968" s="32">
        <v>44196</v>
      </c>
      <c r="D968" s="27" t="s">
        <v>8</v>
      </c>
      <c r="E968" s="31">
        <v>5.6449874884990372</v>
      </c>
    </row>
    <row r="969" spans="1:5" x14ac:dyDescent="0.25">
      <c r="A969" s="27">
        <v>8</v>
      </c>
      <c r="B969" s="29" t="s">
        <v>25</v>
      </c>
      <c r="C969" s="32">
        <v>44196</v>
      </c>
      <c r="D969" s="27" t="s">
        <v>8</v>
      </c>
      <c r="E969" s="31"/>
    </row>
    <row r="970" spans="1:5" x14ac:dyDescent="0.25">
      <c r="A970" s="27">
        <v>9</v>
      </c>
      <c r="B970" s="29" t="s">
        <v>26</v>
      </c>
      <c r="C970" s="32">
        <v>44196</v>
      </c>
      <c r="D970" s="27" t="s">
        <v>8</v>
      </c>
      <c r="E970" s="31"/>
    </row>
    <row r="971" spans="1:5" x14ac:dyDescent="0.25">
      <c r="A971" s="27">
        <v>10</v>
      </c>
      <c r="B971" s="28" t="s">
        <v>27</v>
      </c>
      <c r="C971" s="32">
        <v>44196</v>
      </c>
      <c r="D971" s="27" t="s">
        <v>8</v>
      </c>
      <c r="E971" s="31"/>
    </row>
    <row r="972" spans="1:5" x14ac:dyDescent="0.25">
      <c r="A972" s="27">
        <v>11</v>
      </c>
      <c r="B972" s="30" t="s">
        <v>28</v>
      </c>
      <c r="C972" s="32">
        <v>44196</v>
      </c>
      <c r="D972" s="27" t="s">
        <v>8</v>
      </c>
      <c r="E972" s="31">
        <v>159070.40579110599</v>
      </c>
    </row>
    <row r="973" spans="1:5" x14ac:dyDescent="0.25">
      <c r="A973" s="27">
        <v>12</v>
      </c>
      <c r="B973" s="30" t="s">
        <v>29</v>
      </c>
      <c r="C973" s="32">
        <v>44196</v>
      </c>
      <c r="D973" s="27" t="s">
        <v>8</v>
      </c>
      <c r="E973" s="31">
        <v>159070.40579110599</v>
      </c>
    </row>
    <row r="974" spans="1:5" x14ac:dyDescent="0.25">
      <c r="A974" s="27">
        <v>13</v>
      </c>
      <c r="B974" s="30" t="s">
        <v>30</v>
      </c>
      <c r="C974" s="32">
        <v>44196</v>
      </c>
      <c r="D974" s="27" t="s">
        <v>8</v>
      </c>
      <c r="E974" s="31"/>
    </row>
    <row r="975" spans="1:5" x14ac:dyDescent="0.25">
      <c r="A975" s="27">
        <v>14</v>
      </c>
      <c r="B975" s="30" t="s">
        <v>31</v>
      </c>
      <c r="C975" s="32">
        <v>44196</v>
      </c>
      <c r="D975" s="27" t="s">
        <v>8</v>
      </c>
      <c r="E975" s="31"/>
    </row>
    <row r="976" spans="1:5" x14ac:dyDescent="0.25">
      <c r="A976" s="27">
        <v>15</v>
      </c>
      <c r="B976" s="30" t="s">
        <v>32</v>
      </c>
      <c r="C976" s="32">
        <v>44196</v>
      </c>
      <c r="D976" s="27" t="s">
        <v>8</v>
      </c>
      <c r="E976" s="31"/>
    </row>
    <row r="977" spans="1:5" x14ac:dyDescent="0.25">
      <c r="A977" s="27">
        <v>16</v>
      </c>
      <c r="B977" s="30" t="s">
        <v>33</v>
      </c>
      <c r="C977" s="32">
        <v>44196</v>
      </c>
      <c r="D977" s="27" t="s">
        <v>8</v>
      </c>
      <c r="E977" s="31"/>
    </row>
    <row r="978" spans="1:5" x14ac:dyDescent="0.25">
      <c r="A978" s="27">
        <v>17</v>
      </c>
      <c r="B978" s="28" t="s">
        <v>102</v>
      </c>
      <c r="C978" s="32">
        <v>44196</v>
      </c>
      <c r="D978" s="27" t="s">
        <v>8</v>
      </c>
      <c r="E978" s="31">
        <v>100294.202</v>
      </c>
    </row>
    <row r="979" spans="1:5" x14ac:dyDescent="0.25">
      <c r="A979" s="27">
        <v>18</v>
      </c>
      <c r="B979" s="28" t="s">
        <v>35</v>
      </c>
      <c r="C979" s="32">
        <v>44196</v>
      </c>
      <c r="D979" s="27" t="s">
        <v>8</v>
      </c>
      <c r="E979" s="31"/>
    </row>
    <row r="980" spans="1:5" x14ac:dyDescent="0.25">
      <c r="A980" s="27">
        <v>19</v>
      </c>
      <c r="B980" s="30" t="s">
        <v>36</v>
      </c>
      <c r="C980" s="32">
        <v>44196</v>
      </c>
      <c r="D980" s="27" t="s">
        <v>8</v>
      </c>
      <c r="E980" s="31">
        <v>159070.40579110599</v>
      </c>
    </row>
    <row r="981" spans="1:5" x14ac:dyDescent="0.25">
      <c r="A981" s="27">
        <v>20</v>
      </c>
      <c r="B981" s="30" t="s">
        <v>37</v>
      </c>
      <c r="C981" s="32">
        <v>44196</v>
      </c>
      <c r="D981" s="27" t="s">
        <v>8</v>
      </c>
      <c r="E981" s="31"/>
    </row>
    <row r="982" spans="1:5" x14ac:dyDescent="0.25">
      <c r="A982" s="27">
        <v>21</v>
      </c>
      <c r="B982" s="30" t="s">
        <v>38</v>
      </c>
      <c r="C982" s="32">
        <v>44196</v>
      </c>
      <c r="D982" s="27" t="s">
        <v>8</v>
      </c>
      <c r="E982" s="31"/>
    </row>
    <row r="983" spans="1:5" x14ac:dyDescent="0.25">
      <c r="A983" s="27">
        <v>22</v>
      </c>
      <c r="B983" s="30" t="s">
        <v>39</v>
      </c>
      <c r="C983" s="32">
        <v>44196</v>
      </c>
      <c r="D983" s="27" t="s">
        <v>8</v>
      </c>
      <c r="E983" s="31">
        <v>23224.7821</v>
      </c>
    </row>
    <row r="984" spans="1:5" x14ac:dyDescent="0.25">
      <c r="A984" s="27">
        <v>23</v>
      </c>
      <c r="B984" s="30" t="s">
        <v>40</v>
      </c>
      <c r="C984" s="32">
        <v>44196</v>
      </c>
      <c r="D984" s="27" t="s">
        <v>8</v>
      </c>
      <c r="E984" s="31"/>
    </row>
    <row r="985" spans="1:5" x14ac:dyDescent="0.25">
      <c r="A985" s="27">
        <v>24</v>
      </c>
      <c r="B985" s="30" t="s">
        <v>41</v>
      </c>
      <c r="C985" s="32">
        <v>44196</v>
      </c>
      <c r="D985" s="27" t="s">
        <v>8</v>
      </c>
      <c r="E985" s="31">
        <v>135845.62369110598</v>
      </c>
    </row>
    <row r="986" spans="1:5" x14ac:dyDescent="0.25">
      <c r="A986" s="27">
        <v>1</v>
      </c>
      <c r="B986" s="28" t="s">
        <v>18</v>
      </c>
      <c r="C986" s="32">
        <v>44196</v>
      </c>
      <c r="D986" s="27" t="s">
        <v>10</v>
      </c>
      <c r="E986" s="31"/>
    </row>
    <row r="987" spans="1:5" x14ac:dyDescent="0.25">
      <c r="A987" s="27">
        <v>2</v>
      </c>
      <c r="B987" s="29" t="s">
        <v>98</v>
      </c>
      <c r="C987" s="32">
        <v>44196</v>
      </c>
      <c r="D987" s="27" t="s">
        <v>10</v>
      </c>
      <c r="E987" s="31">
        <v>348508.19277999998</v>
      </c>
    </row>
    <row r="988" spans="1:5" x14ac:dyDescent="0.25">
      <c r="A988" s="27">
        <v>3</v>
      </c>
      <c r="B988" s="29" t="s">
        <v>99</v>
      </c>
      <c r="C988" s="32">
        <v>44196</v>
      </c>
      <c r="D988" s="27" t="s">
        <v>10</v>
      </c>
      <c r="E988" s="31">
        <v>92010.429109999997</v>
      </c>
    </row>
    <row r="989" spans="1:5" x14ac:dyDescent="0.25">
      <c r="A989" s="27">
        <v>4</v>
      </c>
      <c r="B989" s="29" t="s">
        <v>21</v>
      </c>
      <c r="C989" s="32">
        <v>44196</v>
      </c>
      <c r="D989" s="27" t="s">
        <v>10</v>
      </c>
      <c r="E989" s="31">
        <v>3.787703156599266</v>
      </c>
    </row>
    <row r="990" spans="1:5" x14ac:dyDescent="0.25">
      <c r="A990" s="27">
        <v>5</v>
      </c>
      <c r="B990" s="29" t="s">
        <v>100</v>
      </c>
      <c r="C990" s="32">
        <v>44196</v>
      </c>
      <c r="D990" s="27" t="s">
        <v>10</v>
      </c>
      <c r="E990" s="31">
        <v>348508.19277999998</v>
      </c>
    </row>
    <row r="991" spans="1:5" x14ac:dyDescent="0.25">
      <c r="A991" s="27">
        <v>6</v>
      </c>
      <c r="B991" s="29" t="s">
        <v>101</v>
      </c>
      <c r="C991" s="32">
        <v>44196</v>
      </c>
      <c r="D991" s="27" t="s">
        <v>10</v>
      </c>
      <c r="E991" s="31">
        <v>23002.60728</v>
      </c>
    </row>
    <row r="992" spans="1:5" x14ac:dyDescent="0.25">
      <c r="A992" s="27">
        <v>7</v>
      </c>
      <c r="B992" s="29" t="s">
        <v>24</v>
      </c>
      <c r="C992" s="32">
        <v>44196</v>
      </c>
      <c r="D992" s="27" t="s">
        <v>10</v>
      </c>
      <c r="E992" s="31">
        <v>15.150812624750422</v>
      </c>
    </row>
    <row r="993" spans="1:5" x14ac:dyDescent="0.25">
      <c r="A993" s="27">
        <v>8</v>
      </c>
      <c r="B993" s="29" t="s">
        <v>25</v>
      </c>
      <c r="C993" s="32">
        <v>44196</v>
      </c>
      <c r="D993" s="27" t="s">
        <v>10</v>
      </c>
      <c r="E993" s="31"/>
    </row>
    <row r="994" spans="1:5" x14ac:dyDescent="0.25">
      <c r="A994" s="27">
        <v>9</v>
      </c>
      <c r="B994" s="29" t="s">
        <v>26</v>
      </c>
      <c r="C994" s="32">
        <v>44196</v>
      </c>
      <c r="D994" s="27" t="s">
        <v>10</v>
      </c>
      <c r="E994" s="31"/>
    </row>
    <row r="995" spans="1:5" x14ac:dyDescent="0.25">
      <c r="A995" s="27">
        <v>10</v>
      </c>
      <c r="B995" s="28" t="s">
        <v>27</v>
      </c>
      <c r="C995" s="32">
        <v>44196</v>
      </c>
      <c r="D995" s="27" t="s">
        <v>10</v>
      </c>
      <c r="E995" s="31"/>
    </row>
    <row r="996" spans="1:5" x14ac:dyDescent="0.25">
      <c r="A996" s="27">
        <v>11</v>
      </c>
      <c r="B996" s="30" t="s">
        <v>28</v>
      </c>
      <c r="C996" s="32">
        <v>44196</v>
      </c>
      <c r="D996" s="27" t="s">
        <v>10</v>
      </c>
      <c r="E996" s="31">
        <v>348508.19277999998</v>
      </c>
    </row>
    <row r="997" spans="1:5" x14ac:dyDescent="0.25">
      <c r="A997" s="27">
        <v>12</v>
      </c>
      <c r="B997" s="30" t="s">
        <v>29</v>
      </c>
      <c r="C997" s="32">
        <v>44196</v>
      </c>
      <c r="D997" s="27" t="s">
        <v>10</v>
      </c>
      <c r="E997" s="31">
        <v>348508.19277999998</v>
      </c>
    </row>
    <row r="998" spans="1:5" x14ac:dyDescent="0.25">
      <c r="A998" s="27">
        <v>13</v>
      </c>
      <c r="B998" s="30" t="s">
        <v>30</v>
      </c>
      <c r="C998" s="32">
        <v>44196</v>
      </c>
      <c r="D998" s="27" t="s">
        <v>10</v>
      </c>
      <c r="E998" s="31"/>
    </row>
    <row r="999" spans="1:5" x14ac:dyDescent="0.25">
      <c r="A999" s="27">
        <v>14</v>
      </c>
      <c r="B999" s="30" t="s">
        <v>31</v>
      </c>
      <c r="C999" s="32">
        <v>44196</v>
      </c>
      <c r="D999" s="27" t="s">
        <v>10</v>
      </c>
      <c r="E999" s="31"/>
    </row>
    <row r="1000" spans="1:5" x14ac:dyDescent="0.25">
      <c r="A1000" s="27">
        <v>15</v>
      </c>
      <c r="B1000" s="30" t="s">
        <v>32</v>
      </c>
      <c r="C1000" s="32">
        <v>44196</v>
      </c>
      <c r="D1000" s="27" t="s">
        <v>10</v>
      </c>
      <c r="E1000" s="31"/>
    </row>
    <row r="1001" spans="1:5" x14ac:dyDescent="0.25">
      <c r="A1001" s="27">
        <v>16</v>
      </c>
      <c r="B1001" s="30" t="s">
        <v>33</v>
      </c>
      <c r="C1001" s="32">
        <v>44196</v>
      </c>
      <c r="D1001" s="27" t="s">
        <v>10</v>
      </c>
      <c r="E1001" s="31"/>
    </row>
    <row r="1002" spans="1:5" x14ac:dyDescent="0.25">
      <c r="A1002" s="27">
        <v>17</v>
      </c>
      <c r="B1002" s="28" t="s">
        <v>102</v>
      </c>
      <c r="C1002" s="32">
        <v>44196</v>
      </c>
      <c r="D1002" s="27" t="s">
        <v>10</v>
      </c>
      <c r="E1002" s="31">
        <v>68847.270220000006</v>
      </c>
    </row>
    <row r="1003" spans="1:5" x14ac:dyDescent="0.25">
      <c r="A1003" s="27">
        <v>18</v>
      </c>
      <c r="B1003" s="28" t="s">
        <v>35</v>
      </c>
      <c r="C1003" s="32">
        <v>44196</v>
      </c>
      <c r="D1003" s="27" t="s">
        <v>10</v>
      </c>
      <c r="E1003" s="31"/>
    </row>
    <row r="1004" spans="1:5" x14ac:dyDescent="0.25">
      <c r="A1004" s="27">
        <v>19</v>
      </c>
      <c r="B1004" s="30" t="s">
        <v>36</v>
      </c>
      <c r="C1004" s="32">
        <v>44196</v>
      </c>
      <c r="D1004" s="27" t="s">
        <v>10</v>
      </c>
      <c r="E1004" s="31">
        <v>349348.19277999998</v>
      </c>
    </row>
    <row r="1005" spans="1:5" x14ac:dyDescent="0.25">
      <c r="A1005" s="27">
        <v>20</v>
      </c>
      <c r="B1005" s="30" t="s">
        <v>37</v>
      </c>
      <c r="C1005" s="32">
        <v>44196</v>
      </c>
      <c r="D1005" s="27" t="s">
        <v>10</v>
      </c>
      <c r="E1005" s="31"/>
    </row>
    <row r="1006" spans="1:5" x14ac:dyDescent="0.25">
      <c r="A1006" s="27">
        <v>21</v>
      </c>
      <c r="B1006" s="30" t="s">
        <v>38</v>
      </c>
      <c r="C1006" s="32">
        <v>44196</v>
      </c>
      <c r="D1006" s="27" t="s">
        <v>10</v>
      </c>
      <c r="E1006" s="31">
        <v>840</v>
      </c>
    </row>
    <row r="1007" spans="1:5" x14ac:dyDescent="0.25">
      <c r="A1007" s="27">
        <v>22</v>
      </c>
      <c r="B1007" s="30" t="s">
        <v>39</v>
      </c>
      <c r="C1007" s="32">
        <v>44196</v>
      </c>
      <c r="D1007" s="27" t="s">
        <v>10</v>
      </c>
      <c r="E1007" s="31">
        <v>8577.5842499999999</v>
      </c>
    </row>
    <row r="1008" spans="1:5" x14ac:dyDescent="0.25">
      <c r="A1008" s="27">
        <v>23</v>
      </c>
      <c r="B1008" s="30" t="s">
        <v>40</v>
      </c>
      <c r="C1008" s="32">
        <v>44196</v>
      </c>
      <c r="D1008" s="27" t="s">
        <v>10</v>
      </c>
      <c r="E1008" s="31"/>
    </row>
    <row r="1009" spans="1:5" x14ac:dyDescent="0.25">
      <c r="A1009" s="27">
        <v>24</v>
      </c>
      <c r="B1009" s="30" t="s">
        <v>41</v>
      </c>
      <c r="C1009" s="32">
        <v>44196</v>
      </c>
      <c r="D1009" s="27" t="s">
        <v>10</v>
      </c>
      <c r="E1009" s="31">
        <f>339930608.53/1000</f>
        <v>339930.60852999997</v>
      </c>
    </row>
    <row r="1010" spans="1:5" x14ac:dyDescent="0.25">
      <c r="A1010" s="27">
        <v>1</v>
      </c>
      <c r="B1010" s="28" t="s">
        <v>18</v>
      </c>
      <c r="C1010" s="32">
        <v>44196</v>
      </c>
      <c r="D1010" s="27" t="s">
        <v>11</v>
      </c>
      <c r="E1010" s="31"/>
    </row>
    <row r="1011" spans="1:5" x14ac:dyDescent="0.25">
      <c r="A1011" s="27">
        <v>2</v>
      </c>
      <c r="B1011" s="29" t="s">
        <v>98</v>
      </c>
      <c r="C1011" s="32">
        <v>44196</v>
      </c>
      <c r="D1011" s="27" t="s">
        <v>11</v>
      </c>
      <c r="E1011" s="31">
        <v>1001766.4449999999</v>
      </c>
    </row>
    <row r="1012" spans="1:5" x14ac:dyDescent="0.25">
      <c r="A1012" s="27">
        <v>3</v>
      </c>
      <c r="B1012" s="29" t="s">
        <v>99</v>
      </c>
      <c r="C1012" s="32">
        <v>44196</v>
      </c>
      <c r="D1012" s="27" t="s">
        <v>11</v>
      </c>
      <c r="E1012" s="31">
        <v>544430.245</v>
      </c>
    </row>
    <row r="1013" spans="1:5" x14ac:dyDescent="0.25">
      <c r="A1013" s="27">
        <v>4</v>
      </c>
      <c r="B1013" s="29" t="s">
        <v>21</v>
      </c>
      <c r="C1013" s="32">
        <v>44196</v>
      </c>
      <c r="D1013" s="27" t="s">
        <v>11</v>
      </c>
      <c r="E1013" s="31">
        <v>1.8400271737291156</v>
      </c>
    </row>
    <row r="1014" spans="1:5" x14ac:dyDescent="0.25">
      <c r="A1014" s="27">
        <v>5</v>
      </c>
      <c r="B1014" s="29" t="s">
        <v>100</v>
      </c>
      <c r="C1014" s="32">
        <v>44196</v>
      </c>
      <c r="D1014" s="27" t="s">
        <v>11</v>
      </c>
      <c r="E1014" s="31">
        <v>928987.95720000006</v>
      </c>
    </row>
    <row r="1015" spans="1:5" x14ac:dyDescent="0.25">
      <c r="A1015" s="27">
        <v>6</v>
      </c>
      <c r="B1015" s="29" t="s">
        <v>101</v>
      </c>
      <c r="C1015" s="32">
        <v>44196</v>
      </c>
      <c r="D1015" s="27" t="s">
        <v>11</v>
      </c>
      <c r="E1015" s="31">
        <v>136107.56099999999</v>
      </c>
    </row>
    <row r="1016" spans="1:5" x14ac:dyDescent="0.25">
      <c r="A1016" s="27">
        <v>7</v>
      </c>
      <c r="B1016" s="29" t="s">
        <v>24</v>
      </c>
      <c r="C1016" s="32">
        <v>44196</v>
      </c>
      <c r="D1016" s="27" t="s">
        <v>11</v>
      </c>
      <c r="E1016" s="31">
        <v>6.825395667768964</v>
      </c>
    </row>
    <row r="1017" spans="1:5" x14ac:dyDescent="0.25">
      <c r="A1017" s="27">
        <v>8</v>
      </c>
      <c r="B1017" s="29" t="s">
        <v>25</v>
      </c>
      <c r="C1017" s="32">
        <v>44196</v>
      </c>
      <c r="D1017" s="27" t="s">
        <v>11</v>
      </c>
      <c r="E1017" s="31"/>
    </row>
    <row r="1018" spans="1:5" x14ac:dyDescent="0.25">
      <c r="A1018" s="27">
        <v>9</v>
      </c>
      <c r="B1018" s="29" t="s">
        <v>26</v>
      </c>
      <c r="C1018" s="32">
        <v>44196</v>
      </c>
      <c r="D1018" s="27" t="s">
        <v>11</v>
      </c>
      <c r="E1018" s="31"/>
    </row>
    <row r="1019" spans="1:5" x14ac:dyDescent="0.25">
      <c r="A1019" s="27">
        <v>10</v>
      </c>
      <c r="B1019" s="28" t="s">
        <v>27</v>
      </c>
      <c r="C1019" s="32">
        <v>44196</v>
      </c>
      <c r="D1019" s="27" t="s">
        <v>11</v>
      </c>
      <c r="E1019" s="31"/>
    </row>
    <row r="1020" spans="1:5" x14ac:dyDescent="0.25">
      <c r="A1020" s="27">
        <v>11</v>
      </c>
      <c r="B1020" s="30" t="s">
        <v>28</v>
      </c>
      <c r="C1020" s="32">
        <v>44196</v>
      </c>
      <c r="D1020" s="27" t="s">
        <v>11</v>
      </c>
      <c r="E1020" s="31">
        <v>1001766.4449999999</v>
      </c>
    </row>
    <row r="1021" spans="1:5" x14ac:dyDescent="0.25">
      <c r="A1021" s="27">
        <v>12</v>
      </c>
      <c r="B1021" s="30" t="s">
        <v>29</v>
      </c>
      <c r="C1021" s="32">
        <v>44196</v>
      </c>
      <c r="D1021" s="27" t="s">
        <v>11</v>
      </c>
      <c r="E1021" s="31">
        <v>901766.44499999995</v>
      </c>
    </row>
    <row r="1022" spans="1:5" x14ac:dyDescent="0.25">
      <c r="A1022" s="27">
        <v>13</v>
      </c>
      <c r="B1022" s="30" t="s">
        <v>30</v>
      </c>
      <c r="C1022" s="32">
        <v>44196</v>
      </c>
      <c r="D1022" s="27" t="s">
        <v>11</v>
      </c>
      <c r="E1022" s="31">
        <v>100000</v>
      </c>
    </row>
    <row r="1023" spans="1:5" x14ac:dyDescent="0.25">
      <c r="A1023" s="27">
        <v>14</v>
      </c>
      <c r="B1023" s="30" t="s">
        <v>31</v>
      </c>
      <c r="C1023" s="32">
        <v>44196</v>
      </c>
      <c r="D1023" s="27" t="s">
        <v>11</v>
      </c>
      <c r="E1023" s="31"/>
    </row>
    <row r="1024" spans="1:5" x14ac:dyDescent="0.25">
      <c r="A1024" s="27">
        <v>15</v>
      </c>
      <c r="B1024" s="30" t="s">
        <v>32</v>
      </c>
      <c r="C1024" s="32">
        <v>44196</v>
      </c>
      <c r="D1024" s="27" t="s">
        <v>11</v>
      </c>
      <c r="E1024" s="31"/>
    </row>
    <row r="1025" spans="1:5" x14ac:dyDescent="0.25">
      <c r="A1025" s="27">
        <v>16</v>
      </c>
      <c r="B1025" s="30" t="s">
        <v>33</v>
      </c>
      <c r="C1025" s="32">
        <v>44196</v>
      </c>
      <c r="D1025" s="27" t="s">
        <v>11</v>
      </c>
      <c r="E1025" s="31"/>
    </row>
    <row r="1026" spans="1:5" x14ac:dyDescent="0.25">
      <c r="A1026" s="27">
        <v>17</v>
      </c>
      <c r="B1026" s="28" t="s">
        <v>102</v>
      </c>
      <c r="C1026" s="32">
        <v>44196</v>
      </c>
      <c r="D1026" s="27" t="s">
        <v>11</v>
      </c>
      <c r="E1026" s="31">
        <v>349472.62099999998</v>
      </c>
    </row>
    <row r="1027" spans="1:5" x14ac:dyDescent="0.25">
      <c r="A1027" s="27">
        <v>18</v>
      </c>
      <c r="B1027" s="28" t="s">
        <v>35</v>
      </c>
      <c r="C1027" s="32">
        <v>44196</v>
      </c>
      <c r="D1027" s="27" t="s">
        <v>11</v>
      </c>
      <c r="E1027" s="31"/>
    </row>
    <row r="1028" spans="1:5" x14ac:dyDescent="0.25">
      <c r="A1028" s="27">
        <v>19</v>
      </c>
      <c r="B1028" s="30" t="s">
        <v>36</v>
      </c>
      <c r="C1028" s="32">
        <v>44196</v>
      </c>
      <c r="D1028" s="27" t="s">
        <v>11</v>
      </c>
      <c r="E1028" s="31">
        <v>903337.51899999997</v>
      </c>
    </row>
    <row r="1029" spans="1:5" x14ac:dyDescent="0.25">
      <c r="A1029" s="27">
        <v>20</v>
      </c>
      <c r="B1029" s="30" t="s">
        <v>37</v>
      </c>
      <c r="C1029" s="32">
        <v>44196</v>
      </c>
      <c r="D1029" s="27" t="s">
        <v>11</v>
      </c>
      <c r="E1029" s="31"/>
    </row>
    <row r="1030" spans="1:5" x14ac:dyDescent="0.25">
      <c r="A1030" s="27">
        <v>21</v>
      </c>
      <c r="B1030" s="30" t="s">
        <v>38</v>
      </c>
      <c r="C1030" s="32">
        <v>44196</v>
      </c>
      <c r="D1030" s="27" t="s">
        <v>11</v>
      </c>
      <c r="E1030" s="31">
        <v>1571.0740000000001</v>
      </c>
    </row>
    <row r="1031" spans="1:5" x14ac:dyDescent="0.25">
      <c r="A1031" s="27">
        <v>22</v>
      </c>
      <c r="B1031" s="30" t="s">
        <v>39</v>
      </c>
      <c r="C1031" s="32">
        <v>44196</v>
      </c>
      <c r="D1031" s="27" t="s">
        <v>11</v>
      </c>
      <c r="E1031" s="31">
        <v>42067.713000000003</v>
      </c>
    </row>
    <row r="1032" spans="1:5" x14ac:dyDescent="0.25">
      <c r="A1032" s="27">
        <v>23</v>
      </c>
      <c r="B1032" s="30" t="s">
        <v>40</v>
      </c>
      <c r="C1032" s="32">
        <v>44196</v>
      </c>
      <c r="D1032" s="27" t="s">
        <v>11</v>
      </c>
      <c r="E1032" s="31"/>
    </row>
    <row r="1033" spans="1:5" x14ac:dyDescent="0.25">
      <c r="A1033" s="27">
        <v>24</v>
      </c>
      <c r="B1033" s="30" t="s">
        <v>41</v>
      </c>
      <c r="C1033" s="32">
        <v>44196</v>
      </c>
      <c r="D1033" s="27" t="s">
        <v>11</v>
      </c>
      <c r="E1033" s="31">
        <v>859698.73199999996</v>
      </c>
    </row>
    <row r="1034" spans="1:5" x14ac:dyDescent="0.25">
      <c r="A1034" s="27">
        <v>1</v>
      </c>
      <c r="B1034" s="28" t="s">
        <v>18</v>
      </c>
      <c r="C1034" s="32">
        <v>44196</v>
      </c>
      <c r="D1034" s="27" t="s">
        <v>12</v>
      </c>
      <c r="E1034" s="31"/>
    </row>
    <row r="1035" spans="1:5" x14ac:dyDescent="0.25">
      <c r="A1035" s="27">
        <v>2</v>
      </c>
      <c r="B1035" s="29" t="s">
        <v>98</v>
      </c>
      <c r="C1035" s="32">
        <v>44196</v>
      </c>
      <c r="D1035" s="27" t="s">
        <v>12</v>
      </c>
      <c r="E1035" s="31">
        <v>2307964.6883299998</v>
      </c>
    </row>
    <row r="1036" spans="1:5" x14ac:dyDescent="0.25">
      <c r="A1036" s="27">
        <v>3</v>
      </c>
      <c r="B1036" s="29" t="s">
        <v>99</v>
      </c>
      <c r="C1036" s="32">
        <v>44196</v>
      </c>
      <c r="D1036" s="27" t="s">
        <v>12</v>
      </c>
      <c r="E1036" s="31">
        <v>1230479.4623699998</v>
      </c>
    </row>
    <row r="1037" spans="1:5" x14ac:dyDescent="0.25">
      <c r="A1037" s="27">
        <v>4</v>
      </c>
      <c r="B1037" s="29" t="s">
        <v>21</v>
      </c>
      <c r="C1037" s="32">
        <v>44196</v>
      </c>
      <c r="D1037" s="27" t="s">
        <v>12</v>
      </c>
      <c r="E1037" s="31">
        <v>1.8756629093871091</v>
      </c>
    </row>
    <row r="1038" spans="1:5" x14ac:dyDescent="0.25">
      <c r="A1038" s="27">
        <v>5</v>
      </c>
      <c r="B1038" s="29" t="s">
        <v>100</v>
      </c>
      <c r="C1038" s="32">
        <v>44196</v>
      </c>
      <c r="D1038" s="27" t="s">
        <v>12</v>
      </c>
      <c r="E1038" s="31">
        <v>2120238.6934500001</v>
      </c>
    </row>
    <row r="1039" spans="1:5" x14ac:dyDescent="0.25">
      <c r="A1039" s="27">
        <v>6</v>
      </c>
      <c r="B1039" s="29" t="s">
        <v>101</v>
      </c>
      <c r="C1039" s="32">
        <v>44196</v>
      </c>
      <c r="D1039" s="27" t="s">
        <v>12</v>
      </c>
      <c r="E1039" s="31">
        <v>307619.86559</v>
      </c>
    </row>
    <row r="1040" spans="1:5" x14ac:dyDescent="0.25">
      <c r="A1040" s="27">
        <v>7</v>
      </c>
      <c r="B1040" s="29" t="s">
        <v>24</v>
      </c>
      <c r="C1040" s="32">
        <v>44196</v>
      </c>
      <c r="D1040" s="27" t="s">
        <v>12</v>
      </c>
      <c r="E1040" s="31">
        <v>6.8923984781785306</v>
      </c>
    </row>
    <row r="1041" spans="1:5" x14ac:dyDescent="0.25">
      <c r="A1041" s="27">
        <v>8</v>
      </c>
      <c r="B1041" s="29" t="s">
        <v>25</v>
      </c>
      <c r="C1041" s="32">
        <v>44196</v>
      </c>
      <c r="D1041" s="27" t="s">
        <v>12</v>
      </c>
      <c r="E1041" s="31"/>
    </row>
    <row r="1042" spans="1:5" x14ac:dyDescent="0.25">
      <c r="A1042" s="27">
        <v>9</v>
      </c>
      <c r="B1042" s="29" t="s">
        <v>26</v>
      </c>
      <c r="C1042" s="32">
        <v>44196</v>
      </c>
      <c r="D1042" s="27" t="s">
        <v>12</v>
      </c>
      <c r="E1042" s="31"/>
    </row>
    <row r="1043" spans="1:5" x14ac:dyDescent="0.25">
      <c r="A1043" s="27">
        <v>10</v>
      </c>
      <c r="B1043" s="28" t="s">
        <v>27</v>
      </c>
      <c r="C1043" s="32">
        <v>44196</v>
      </c>
      <c r="D1043" s="27" t="s">
        <v>12</v>
      </c>
      <c r="E1043" s="31"/>
    </row>
    <row r="1044" spans="1:5" x14ac:dyDescent="0.25">
      <c r="A1044" s="27">
        <v>11</v>
      </c>
      <c r="B1044" s="30" t="s">
        <v>28</v>
      </c>
      <c r="C1044" s="32">
        <v>44196</v>
      </c>
      <c r="D1044" s="27" t="s">
        <v>12</v>
      </c>
      <c r="E1044" s="31">
        <v>2307964.6883299998</v>
      </c>
    </row>
    <row r="1045" spans="1:5" x14ac:dyDescent="0.25">
      <c r="A1045" s="27">
        <v>12</v>
      </c>
      <c r="B1045" s="30" t="s">
        <v>29</v>
      </c>
      <c r="C1045" s="32">
        <v>44196</v>
      </c>
      <c r="D1045" s="27" t="s">
        <v>12</v>
      </c>
      <c r="E1045" s="31">
        <v>2058714.7203299999</v>
      </c>
    </row>
    <row r="1046" spans="1:5" x14ac:dyDescent="0.25">
      <c r="A1046" s="27">
        <v>13</v>
      </c>
      <c r="B1046" s="30" t="s">
        <v>30</v>
      </c>
      <c r="C1046" s="32">
        <v>44196</v>
      </c>
      <c r="D1046" s="27" t="s">
        <v>12</v>
      </c>
      <c r="E1046" s="31">
        <v>249249.96799999999</v>
      </c>
    </row>
    <row r="1047" spans="1:5" x14ac:dyDescent="0.25">
      <c r="A1047" s="27">
        <v>14</v>
      </c>
      <c r="B1047" s="30" t="s">
        <v>31</v>
      </c>
      <c r="C1047" s="32">
        <v>44196</v>
      </c>
      <c r="D1047" s="27" t="s">
        <v>12</v>
      </c>
      <c r="E1047" s="31"/>
    </row>
    <row r="1048" spans="1:5" x14ac:dyDescent="0.25">
      <c r="A1048" s="27">
        <v>15</v>
      </c>
      <c r="B1048" s="30" t="s">
        <v>32</v>
      </c>
      <c r="C1048" s="32">
        <v>44196</v>
      </c>
      <c r="D1048" s="27" t="s">
        <v>12</v>
      </c>
      <c r="E1048" s="31"/>
    </row>
    <row r="1049" spans="1:5" x14ac:dyDescent="0.25">
      <c r="A1049" s="27">
        <v>16</v>
      </c>
      <c r="B1049" s="30" t="s">
        <v>33</v>
      </c>
      <c r="C1049" s="32">
        <v>44196</v>
      </c>
      <c r="D1049" s="27" t="s">
        <v>12</v>
      </c>
      <c r="E1049" s="31"/>
    </row>
    <row r="1050" spans="1:5" x14ac:dyDescent="0.25">
      <c r="A1050" s="27">
        <v>17</v>
      </c>
      <c r="B1050" s="28" t="s">
        <v>102</v>
      </c>
      <c r="C1050" s="32">
        <v>44196</v>
      </c>
      <c r="D1050" s="27" t="s">
        <v>12</v>
      </c>
      <c r="E1050" s="31">
        <v>514942.89741000003</v>
      </c>
    </row>
    <row r="1051" spans="1:5" x14ac:dyDescent="0.25">
      <c r="A1051" s="27">
        <v>18</v>
      </c>
      <c r="B1051" s="28" t="s">
        <v>35</v>
      </c>
      <c r="C1051" s="32">
        <v>44196</v>
      </c>
      <c r="D1051" s="27" t="s">
        <v>12</v>
      </c>
      <c r="E1051" s="31"/>
    </row>
    <row r="1052" spans="1:5" x14ac:dyDescent="0.25">
      <c r="A1052" s="27">
        <v>19</v>
      </c>
      <c r="B1052" s="30" t="s">
        <v>36</v>
      </c>
      <c r="C1052" s="32">
        <v>44196</v>
      </c>
      <c r="D1052" s="27" t="s">
        <v>12</v>
      </c>
      <c r="E1052" s="31">
        <v>2158714.7203299999</v>
      </c>
    </row>
    <row r="1053" spans="1:5" x14ac:dyDescent="0.25">
      <c r="A1053" s="27">
        <v>20</v>
      </c>
      <c r="B1053" s="30" t="s">
        <v>37</v>
      </c>
      <c r="C1053" s="32">
        <v>44196</v>
      </c>
      <c r="D1053" s="27" t="s">
        <v>12</v>
      </c>
      <c r="E1053" s="31"/>
    </row>
    <row r="1054" spans="1:5" x14ac:dyDescent="0.25">
      <c r="A1054" s="27">
        <v>21</v>
      </c>
      <c r="B1054" s="30" t="s">
        <v>38</v>
      </c>
      <c r="C1054" s="32">
        <v>44196</v>
      </c>
      <c r="D1054" s="27" t="s">
        <v>12</v>
      </c>
      <c r="E1054" s="31">
        <v>200000</v>
      </c>
    </row>
    <row r="1055" spans="1:5" x14ac:dyDescent="0.25">
      <c r="A1055" s="27">
        <v>22</v>
      </c>
      <c r="B1055" s="30" t="s">
        <v>39</v>
      </c>
      <c r="C1055" s="32">
        <v>44196</v>
      </c>
      <c r="D1055" s="27" t="s">
        <v>12</v>
      </c>
      <c r="E1055" s="31">
        <v>180525.83284000002</v>
      </c>
    </row>
    <row r="1056" spans="1:5" x14ac:dyDescent="0.25">
      <c r="A1056" s="27">
        <v>23</v>
      </c>
      <c r="B1056" s="30" t="s">
        <v>40</v>
      </c>
      <c r="C1056" s="32">
        <v>44196</v>
      </c>
      <c r="D1056" s="27" t="s">
        <v>12</v>
      </c>
      <c r="E1056" s="31"/>
    </row>
    <row r="1057" spans="1:5" x14ac:dyDescent="0.25">
      <c r="A1057" s="27">
        <v>24</v>
      </c>
      <c r="B1057" s="30" t="s">
        <v>41</v>
      </c>
      <c r="C1057" s="32">
        <v>44196</v>
      </c>
      <c r="D1057" s="27" t="s">
        <v>12</v>
      </c>
      <c r="E1057" s="31">
        <v>1778188.8874900001</v>
      </c>
    </row>
    <row r="1058" spans="1:5" x14ac:dyDescent="0.25">
      <c r="A1058" s="27">
        <v>1</v>
      </c>
      <c r="B1058" s="28" t="s">
        <v>18</v>
      </c>
      <c r="C1058" s="32">
        <v>44196</v>
      </c>
      <c r="D1058" s="27" t="s">
        <v>13</v>
      </c>
      <c r="E1058" s="31"/>
    </row>
    <row r="1059" spans="1:5" x14ac:dyDescent="0.25">
      <c r="A1059" s="27">
        <v>2</v>
      </c>
      <c r="B1059" s="29" t="s">
        <v>98</v>
      </c>
      <c r="C1059" s="32">
        <v>44196</v>
      </c>
      <c r="D1059" s="27" t="s">
        <v>13</v>
      </c>
      <c r="E1059" s="31">
        <v>1112709.4387658041</v>
      </c>
    </row>
    <row r="1060" spans="1:5" x14ac:dyDescent="0.25">
      <c r="A1060" s="27">
        <v>3</v>
      </c>
      <c r="B1060" s="29" t="s">
        <v>99</v>
      </c>
      <c r="C1060" s="32">
        <v>44196</v>
      </c>
      <c r="D1060" s="27" t="s">
        <v>13</v>
      </c>
      <c r="E1060" s="31">
        <v>691344.83042442997</v>
      </c>
    </row>
    <row r="1061" spans="1:5" x14ac:dyDescent="0.25">
      <c r="A1061" s="27">
        <v>4</v>
      </c>
      <c r="B1061" s="29" t="s">
        <v>21</v>
      </c>
      <c r="C1061" s="32">
        <v>44196</v>
      </c>
      <c r="D1061" s="27" t="s">
        <v>13</v>
      </c>
      <c r="E1061" s="31">
        <v>1.6094854402580694</v>
      </c>
    </row>
    <row r="1062" spans="1:5" x14ac:dyDescent="0.25">
      <c r="A1062" s="27">
        <v>5</v>
      </c>
      <c r="B1062" s="29" t="s">
        <v>100</v>
      </c>
      <c r="C1062" s="32">
        <v>44196</v>
      </c>
      <c r="D1062" s="27" t="s">
        <v>13</v>
      </c>
      <c r="E1062" s="31">
        <v>1080501.3890609068</v>
      </c>
    </row>
    <row r="1063" spans="1:5" x14ac:dyDescent="0.25">
      <c r="A1063" s="27">
        <v>6</v>
      </c>
      <c r="B1063" s="29" t="s">
        <v>101</v>
      </c>
      <c r="C1063" s="32">
        <v>44196</v>
      </c>
      <c r="D1063" s="27" t="s">
        <v>13</v>
      </c>
      <c r="E1063" s="31">
        <v>188959.75146816199</v>
      </c>
    </row>
    <row r="1064" spans="1:5" x14ac:dyDescent="0.25">
      <c r="A1064" s="27">
        <v>7</v>
      </c>
      <c r="B1064" s="29" t="s">
        <v>24</v>
      </c>
      <c r="C1064" s="32">
        <v>44196</v>
      </c>
      <c r="D1064" s="27" t="s">
        <v>13</v>
      </c>
      <c r="E1064" s="31">
        <v>5.718156277544435</v>
      </c>
    </row>
    <row r="1065" spans="1:5" x14ac:dyDescent="0.25">
      <c r="A1065" s="27">
        <v>8</v>
      </c>
      <c r="B1065" s="29" t="s">
        <v>25</v>
      </c>
      <c r="C1065" s="32">
        <v>44196</v>
      </c>
      <c r="D1065" s="27" t="s">
        <v>13</v>
      </c>
      <c r="E1065" s="31"/>
    </row>
    <row r="1066" spans="1:5" x14ac:dyDescent="0.25">
      <c r="A1066" s="27">
        <v>9</v>
      </c>
      <c r="B1066" s="29" t="s">
        <v>26</v>
      </c>
      <c r="C1066" s="32">
        <v>44196</v>
      </c>
      <c r="D1066" s="27" t="s">
        <v>13</v>
      </c>
      <c r="E1066" s="31"/>
    </row>
    <row r="1067" spans="1:5" x14ac:dyDescent="0.25">
      <c r="A1067" s="27">
        <v>10</v>
      </c>
      <c r="B1067" s="28" t="s">
        <v>27</v>
      </c>
      <c r="C1067" s="32">
        <v>44196</v>
      </c>
      <c r="D1067" s="27" t="s">
        <v>13</v>
      </c>
      <c r="E1067" s="31"/>
    </row>
    <row r="1068" spans="1:5" x14ac:dyDescent="0.25">
      <c r="A1068" s="27">
        <v>11</v>
      </c>
      <c r="B1068" s="30" t="s">
        <v>28</v>
      </c>
      <c r="C1068" s="32">
        <v>44196</v>
      </c>
      <c r="D1068" s="27" t="s">
        <v>13</v>
      </c>
      <c r="E1068" s="31">
        <v>1112709.4387658041</v>
      </c>
    </row>
    <row r="1069" spans="1:5" x14ac:dyDescent="0.25">
      <c r="A1069" s="27">
        <v>12</v>
      </c>
      <c r="B1069" s="30" t="s">
        <v>29</v>
      </c>
      <c r="C1069" s="32">
        <v>44196</v>
      </c>
      <c r="D1069" s="27" t="s">
        <v>13</v>
      </c>
      <c r="E1069" s="31">
        <v>1042709.4387658041</v>
      </c>
    </row>
    <row r="1070" spans="1:5" x14ac:dyDescent="0.25">
      <c r="A1070" s="27">
        <v>13</v>
      </c>
      <c r="B1070" s="30" t="s">
        <v>30</v>
      </c>
      <c r="C1070" s="32">
        <v>44196</v>
      </c>
      <c r="D1070" s="27" t="s">
        <v>13</v>
      </c>
      <c r="E1070" s="31">
        <v>70000</v>
      </c>
    </row>
    <row r="1071" spans="1:5" x14ac:dyDescent="0.25">
      <c r="A1071" s="27">
        <v>14</v>
      </c>
      <c r="B1071" s="30" t="s">
        <v>31</v>
      </c>
      <c r="C1071" s="32">
        <v>44196</v>
      </c>
      <c r="D1071" s="27" t="s">
        <v>13</v>
      </c>
      <c r="E1071" s="31"/>
    </row>
    <row r="1072" spans="1:5" x14ac:dyDescent="0.25">
      <c r="A1072" s="27">
        <v>15</v>
      </c>
      <c r="B1072" s="30" t="s">
        <v>32</v>
      </c>
      <c r="C1072" s="32">
        <v>44196</v>
      </c>
      <c r="D1072" s="27" t="s">
        <v>13</v>
      </c>
      <c r="E1072" s="31"/>
    </row>
    <row r="1073" spans="1:5" x14ac:dyDescent="0.25">
      <c r="A1073" s="27">
        <v>16</v>
      </c>
      <c r="B1073" s="30" t="s">
        <v>33</v>
      </c>
      <c r="C1073" s="32">
        <v>44196</v>
      </c>
      <c r="D1073" s="27" t="s">
        <v>13</v>
      </c>
      <c r="E1073" s="31"/>
    </row>
    <row r="1074" spans="1:5" x14ac:dyDescent="0.25">
      <c r="A1074" s="27">
        <v>17</v>
      </c>
      <c r="B1074" s="28" t="s">
        <v>102</v>
      </c>
      <c r="C1074" s="32">
        <v>44196</v>
      </c>
      <c r="D1074" s="27" t="s">
        <v>13</v>
      </c>
      <c r="E1074" s="31">
        <v>107244.19773308899</v>
      </c>
    </row>
    <row r="1075" spans="1:5" x14ac:dyDescent="0.25">
      <c r="A1075" s="27">
        <v>18</v>
      </c>
      <c r="B1075" s="28" t="s">
        <v>35</v>
      </c>
      <c r="C1075" s="32">
        <v>44196</v>
      </c>
      <c r="D1075" s="27" t="s">
        <v>13</v>
      </c>
      <c r="E1075" s="31"/>
    </row>
    <row r="1076" spans="1:5" x14ac:dyDescent="0.25">
      <c r="A1076" s="27">
        <v>19</v>
      </c>
      <c r="B1076" s="30" t="s">
        <v>36</v>
      </c>
      <c r="C1076" s="32">
        <v>44196</v>
      </c>
      <c r="D1076" s="27" t="s">
        <v>13</v>
      </c>
      <c r="E1076" s="31">
        <v>1042709.4387658041</v>
      </c>
    </row>
    <row r="1077" spans="1:5" x14ac:dyDescent="0.25">
      <c r="A1077" s="27">
        <v>20</v>
      </c>
      <c r="B1077" s="30" t="s">
        <v>37</v>
      </c>
      <c r="C1077" s="32">
        <v>44196</v>
      </c>
      <c r="D1077" s="27" t="s">
        <v>13</v>
      </c>
      <c r="E1077" s="31"/>
    </row>
    <row r="1078" spans="1:5" x14ac:dyDescent="0.25">
      <c r="A1078" s="27">
        <v>21</v>
      </c>
      <c r="B1078" s="30" t="s">
        <v>38</v>
      </c>
      <c r="C1078" s="32">
        <v>44196</v>
      </c>
      <c r="D1078" s="27" t="s">
        <v>13</v>
      </c>
      <c r="E1078" s="31"/>
    </row>
    <row r="1079" spans="1:5" x14ac:dyDescent="0.25">
      <c r="A1079" s="27">
        <v>22</v>
      </c>
      <c r="B1079" s="30" t="s">
        <v>39</v>
      </c>
      <c r="C1079" s="32">
        <v>44196</v>
      </c>
      <c r="D1079" s="27" t="s">
        <v>13</v>
      </c>
      <c r="E1079" s="31">
        <v>24500</v>
      </c>
    </row>
    <row r="1080" spans="1:5" x14ac:dyDescent="0.25">
      <c r="A1080" s="27">
        <v>23</v>
      </c>
      <c r="B1080" s="30" t="s">
        <v>40</v>
      </c>
      <c r="C1080" s="32">
        <v>44196</v>
      </c>
      <c r="D1080" s="27" t="s">
        <v>13</v>
      </c>
      <c r="E1080" s="31"/>
    </row>
    <row r="1081" spans="1:5" x14ac:dyDescent="0.25">
      <c r="A1081" s="27">
        <v>24</v>
      </c>
      <c r="B1081" s="30" t="s">
        <v>41</v>
      </c>
      <c r="C1081" s="32">
        <v>44196</v>
      </c>
      <c r="D1081" s="27" t="s">
        <v>13</v>
      </c>
      <c r="E1081" s="31">
        <v>1018209.4387658041</v>
      </c>
    </row>
    <row r="1082" spans="1:5" x14ac:dyDescent="0.25">
      <c r="A1082" s="27">
        <v>1</v>
      </c>
      <c r="B1082" s="28" t="s">
        <v>18</v>
      </c>
      <c r="C1082" s="32">
        <v>44196</v>
      </c>
      <c r="D1082" s="27" t="s">
        <v>14</v>
      </c>
      <c r="E1082" s="31"/>
    </row>
    <row r="1083" spans="1:5" x14ac:dyDescent="0.25">
      <c r="A1083" s="27">
        <v>2</v>
      </c>
      <c r="B1083" s="29" t="s">
        <v>98</v>
      </c>
      <c r="C1083" s="32">
        <v>44196</v>
      </c>
      <c r="D1083" s="27" t="s">
        <v>14</v>
      </c>
      <c r="E1083" s="31">
        <v>1432468.25</v>
      </c>
    </row>
    <row r="1084" spans="1:5" x14ac:dyDescent="0.25">
      <c r="A1084" s="27">
        <v>3</v>
      </c>
      <c r="B1084" s="29" t="s">
        <v>99</v>
      </c>
      <c r="C1084" s="32">
        <v>44196</v>
      </c>
      <c r="D1084" s="27" t="s">
        <v>14</v>
      </c>
      <c r="E1084" s="31">
        <v>742948.54299999995</v>
      </c>
    </row>
    <row r="1085" spans="1:5" x14ac:dyDescent="0.25">
      <c r="A1085" s="27">
        <v>4</v>
      </c>
      <c r="B1085" s="29" t="s">
        <v>21</v>
      </c>
      <c r="C1085" s="32">
        <v>44196</v>
      </c>
      <c r="D1085" s="27" t="s">
        <v>14</v>
      </c>
      <c r="E1085" s="31">
        <v>1.928085415196783</v>
      </c>
    </row>
    <row r="1086" spans="1:5" x14ac:dyDescent="0.25">
      <c r="A1086" s="27">
        <v>5</v>
      </c>
      <c r="B1086" s="29" t="s">
        <v>100</v>
      </c>
      <c r="C1086" s="32">
        <v>44196</v>
      </c>
      <c r="D1086" s="27" t="s">
        <v>14</v>
      </c>
      <c r="E1086" s="31">
        <v>1296039.6540000001</v>
      </c>
    </row>
    <row r="1087" spans="1:5" x14ac:dyDescent="0.25">
      <c r="A1087" s="27">
        <v>6</v>
      </c>
      <c r="B1087" s="29" t="s">
        <v>101</v>
      </c>
      <c r="C1087" s="32">
        <v>44196</v>
      </c>
      <c r="D1087" s="27" t="s">
        <v>14</v>
      </c>
      <c r="E1087" s="31">
        <v>267857.01799999998</v>
      </c>
    </row>
    <row r="1088" spans="1:5" x14ac:dyDescent="0.25">
      <c r="A1088" s="27">
        <v>7</v>
      </c>
      <c r="B1088" s="29" t="s">
        <v>24</v>
      </c>
      <c r="C1088" s="32">
        <v>44196</v>
      </c>
      <c r="D1088" s="27" t="s">
        <v>14</v>
      </c>
      <c r="E1088" s="31">
        <v>4.8385502970095784</v>
      </c>
    </row>
    <row r="1089" spans="1:5" x14ac:dyDescent="0.25">
      <c r="A1089" s="27">
        <v>8</v>
      </c>
      <c r="B1089" s="29" t="s">
        <v>25</v>
      </c>
      <c r="C1089" s="32">
        <v>44196</v>
      </c>
      <c r="D1089" s="27" t="s">
        <v>14</v>
      </c>
      <c r="E1089" s="31"/>
    </row>
    <row r="1090" spans="1:5" x14ac:dyDescent="0.25">
      <c r="A1090" s="27">
        <v>9</v>
      </c>
      <c r="B1090" s="29" t="s">
        <v>26</v>
      </c>
      <c r="C1090" s="32">
        <v>44196</v>
      </c>
      <c r="D1090" s="27" t="s">
        <v>14</v>
      </c>
      <c r="E1090" s="31"/>
    </row>
    <row r="1091" spans="1:5" x14ac:dyDescent="0.25">
      <c r="A1091" s="27">
        <v>10</v>
      </c>
      <c r="B1091" s="28" t="s">
        <v>27</v>
      </c>
      <c r="C1091" s="32">
        <v>44196</v>
      </c>
      <c r="D1091" s="27" t="s">
        <v>14</v>
      </c>
      <c r="E1091" s="31"/>
    </row>
    <row r="1092" spans="1:5" x14ac:dyDescent="0.25">
      <c r="A1092" s="27">
        <v>11</v>
      </c>
      <c r="B1092" s="30" t="s">
        <v>28</v>
      </c>
      <c r="C1092" s="32">
        <v>44196</v>
      </c>
      <c r="D1092" s="27" t="s">
        <v>14</v>
      </c>
      <c r="E1092" s="31">
        <v>1432468.25</v>
      </c>
    </row>
    <row r="1093" spans="1:5" x14ac:dyDescent="0.25">
      <c r="A1093" s="27">
        <v>12</v>
      </c>
      <c r="B1093" s="30" t="s">
        <v>29</v>
      </c>
      <c r="C1093" s="32">
        <v>44196</v>
      </c>
      <c r="D1093" s="27" t="s">
        <v>14</v>
      </c>
      <c r="E1093" s="31">
        <v>1242468.25</v>
      </c>
    </row>
    <row r="1094" spans="1:5" x14ac:dyDescent="0.25">
      <c r="A1094" s="27">
        <v>13</v>
      </c>
      <c r="B1094" s="30" t="s">
        <v>30</v>
      </c>
      <c r="C1094" s="32">
        <v>44196</v>
      </c>
      <c r="D1094" s="27" t="s">
        <v>14</v>
      </c>
      <c r="E1094" s="31">
        <v>190000</v>
      </c>
    </row>
    <row r="1095" spans="1:5" x14ac:dyDescent="0.25">
      <c r="A1095" s="27">
        <v>14</v>
      </c>
      <c r="B1095" s="30" t="s">
        <v>31</v>
      </c>
      <c r="C1095" s="32">
        <v>44196</v>
      </c>
      <c r="D1095" s="27" t="s">
        <v>14</v>
      </c>
      <c r="E1095" s="31"/>
    </row>
    <row r="1096" spans="1:5" x14ac:dyDescent="0.25">
      <c r="A1096" s="27">
        <v>15</v>
      </c>
      <c r="B1096" s="30" t="s">
        <v>32</v>
      </c>
      <c r="C1096" s="32">
        <v>44196</v>
      </c>
      <c r="D1096" s="27" t="s">
        <v>14</v>
      </c>
      <c r="E1096" s="31"/>
    </row>
    <row r="1097" spans="1:5" x14ac:dyDescent="0.25">
      <c r="A1097" s="27">
        <v>16</v>
      </c>
      <c r="B1097" s="30" t="s">
        <v>33</v>
      </c>
      <c r="C1097" s="32">
        <v>44196</v>
      </c>
      <c r="D1097" s="27" t="s">
        <v>14</v>
      </c>
      <c r="E1097" s="31"/>
    </row>
    <row r="1098" spans="1:5" x14ac:dyDescent="0.25">
      <c r="A1098" s="27">
        <v>17</v>
      </c>
      <c r="B1098" s="28" t="s">
        <v>102</v>
      </c>
      <c r="C1098" s="32">
        <v>44196</v>
      </c>
      <c r="D1098" s="27" t="s">
        <v>14</v>
      </c>
      <c r="E1098" s="31">
        <v>602678.96499999997</v>
      </c>
    </row>
    <row r="1099" spans="1:5" x14ac:dyDescent="0.25">
      <c r="A1099" s="27">
        <v>18</v>
      </c>
      <c r="B1099" s="28" t="s">
        <v>35</v>
      </c>
      <c r="C1099" s="32">
        <v>44196</v>
      </c>
      <c r="D1099" s="27" t="s">
        <v>14</v>
      </c>
      <c r="E1099" s="31"/>
    </row>
    <row r="1100" spans="1:5" x14ac:dyDescent="0.25">
      <c r="A1100" s="27">
        <v>19</v>
      </c>
      <c r="B1100" s="30" t="s">
        <v>36</v>
      </c>
      <c r="C1100" s="32">
        <v>44196</v>
      </c>
      <c r="D1100" s="27" t="s">
        <v>14</v>
      </c>
      <c r="E1100" s="31">
        <v>1187468.25</v>
      </c>
    </row>
    <row r="1101" spans="1:5" x14ac:dyDescent="0.25">
      <c r="A1101" s="27">
        <v>20</v>
      </c>
      <c r="B1101" s="30" t="s">
        <v>37</v>
      </c>
      <c r="C1101" s="32">
        <v>44196</v>
      </c>
      <c r="D1101" s="27" t="s">
        <v>14</v>
      </c>
      <c r="E1101" s="31"/>
    </row>
    <row r="1102" spans="1:5" x14ac:dyDescent="0.25">
      <c r="A1102" s="27">
        <v>21</v>
      </c>
      <c r="B1102" s="30" t="s">
        <v>38</v>
      </c>
      <c r="C1102" s="32">
        <v>44196</v>
      </c>
      <c r="D1102" s="27" t="s">
        <v>14</v>
      </c>
      <c r="E1102" s="31"/>
    </row>
    <row r="1103" spans="1:5" x14ac:dyDescent="0.25">
      <c r="A1103" s="27">
        <v>22</v>
      </c>
      <c r="B1103" s="30" t="s">
        <v>39</v>
      </c>
      <c r="C1103" s="32">
        <v>44196</v>
      </c>
      <c r="D1103" s="27" t="s">
        <v>14</v>
      </c>
      <c r="E1103" s="31">
        <v>171932.82</v>
      </c>
    </row>
    <row r="1104" spans="1:5" x14ac:dyDescent="0.25">
      <c r="A1104" s="27">
        <v>23</v>
      </c>
      <c r="B1104" s="30" t="s">
        <v>40</v>
      </c>
      <c r="C1104" s="32">
        <v>44196</v>
      </c>
      <c r="D1104" s="27" t="s">
        <v>14</v>
      </c>
      <c r="E1104" s="31"/>
    </row>
    <row r="1105" spans="1:5" x14ac:dyDescent="0.25">
      <c r="A1105" s="27">
        <v>24</v>
      </c>
      <c r="B1105" s="30" t="s">
        <v>41</v>
      </c>
      <c r="C1105" s="32">
        <v>44196</v>
      </c>
      <c r="D1105" s="27" t="s">
        <v>14</v>
      </c>
      <c r="E1105" s="31">
        <v>1015535.43</v>
      </c>
    </row>
    <row r="1106" spans="1:5" x14ac:dyDescent="0.25">
      <c r="A1106" s="27">
        <v>1</v>
      </c>
      <c r="B1106" s="28" t="s">
        <v>18</v>
      </c>
      <c r="C1106" s="32">
        <v>44196</v>
      </c>
      <c r="D1106" s="27" t="s">
        <v>15</v>
      </c>
      <c r="E1106" s="31"/>
    </row>
    <row r="1107" spans="1:5" x14ac:dyDescent="0.25">
      <c r="A1107" s="27">
        <v>2</v>
      </c>
      <c r="B1107" s="29" t="s">
        <v>98</v>
      </c>
      <c r="C1107" s="32">
        <v>44196</v>
      </c>
      <c r="D1107" s="27" t="s">
        <v>15</v>
      </c>
      <c r="E1107" s="31">
        <v>80807.417023280999</v>
      </c>
    </row>
    <row r="1108" spans="1:5" x14ac:dyDescent="0.25">
      <c r="A1108" s="27">
        <v>3</v>
      </c>
      <c r="B1108" s="29" t="s">
        <v>99</v>
      </c>
      <c r="C1108" s="32">
        <v>44196</v>
      </c>
      <c r="D1108" s="27" t="s">
        <v>15</v>
      </c>
      <c r="E1108" s="31">
        <v>42809.141058803994</v>
      </c>
    </row>
    <row r="1109" spans="1:5" x14ac:dyDescent="0.25">
      <c r="A1109" s="27">
        <v>4</v>
      </c>
      <c r="B1109" s="29" t="s">
        <v>21</v>
      </c>
      <c r="C1109" s="32">
        <v>44196</v>
      </c>
      <c r="D1109" s="27" t="s">
        <v>15</v>
      </c>
      <c r="E1109" s="31">
        <v>1.8876206115016734</v>
      </c>
    </row>
    <row r="1110" spans="1:5" x14ac:dyDescent="0.25">
      <c r="A1110" s="27">
        <v>5</v>
      </c>
      <c r="B1110" s="29" t="s">
        <v>100</v>
      </c>
      <c r="C1110" s="32">
        <v>44196</v>
      </c>
      <c r="D1110" s="27" t="s">
        <v>15</v>
      </c>
      <c r="E1110" s="31">
        <v>80807.417023280999</v>
      </c>
    </row>
    <row r="1111" spans="1:5" x14ac:dyDescent="0.25">
      <c r="A1111" s="27">
        <v>6</v>
      </c>
      <c r="B1111" s="29" t="s">
        <v>101</v>
      </c>
      <c r="C1111" s="32">
        <v>44196</v>
      </c>
      <c r="D1111" s="27" t="s">
        <v>15</v>
      </c>
      <c r="E1111" s="31">
        <v>10702.285264700999</v>
      </c>
    </row>
    <row r="1112" spans="1:5" x14ac:dyDescent="0.25">
      <c r="A1112" s="27">
        <v>7</v>
      </c>
      <c r="B1112" s="29" t="s">
        <v>24</v>
      </c>
      <c r="C1112" s="32">
        <v>44196</v>
      </c>
      <c r="D1112" s="27" t="s">
        <v>15</v>
      </c>
      <c r="E1112" s="31">
        <v>7.5504824460066935</v>
      </c>
    </row>
    <row r="1113" spans="1:5" x14ac:dyDescent="0.25">
      <c r="A1113" s="27">
        <v>8</v>
      </c>
      <c r="B1113" s="29" t="s">
        <v>25</v>
      </c>
      <c r="C1113" s="32">
        <v>44196</v>
      </c>
      <c r="D1113" s="27" t="s">
        <v>15</v>
      </c>
      <c r="E1113" s="31"/>
    </row>
    <row r="1114" spans="1:5" x14ac:dyDescent="0.25">
      <c r="A1114" s="27">
        <v>9</v>
      </c>
      <c r="B1114" s="29" t="s">
        <v>26</v>
      </c>
      <c r="C1114" s="32">
        <v>44196</v>
      </c>
      <c r="D1114" s="27" t="s">
        <v>15</v>
      </c>
      <c r="E1114" s="31"/>
    </row>
    <row r="1115" spans="1:5" x14ac:dyDescent="0.25">
      <c r="A1115" s="27">
        <v>10</v>
      </c>
      <c r="B1115" s="28" t="s">
        <v>27</v>
      </c>
      <c r="C1115" s="32">
        <v>44196</v>
      </c>
      <c r="D1115" s="27" t="s">
        <v>15</v>
      </c>
      <c r="E1115" s="31"/>
    </row>
    <row r="1116" spans="1:5" x14ac:dyDescent="0.25">
      <c r="A1116" s="27">
        <v>11</v>
      </c>
      <c r="B1116" s="30" t="s">
        <v>28</v>
      </c>
      <c r="C1116" s="32">
        <v>44196</v>
      </c>
      <c r="D1116" s="27" t="s">
        <v>15</v>
      </c>
      <c r="E1116" s="31">
        <v>80807.417023280999</v>
      </c>
    </row>
    <row r="1117" spans="1:5" x14ac:dyDescent="0.25">
      <c r="A1117" s="27">
        <v>12</v>
      </c>
      <c r="B1117" s="30" t="s">
        <v>29</v>
      </c>
      <c r="C1117" s="32">
        <v>44196</v>
      </c>
      <c r="D1117" s="27" t="s">
        <v>15</v>
      </c>
      <c r="E1117" s="31">
        <v>80807.417023280999</v>
      </c>
    </row>
    <row r="1118" spans="1:5" x14ac:dyDescent="0.25">
      <c r="A1118" s="27">
        <v>13</v>
      </c>
      <c r="B1118" s="30" t="s">
        <v>30</v>
      </c>
      <c r="C1118" s="32">
        <v>44196</v>
      </c>
      <c r="D1118" s="27" t="s">
        <v>15</v>
      </c>
      <c r="E1118" s="31"/>
    </row>
    <row r="1119" spans="1:5" x14ac:dyDescent="0.25">
      <c r="A1119" s="27">
        <v>14</v>
      </c>
      <c r="B1119" s="30" t="s">
        <v>31</v>
      </c>
      <c r="C1119" s="32">
        <v>44196</v>
      </c>
      <c r="D1119" s="27" t="s">
        <v>15</v>
      </c>
      <c r="E1119" s="31"/>
    </row>
    <row r="1120" spans="1:5" x14ac:dyDescent="0.25">
      <c r="A1120" s="27">
        <v>15</v>
      </c>
      <c r="B1120" s="30" t="s">
        <v>32</v>
      </c>
      <c r="C1120" s="32">
        <v>44196</v>
      </c>
      <c r="D1120" s="27" t="s">
        <v>15</v>
      </c>
      <c r="E1120" s="31"/>
    </row>
    <row r="1121" spans="1:5" x14ac:dyDescent="0.25">
      <c r="A1121" s="27">
        <v>16</v>
      </c>
      <c r="B1121" s="30" t="s">
        <v>33</v>
      </c>
      <c r="C1121" s="32">
        <v>44196</v>
      </c>
      <c r="D1121" s="27" t="s">
        <v>15</v>
      </c>
      <c r="E1121" s="31"/>
    </row>
    <row r="1122" spans="1:5" x14ac:dyDescent="0.25">
      <c r="A1122" s="27">
        <v>17</v>
      </c>
      <c r="B1122" s="28" t="s">
        <v>102</v>
      </c>
      <c r="C1122" s="32">
        <v>44196</v>
      </c>
      <c r="D1122" s="27" t="s">
        <v>15</v>
      </c>
      <c r="E1122" s="31"/>
    </row>
    <row r="1123" spans="1:5" x14ac:dyDescent="0.25">
      <c r="A1123" s="27">
        <v>18</v>
      </c>
      <c r="B1123" s="28" t="s">
        <v>35</v>
      </c>
      <c r="C1123" s="32">
        <v>44196</v>
      </c>
      <c r="D1123" s="27" t="s">
        <v>15</v>
      </c>
      <c r="E1123" s="31"/>
    </row>
    <row r="1124" spans="1:5" x14ac:dyDescent="0.25">
      <c r="A1124" s="27">
        <v>19</v>
      </c>
      <c r="B1124" s="30" t="s">
        <v>36</v>
      </c>
      <c r="C1124" s="32">
        <v>44196</v>
      </c>
      <c r="D1124" s="27" t="s">
        <v>15</v>
      </c>
      <c r="E1124" s="31">
        <v>80807.417023280999</v>
      </c>
    </row>
    <row r="1125" spans="1:5" x14ac:dyDescent="0.25">
      <c r="A1125" s="27">
        <v>20</v>
      </c>
      <c r="B1125" s="30" t="s">
        <v>37</v>
      </c>
      <c r="C1125" s="32">
        <v>44196</v>
      </c>
      <c r="D1125" s="27" t="s">
        <v>15</v>
      </c>
      <c r="E1125" s="31"/>
    </row>
    <row r="1126" spans="1:5" x14ac:dyDescent="0.25">
      <c r="A1126" s="27">
        <v>21</v>
      </c>
      <c r="B1126" s="30" t="s">
        <v>38</v>
      </c>
      <c r="C1126" s="32">
        <v>44196</v>
      </c>
      <c r="D1126" s="27" t="s">
        <v>15</v>
      </c>
      <c r="E1126" s="31"/>
    </row>
    <row r="1127" spans="1:5" x14ac:dyDescent="0.25">
      <c r="A1127" s="27">
        <v>22</v>
      </c>
      <c r="B1127" s="30" t="s">
        <v>39</v>
      </c>
      <c r="C1127" s="32">
        <v>44196</v>
      </c>
      <c r="D1127" s="27" t="s">
        <v>15</v>
      </c>
      <c r="E1127" s="31">
        <v>3000</v>
      </c>
    </row>
    <row r="1128" spans="1:5" x14ac:dyDescent="0.25">
      <c r="A1128" s="27">
        <v>23</v>
      </c>
      <c r="B1128" s="30" t="s">
        <v>40</v>
      </c>
      <c r="C1128" s="32">
        <v>44196</v>
      </c>
      <c r="D1128" s="27" t="s">
        <v>15</v>
      </c>
      <c r="E1128" s="31"/>
    </row>
    <row r="1129" spans="1:5" x14ac:dyDescent="0.25">
      <c r="A1129" s="27">
        <v>24</v>
      </c>
      <c r="B1129" s="30" t="s">
        <v>41</v>
      </c>
      <c r="C1129" s="32">
        <v>44196</v>
      </c>
      <c r="D1129" s="27" t="s">
        <v>15</v>
      </c>
      <c r="E1129" s="31">
        <v>77807.417023280999</v>
      </c>
    </row>
    <row r="1130" spans="1:5" x14ac:dyDescent="0.25">
      <c r="A1130" s="27">
        <v>1</v>
      </c>
      <c r="B1130" s="28" t="s">
        <v>18</v>
      </c>
      <c r="C1130" s="32">
        <v>44196</v>
      </c>
      <c r="D1130" s="27" t="s">
        <v>16</v>
      </c>
      <c r="E1130" s="31"/>
    </row>
    <row r="1131" spans="1:5" x14ac:dyDescent="0.25">
      <c r="A1131" s="27">
        <v>2</v>
      </c>
      <c r="B1131" s="29" t="s">
        <v>98</v>
      </c>
      <c r="C1131" s="32">
        <v>44196</v>
      </c>
      <c r="D1131" s="27" t="s">
        <v>16</v>
      </c>
      <c r="E1131" s="31">
        <v>71407.682339999999</v>
      </c>
    </row>
    <row r="1132" spans="1:5" x14ac:dyDescent="0.25">
      <c r="A1132" s="27">
        <v>3</v>
      </c>
      <c r="B1132" s="29" t="s">
        <v>99</v>
      </c>
      <c r="C1132" s="32">
        <v>44196</v>
      </c>
      <c r="D1132" s="27" t="s">
        <v>16</v>
      </c>
      <c r="E1132" s="31">
        <v>35476.188580000002</v>
      </c>
    </row>
    <row r="1133" spans="1:5" x14ac:dyDescent="0.25">
      <c r="A1133" s="27">
        <v>4</v>
      </c>
      <c r="B1133" s="29" t="s">
        <v>21</v>
      </c>
      <c r="C1133" s="32">
        <v>44196</v>
      </c>
      <c r="D1133" s="27" t="s">
        <v>16</v>
      </c>
      <c r="E1133" s="31">
        <v>2.0128341064309452</v>
      </c>
    </row>
    <row r="1134" spans="1:5" x14ac:dyDescent="0.25">
      <c r="A1134" s="27">
        <v>5</v>
      </c>
      <c r="B1134" s="29" t="s">
        <v>100</v>
      </c>
      <c r="C1134" s="32">
        <v>44196</v>
      </c>
      <c r="D1134" s="27" t="s">
        <v>16</v>
      </c>
      <c r="E1134" s="31">
        <v>71407.682339999999</v>
      </c>
    </row>
    <row r="1135" spans="1:5" x14ac:dyDescent="0.25">
      <c r="A1135" s="27">
        <v>6</v>
      </c>
      <c r="B1135" s="29" t="s">
        <v>101</v>
      </c>
      <c r="C1135" s="32">
        <v>44196</v>
      </c>
      <c r="D1135" s="27" t="s">
        <v>16</v>
      </c>
      <c r="E1135" s="31">
        <v>10614.720499999999</v>
      </c>
    </row>
    <row r="1136" spans="1:5" x14ac:dyDescent="0.25">
      <c r="A1136" s="27">
        <v>7</v>
      </c>
      <c r="B1136" s="29" t="s">
        <v>24</v>
      </c>
      <c r="C1136" s="32">
        <v>44196</v>
      </c>
      <c r="D1136" s="27" t="s">
        <v>16</v>
      </c>
      <c r="E1136" s="31">
        <v>6.7272315215459519</v>
      </c>
    </row>
    <row r="1137" spans="1:5" x14ac:dyDescent="0.25">
      <c r="A1137" s="27">
        <v>8</v>
      </c>
      <c r="B1137" s="29" t="s">
        <v>25</v>
      </c>
      <c r="C1137" s="32">
        <v>44196</v>
      </c>
      <c r="D1137" s="27" t="s">
        <v>16</v>
      </c>
      <c r="E1137" s="31"/>
    </row>
    <row r="1138" spans="1:5" x14ac:dyDescent="0.25">
      <c r="A1138" s="27">
        <v>9</v>
      </c>
      <c r="B1138" s="29" t="s">
        <v>26</v>
      </c>
      <c r="C1138" s="32">
        <v>44196</v>
      </c>
      <c r="D1138" s="27" t="s">
        <v>16</v>
      </c>
      <c r="E1138" s="31"/>
    </row>
    <row r="1139" spans="1:5" x14ac:dyDescent="0.25">
      <c r="A1139" s="27">
        <v>10</v>
      </c>
      <c r="B1139" s="28" t="s">
        <v>27</v>
      </c>
      <c r="C1139" s="32">
        <v>44196</v>
      </c>
      <c r="D1139" s="27" t="s">
        <v>16</v>
      </c>
      <c r="E1139" s="31"/>
    </row>
    <row r="1140" spans="1:5" x14ac:dyDescent="0.25">
      <c r="A1140" s="27">
        <v>11</v>
      </c>
      <c r="B1140" s="30" t="s">
        <v>28</v>
      </c>
      <c r="C1140" s="32">
        <v>44196</v>
      </c>
      <c r="D1140" s="27" t="s">
        <v>16</v>
      </c>
      <c r="E1140" s="31">
        <v>71407.682339999999</v>
      </c>
    </row>
    <row r="1141" spans="1:5" x14ac:dyDescent="0.25">
      <c r="A1141" s="27">
        <v>12</v>
      </c>
      <c r="B1141" s="30" t="s">
        <v>29</v>
      </c>
      <c r="C1141" s="32">
        <v>44196</v>
      </c>
      <c r="D1141" s="27" t="s">
        <v>16</v>
      </c>
      <c r="E1141" s="31">
        <v>71407.682339999999</v>
      </c>
    </row>
    <row r="1142" spans="1:5" x14ac:dyDescent="0.25">
      <c r="A1142" s="27">
        <v>13</v>
      </c>
      <c r="B1142" s="30" t="s">
        <v>30</v>
      </c>
      <c r="C1142" s="32">
        <v>44196</v>
      </c>
      <c r="D1142" s="27" t="s">
        <v>16</v>
      </c>
      <c r="E1142" s="31"/>
    </row>
    <row r="1143" spans="1:5" x14ac:dyDescent="0.25">
      <c r="A1143" s="27">
        <v>14</v>
      </c>
      <c r="B1143" s="30" t="s">
        <v>31</v>
      </c>
      <c r="C1143" s="32">
        <v>44196</v>
      </c>
      <c r="D1143" s="27" t="s">
        <v>16</v>
      </c>
      <c r="E1143" s="31"/>
    </row>
    <row r="1144" spans="1:5" x14ac:dyDescent="0.25">
      <c r="A1144" s="27">
        <v>15</v>
      </c>
      <c r="B1144" s="30" t="s">
        <v>32</v>
      </c>
      <c r="C1144" s="32">
        <v>44196</v>
      </c>
      <c r="D1144" s="27" t="s">
        <v>16</v>
      </c>
      <c r="E1144" s="31"/>
    </row>
    <row r="1145" spans="1:5" x14ac:dyDescent="0.25">
      <c r="A1145" s="27">
        <v>16</v>
      </c>
      <c r="B1145" s="30" t="s">
        <v>33</v>
      </c>
      <c r="C1145" s="32">
        <v>44196</v>
      </c>
      <c r="D1145" s="27" t="s">
        <v>16</v>
      </c>
      <c r="E1145" s="31"/>
    </row>
    <row r="1146" spans="1:5" x14ac:dyDescent="0.25">
      <c r="A1146" s="27">
        <v>17</v>
      </c>
      <c r="B1146" s="28" t="s">
        <v>102</v>
      </c>
      <c r="C1146" s="32">
        <v>44196</v>
      </c>
      <c r="D1146" s="27" t="s">
        <v>16</v>
      </c>
      <c r="E1146" s="31">
        <v>2707.6760240000003</v>
      </c>
    </row>
    <row r="1147" spans="1:5" x14ac:dyDescent="0.25">
      <c r="A1147" s="27">
        <v>18</v>
      </c>
      <c r="B1147" s="28" t="s">
        <v>35</v>
      </c>
      <c r="C1147" s="32">
        <v>44196</v>
      </c>
      <c r="D1147" s="27" t="s">
        <v>16</v>
      </c>
      <c r="E1147" s="31"/>
    </row>
    <row r="1148" spans="1:5" x14ac:dyDescent="0.25">
      <c r="A1148" s="27">
        <v>19</v>
      </c>
      <c r="B1148" s="30" t="s">
        <v>36</v>
      </c>
      <c r="C1148" s="32">
        <v>44196</v>
      </c>
      <c r="D1148" s="27" t="s">
        <v>16</v>
      </c>
      <c r="E1148" s="31">
        <v>77746.273680000013</v>
      </c>
    </row>
    <row r="1149" spans="1:5" x14ac:dyDescent="0.25">
      <c r="A1149" s="27">
        <v>20</v>
      </c>
      <c r="B1149" s="30" t="s">
        <v>37</v>
      </c>
      <c r="C1149" s="32">
        <v>44196</v>
      </c>
      <c r="D1149" s="27" t="s">
        <v>16</v>
      </c>
      <c r="E1149" s="31">
        <v>6338.5913399999999</v>
      </c>
    </row>
    <row r="1150" spans="1:5" x14ac:dyDescent="0.25">
      <c r="A1150" s="27">
        <v>21</v>
      </c>
      <c r="B1150" s="30" t="s">
        <v>38</v>
      </c>
      <c r="C1150" s="32">
        <v>44196</v>
      </c>
      <c r="D1150" s="27" t="s">
        <v>16</v>
      </c>
      <c r="E1150" s="31"/>
    </row>
    <row r="1151" spans="1:5" x14ac:dyDescent="0.25">
      <c r="A1151" s="27">
        <v>22</v>
      </c>
      <c r="B1151" s="30" t="s">
        <v>39</v>
      </c>
      <c r="C1151" s="32">
        <v>44196</v>
      </c>
      <c r="D1151" s="27" t="s">
        <v>16</v>
      </c>
      <c r="E1151" s="31">
        <v>39439.874340000002</v>
      </c>
    </row>
    <row r="1152" spans="1:5" x14ac:dyDescent="0.25">
      <c r="A1152" s="27">
        <v>23</v>
      </c>
      <c r="B1152" s="30" t="s">
        <v>40</v>
      </c>
      <c r="C1152" s="32">
        <v>44196</v>
      </c>
      <c r="D1152" s="27" t="s">
        <v>16</v>
      </c>
      <c r="E1152" s="31"/>
    </row>
    <row r="1153" spans="1:5" x14ac:dyDescent="0.25">
      <c r="A1153" s="27">
        <v>24</v>
      </c>
      <c r="B1153" s="30" t="s">
        <v>41</v>
      </c>
      <c r="C1153" s="32">
        <v>44196</v>
      </c>
      <c r="D1153" s="27" t="s">
        <v>16</v>
      </c>
      <c r="E1153" s="31">
        <v>31967.808000000001</v>
      </c>
    </row>
    <row r="1154" spans="1:5" x14ac:dyDescent="0.25">
      <c r="A1154" s="27">
        <v>1</v>
      </c>
      <c r="B1154" s="28" t="s">
        <v>18</v>
      </c>
      <c r="C1154" s="32">
        <v>44196</v>
      </c>
      <c r="D1154" s="27" t="s">
        <v>9</v>
      </c>
      <c r="E1154" s="31"/>
    </row>
    <row r="1155" spans="1:5" x14ac:dyDescent="0.25">
      <c r="A1155" s="27">
        <v>2</v>
      </c>
      <c r="B1155" s="29" t="s">
        <v>98</v>
      </c>
      <c r="C1155" s="32">
        <v>44196</v>
      </c>
      <c r="D1155" s="27" t="s">
        <v>9</v>
      </c>
      <c r="E1155" s="31">
        <v>222575.05609999999</v>
      </c>
    </row>
    <row r="1156" spans="1:5" x14ac:dyDescent="0.25">
      <c r="A1156" s="27">
        <v>3</v>
      </c>
      <c r="B1156" s="29" t="s">
        <v>99</v>
      </c>
      <c r="C1156" s="32">
        <v>44196</v>
      </c>
      <c r="D1156" s="27" t="s">
        <v>9</v>
      </c>
      <c r="E1156" s="31">
        <v>114539.40596999999</v>
      </c>
    </row>
    <row r="1157" spans="1:5" x14ac:dyDescent="0.25">
      <c r="A1157" s="27">
        <v>4</v>
      </c>
      <c r="B1157" s="29" t="s">
        <v>21</v>
      </c>
      <c r="C1157" s="32">
        <v>44196</v>
      </c>
      <c r="D1157" s="27" t="s">
        <v>9</v>
      </c>
      <c r="E1157" s="31">
        <v>1.9432181808092888</v>
      </c>
    </row>
    <row r="1158" spans="1:5" x14ac:dyDescent="0.25">
      <c r="A1158" s="27">
        <v>5</v>
      </c>
      <c r="B1158" s="29" t="s">
        <v>100</v>
      </c>
      <c r="C1158" s="32">
        <v>44196</v>
      </c>
      <c r="D1158" s="27" t="s">
        <v>9</v>
      </c>
      <c r="E1158" s="31">
        <v>222575.05609999999</v>
      </c>
    </row>
    <row r="1159" spans="1:5" x14ac:dyDescent="0.25">
      <c r="A1159" s="27">
        <v>6</v>
      </c>
      <c r="B1159" s="29" t="s">
        <v>101</v>
      </c>
      <c r="C1159" s="32">
        <v>44196</v>
      </c>
      <c r="D1159" s="27" t="s">
        <v>9</v>
      </c>
      <c r="E1159" s="31">
        <v>32624.48619</v>
      </c>
    </row>
    <row r="1160" spans="1:5" x14ac:dyDescent="0.25">
      <c r="A1160" s="27">
        <v>7</v>
      </c>
      <c r="B1160" s="29" t="s">
        <v>24</v>
      </c>
      <c r="C1160" s="32">
        <v>44196</v>
      </c>
      <c r="D1160" s="27" t="s">
        <v>9</v>
      </c>
      <c r="E1160" s="31">
        <v>6.8223313864242039</v>
      </c>
    </row>
    <row r="1161" spans="1:5" x14ac:dyDescent="0.25">
      <c r="A1161" s="27">
        <v>8</v>
      </c>
      <c r="B1161" s="29" t="s">
        <v>25</v>
      </c>
      <c r="C1161" s="32">
        <v>44196</v>
      </c>
      <c r="D1161" s="27" t="s">
        <v>9</v>
      </c>
      <c r="E1161" s="31"/>
    </row>
    <row r="1162" spans="1:5" x14ac:dyDescent="0.25">
      <c r="A1162" s="27">
        <v>9</v>
      </c>
      <c r="B1162" s="29" t="s">
        <v>26</v>
      </c>
      <c r="C1162" s="32">
        <v>44196</v>
      </c>
      <c r="D1162" s="27" t="s">
        <v>9</v>
      </c>
      <c r="E1162" s="31"/>
    </row>
    <row r="1163" spans="1:5" x14ac:dyDescent="0.25">
      <c r="A1163" s="27">
        <v>10</v>
      </c>
      <c r="B1163" s="28" t="s">
        <v>27</v>
      </c>
      <c r="C1163" s="32">
        <v>44196</v>
      </c>
      <c r="D1163" s="27" t="s">
        <v>9</v>
      </c>
      <c r="E1163" s="31"/>
    </row>
    <row r="1164" spans="1:5" x14ac:dyDescent="0.25">
      <c r="A1164" s="27">
        <v>11</v>
      </c>
      <c r="B1164" s="30" t="s">
        <v>28</v>
      </c>
      <c r="C1164" s="32">
        <v>44196</v>
      </c>
      <c r="D1164" s="27" t="s">
        <v>9</v>
      </c>
      <c r="E1164" s="31">
        <v>222575.05609999999</v>
      </c>
    </row>
    <row r="1165" spans="1:5" x14ac:dyDescent="0.25">
      <c r="A1165" s="27">
        <v>12</v>
      </c>
      <c r="B1165" s="30" t="s">
        <v>29</v>
      </c>
      <c r="C1165" s="32">
        <v>44196</v>
      </c>
      <c r="D1165" s="27" t="s">
        <v>9</v>
      </c>
      <c r="E1165" s="31">
        <v>222575.05609999999</v>
      </c>
    </row>
    <row r="1166" spans="1:5" x14ac:dyDescent="0.25">
      <c r="A1166" s="27">
        <v>13</v>
      </c>
      <c r="B1166" s="30" t="s">
        <v>30</v>
      </c>
      <c r="C1166" s="32">
        <v>44196</v>
      </c>
      <c r="D1166" s="27" t="s">
        <v>9</v>
      </c>
      <c r="E1166" s="31"/>
    </row>
    <row r="1167" spans="1:5" x14ac:dyDescent="0.25">
      <c r="A1167" s="27">
        <v>14</v>
      </c>
      <c r="B1167" s="30" t="s">
        <v>31</v>
      </c>
      <c r="C1167" s="32">
        <v>44196</v>
      </c>
      <c r="D1167" s="27" t="s">
        <v>9</v>
      </c>
      <c r="E1167" s="31"/>
    </row>
    <row r="1168" spans="1:5" x14ac:dyDescent="0.25">
      <c r="A1168" s="27">
        <v>15</v>
      </c>
      <c r="B1168" s="30" t="s">
        <v>32</v>
      </c>
      <c r="C1168" s="32">
        <v>44196</v>
      </c>
      <c r="D1168" s="27" t="s">
        <v>9</v>
      </c>
      <c r="E1168" s="31"/>
    </row>
    <row r="1169" spans="1:5" x14ac:dyDescent="0.25">
      <c r="A1169" s="27">
        <v>16</v>
      </c>
      <c r="B1169" s="30" t="s">
        <v>33</v>
      </c>
      <c r="C1169" s="32">
        <v>44196</v>
      </c>
      <c r="D1169" s="27" t="s">
        <v>9</v>
      </c>
      <c r="E1169" s="31"/>
    </row>
    <row r="1170" spans="1:5" x14ac:dyDescent="0.25">
      <c r="A1170" s="27">
        <v>17</v>
      </c>
      <c r="B1170" s="28" t="s">
        <v>102</v>
      </c>
      <c r="C1170" s="32">
        <v>44196</v>
      </c>
      <c r="D1170" s="27" t="s">
        <v>9</v>
      </c>
      <c r="E1170" s="31">
        <v>103724.64158</v>
      </c>
    </row>
    <row r="1171" spans="1:5" x14ac:dyDescent="0.25">
      <c r="A1171" s="27">
        <v>18</v>
      </c>
      <c r="B1171" s="28" t="s">
        <v>35</v>
      </c>
      <c r="C1171" s="32">
        <v>44196</v>
      </c>
      <c r="D1171" s="27" t="s">
        <v>9</v>
      </c>
      <c r="E1171" s="31"/>
    </row>
    <row r="1172" spans="1:5" x14ac:dyDescent="0.25">
      <c r="A1172" s="27">
        <v>19</v>
      </c>
      <c r="B1172" s="30" t="s">
        <v>36</v>
      </c>
      <c r="C1172" s="32">
        <v>44196</v>
      </c>
      <c r="D1172" s="27" t="s">
        <v>9</v>
      </c>
      <c r="E1172" s="31">
        <v>226575.05609999999</v>
      </c>
    </row>
    <row r="1173" spans="1:5" x14ac:dyDescent="0.25">
      <c r="A1173" s="27">
        <v>20</v>
      </c>
      <c r="B1173" s="30" t="s">
        <v>37</v>
      </c>
      <c r="C1173" s="32">
        <v>44196</v>
      </c>
      <c r="D1173" s="27" t="s">
        <v>9</v>
      </c>
      <c r="E1173" s="31"/>
    </row>
    <row r="1174" spans="1:5" x14ac:dyDescent="0.25">
      <c r="A1174" s="27">
        <v>21</v>
      </c>
      <c r="B1174" s="30" t="s">
        <v>38</v>
      </c>
      <c r="C1174" s="32">
        <v>44196</v>
      </c>
      <c r="D1174" s="27" t="s">
        <v>9</v>
      </c>
      <c r="E1174" s="31">
        <v>4000</v>
      </c>
    </row>
    <row r="1175" spans="1:5" x14ac:dyDescent="0.25">
      <c r="A1175" s="27">
        <v>22</v>
      </c>
      <c r="B1175" s="30" t="s">
        <v>39</v>
      </c>
      <c r="C1175" s="32">
        <v>44196</v>
      </c>
      <c r="D1175" s="27" t="s">
        <v>9</v>
      </c>
      <c r="E1175" s="31">
        <v>38482.70422</v>
      </c>
    </row>
    <row r="1176" spans="1:5" x14ac:dyDescent="0.25">
      <c r="A1176" s="27">
        <v>23</v>
      </c>
      <c r="B1176" s="30" t="s">
        <v>40</v>
      </c>
      <c r="C1176" s="32">
        <v>44196</v>
      </c>
      <c r="D1176" s="27" t="s">
        <v>9</v>
      </c>
      <c r="E1176" s="31"/>
    </row>
    <row r="1177" spans="1:5" x14ac:dyDescent="0.25">
      <c r="A1177" s="27">
        <v>24</v>
      </c>
      <c r="B1177" s="30" t="s">
        <v>41</v>
      </c>
      <c r="C1177" s="32">
        <v>44196</v>
      </c>
      <c r="D1177" s="27" t="s">
        <v>9</v>
      </c>
      <c r="E1177" s="31">
        <v>184092.35188</v>
      </c>
    </row>
    <row r="1178" spans="1:5" x14ac:dyDescent="0.25">
      <c r="A1178" s="27">
        <v>1</v>
      </c>
      <c r="B1178" s="28" t="s">
        <v>18</v>
      </c>
      <c r="C1178" s="32">
        <v>44196</v>
      </c>
      <c r="D1178" s="27" t="s">
        <v>7</v>
      </c>
      <c r="E1178" s="31"/>
    </row>
    <row r="1179" spans="1:5" x14ac:dyDescent="0.25">
      <c r="A1179" s="27">
        <v>2</v>
      </c>
      <c r="B1179" s="29" t="s">
        <v>98</v>
      </c>
      <c r="C1179" s="32">
        <v>44196</v>
      </c>
      <c r="D1179" s="27" t="s">
        <v>7</v>
      </c>
      <c r="E1179" s="31">
        <v>6737277.5760369096</v>
      </c>
    </row>
    <row r="1180" spans="1:5" x14ac:dyDescent="0.25">
      <c r="A1180" s="27">
        <v>3</v>
      </c>
      <c r="B1180" s="29" t="s">
        <v>99</v>
      </c>
      <c r="C1180" s="32">
        <v>44196</v>
      </c>
      <c r="D1180" s="27" t="s">
        <v>7</v>
      </c>
      <c r="E1180" s="31">
        <v>3603029.3840142204</v>
      </c>
    </row>
    <row r="1181" spans="1:5" x14ac:dyDescent="0.25">
      <c r="A1181" s="27">
        <v>4</v>
      </c>
      <c r="B1181" s="29" t="s">
        <v>21</v>
      </c>
      <c r="C1181" s="32">
        <v>44196</v>
      </c>
      <c r="D1181" s="27" t="s">
        <v>7</v>
      </c>
      <c r="E1181" s="31">
        <v>1.8698924871189224</v>
      </c>
    </row>
    <row r="1182" spans="1:5" x14ac:dyDescent="0.25">
      <c r="A1182" s="27">
        <v>5</v>
      </c>
      <c r="B1182" s="29" t="s">
        <v>100</v>
      </c>
      <c r="C1182" s="32">
        <v>44196</v>
      </c>
      <c r="D1182" s="27" t="s">
        <v>7</v>
      </c>
      <c r="E1182" s="31">
        <v>6308136.4476520102</v>
      </c>
    </row>
    <row r="1183" spans="1:5" x14ac:dyDescent="0.25">
      <c r="A1183" s="27">
        <v>6</v>
      </c>
      <c r="B1183" s="29" t="s">
        <v>101</v>
      </c>
      <c r="C1183" s="32">
        <v>44196</v>
      </c>
      <c r="D1183" s="27" t="s">
        <v>7</v>
      </c>
      <c r="E1183" s="31">
        <v>1005667.34943658</v>
      </c>
    </row>
    <row r="1184" spans="1:5" x14ac:dyDescent="0.25">
      <c r="A1184" s="27">
        <v>7</v>
      </c>
      <c r="B1184" s="29" t="s">
        <v>24</v>
      </c>
      <c r="C1184" s="32">
        <v>44196</v>
      </c>
      <c r="D1184" s="27" t="s">
        <v>7</v>
      </c>
      <c r="E1184" s="31">
        <v>6.2725875024043605</v>
      </c>
    </row>
    <row r="1185" spans="1:5" x14ac:dyDescent="0.25">
      <c r="A1185" s="27">
        <v>8</v>
      </c>
      <c r="B1185" s="29" t="s">
        <v>25</v>
      </c>
      <c r="C1185" s="32">
        <v>44196</v>
      </c>
      <c r="D1185" s="27" t="s">
        <v>7</v>
      </c>
      <c r="E1185" s="31"/>
    </row>
    <row r="1186" spans="1:5" x14ac:dyDescent="0.25">
      <c r="A1186" s="27">
        <v>9</v>
      </c>
      <c r="B1186" s="29" t="s">
        <v>26</v>
      </c>
      <c r="C1186" s="32">
        <v>44196</v>
      </c>
      <c r="D1186" s="27" t="s">
        <v>7</v>
      </c>
      <c r="E1186" s="31"/>
    </row>
    <row r="1187" spans="1:5" x14ac:dyDescent="0.25">
      <c r="A1187" s="27">
        <v>10</v>
      </c>
      <c r="B1187" s="28" t="s">
        <v>27</v>
      </c>
      <c r="C1187" s="32">
        <v>44196</v>
      </c>
      <c r="D1187" s="27" t="s">
        <v>7</v>
      </c>
      <c r="E1187" s="31"/>
    </row>
    <row r="1188" spans="1:5" x14ac:dyDescent="0.25">
      <c r="A1188" s="27">
        <v>11</v>
      </c>
      <c r="B1188" s="30" t="s">
        <v>28</v>
      </c>
      <c r="C1188" s="32">
        <v>44196</v>
      </c>
      <c r="D1188" s="27" t="s">
        <v>7</v>
      </c>
      <c r="E1188" s="31">
        <v>6737278</v>
      </c>
    </row>
    <row r="1189" spans="1:5" x14ac:dyDescent="0.25">
      <c r="A1189" s="27">
        <v>12</v>
      </c>
      <c r="B1189" s="30" t="s">
        <v>29</v>
      </c>
      <c r="C1189" s="32">
        <v>44196</v>
      </c>
      <c r="D1189" s="27" t="s">
        <v>7</v>
      </c>
      <c r="E1189" s="31">
        <v>6128027.6080369102</v>
      </c>
    </row>
    <row r="1190" spans="1:5" x14ac:dyDescent="0.25">
      <c r="A1190" s="27">
        <v>13</v>
      </c>
      <c r="B1190" s="30" t="s">
        <v>30</v>
      </c>
      <c r="C1190" s="32">
        <v>44196</v>
      </c>
      <c r="D1190" s="27" t="s">
        <v>7</v>
      </c>
      <c r="E1190" s="31">
        <v>609249.96799999999</v>
      </c>
    </row>
    <row r="1191" spans="1:5" x14ac:dyDescent="0.25">
      <c r="A1191" s="27">
        <v>14</v>
      </c>
      <c r="B1191" s="30" t="s">
        <v>31</v>
      </c>
      <c r="C1191" s="32">
        <v>44196</v>
      </c>
      <c r="D1191" s="27" t="s">
        <v>7</v>
      </c>
      <c r="E1191" s="31"/>
    </row>
    <row r="1192" spans="1:5" x14ac:dyDescent="0.25">
      <c r="A1192" s="27">
        <v>15</v>
      </c>
      <c r="B1192" s="30" t="s">
        <v>32</v>
      </c>
      <c r="C1192" s="32">
        <v>44196</v>
      </c>
      <c r="D1192" s="27" t="s">
        <v>7</v>
      </c>
      <c r="E1192" s="31"/>
    </row>
    <row r="1193" spans="1:5" x14ac:dyDescent="0.25">
      <c r="A1193" s="27">
        <v>16</v>
      </c>
      <c r="B1193" s="30" t="s">
        <v>33</v>
      </c>
      <c r="C1193" s="32">
        <v>44196</v>
      </c>
      <c r="D1193" s="27" t="s">
        <v>7</v>
      </c>
      <c r="E1193" s="31"/>
    </row>
    <row r="1194" spans="1:5" x14ac:dyDescent="0.25">
      <c r="A1194" s="27">
        <v>17</v>
      </c>
      <c r="B1194" s="28" t="s">
        <v>102</v>
      </c>
      <c r="C1194" s="32">
        <v>44196</v>
      </c>
      <c r="D1194" s="27" t="s">
        <v>7</v>
      </c>
      <c r="E1194" s="31">
        <v>1849912.47094309</v>
      </c>
    </row>
    <row r="1195" spans="1:5" x14ac:dyDescent="0.25">
      <c r="A1195" s="27">
        <v>18</v>
      </c>
      <c r="B1195" s="28" t="s">
        <v>35</v>
      </c>
      <c r="C1195" s="32">
        <v>44196</v>
      </c>
      <c r="D1195" s="27" t="s">
        <v>7</v>
      </c>
      <c r="E1195" s="31"/>
    </row>
    <row r="1196" spans="1:5" x14ac:dyDescent="0.25">
      <c r="A1196" s="27">
        <v>19</v>
      </c>
      <c r="B1196" s="30" t="s">
        <v>36</v>
      </c>
      <c r="C1196" s="32">
        <v>44196</v>
      </c>
      <c r="D1196" s="27" t="s">
        <v>7</v>
      </c>
      <c r="E1196" s="31">
        <v>6185777.2740369104</v>
      </c>
    </row>
    <row r="1197" spans="1:5" x14ac:dyDescent="0.25">
      <c r="A1197" s="27">
        <v>20</v>
      </c>
      <c r="B1197" s="30" t="s">
        <v>37</v>
      </c>
      <c r="C1197" s="32">
        <v>44196</v>
      </c>
      <c r="D1197" s="27" t="s">
        <v>7</v>
      </c>
      <c r="E1197" s="31">
        <v>6338.5913399999999</v>
      </c>
    </row>
    <row r="1198" spans="1:5" x14ac:dyDescent="0.25">
      <c r="A1198" s="27">
        <v>21</v>
      </c>
      <c r="B1198" s="30" t="s">
        <v>38</v>
      </c>
      <c r="C1198" s="32">
        <v>44196</v>
      </c>
      <c r="D1198" s="27" t="s">
        <v>7</v>
      </c>
      <c r="E1198" s="31">
        <v>206411.07399999999</v>
      </c>
    </row>
    <row r="1199" spans="1:5" x14ac:dyDescent="0.25">
      <c r="A1199" s="27">
        <v>22</v>
      </c>
      <c r="B1199" s="30" t="s">
        <v>39</v>
      </c>
      <c r="C1199" s="32">
        <v>44196</v>
      </c>
      <c r="D1199" s="27" t="s">
        <v>7</v>
      </c>
      <c r="E1199" s="31">
        <v>531751.31074999995</v>
      </c>
    </row>
    <row r="1200" spans="1:5" x14ac:dyDescent="0.25">
      <c r="A1200" s="27">
        <v>23</v>
      </c>
      <c r="B1200" s="18" t="s">
        <v>40</v>
      </c>
      <c r="C1200" s="32">
        <v>44196</v>
      </c>
      <c r="D1200" s="27" t="s">
        <v>7</v>
      </c>
      <c r="E1200" s="31"/>
    </row>
    <row r="1201" spans="1:5" x14ac:dyDescent="0.25">
      <c r="A1201" s="27">
        <v>24</v>
      </c>
      <c r="B1201" s="29" t="s">
        <v>41</v>
      </c>
      <c r="C1201" s="32">
        <v>44196</v>
      </c>
      <c r="D1201" s="27" t="s">
        <v>7</v>
      </c>
      <c r="E1201" s="31">
        <v>5441276.2976269098</v>
      </c>
    </row>
    <row r="1202" spans="1:5" x14ac:dyDescent="0.25">
      <c r="A1202" s="11">
        <v>1</v>
      </c>
      <c r="B1202" s="18" t="s">
        <v>18</v>
      </c>
      <c r="C1202" s="32">
        <v>44012</v>
      </c>
      <c r="D1202" s="11" t="s">
        <v>8</v>
      </c>
      <c r="E1202" s="33"/>
    </row>
    <row r="1203" spans="1:5" x14ac:dyDescent="0.25">
      <c r="A1203" s="11">
        <v>2</v>
      </c>
      <c r="B1203" s="34" t="s">
        <v>98</v>
      </c>
      <c r="C1203" s="32">
        <v>44012</v>
      </c>
      <c r="D1203" s="11" t="s">
        <v>8</v>
      </c>
      <c r="E1203" s="33">
        <v>148222.17138086702</v>
      </c>
    </row>
    <row r="1204" spans="1:5" x14ac:dyDescent="0.25">
      <c r="A1204" s="11">
        <v>3</v>
      </c>
      <c r="B1204" s="34" t="s">
        <v>99</v>
      </c>
      <c r="C1204" s="32">
        <v>44012</v>
      </c>
      <c r="D1204" s="11" t="s">
        <v>8</v>
      </c>
      <c r="E1204" s="33">
        <v>107851.59929972699</v>
      </c>
    </row>
    <row r="1205" spans="1:5" x14ac:dyDescent="0.25">
      <c r="A1205" s="11">
        <v>4</v>
      </c>
      <c r="B1205" s="34" t="s">
        <v>21</v>
      </c>
      <c r="C1205" s="32">
        <v>44012</v>
      </c>
      <c r="D1205" s="11" t="s">
        <v>8</v>
      </c>
      <c r="E1205" s="33">
        <v>1.3743159335908171</v>
      </c>
    </row>
    <row r="1206" spans="1:5" x14ac:dyDescent="0.25">
      <c r="A1206" s="11">
        <v>5</v>
      </c>
      <c r="B1206" s="34" t="s">
        <v>100</v>
      </c>
      <c r="C1206" s="32">
        <v>44012</v>
      </c>
      <c r="D1206" s="11" t="s">
        <v>8</v>
      </c>
      <c r="E1206" s="33">
        <v>148222.17138086702</v>
      </c>
    </row>
    <row r="1207" spans="1:5" x14ac:dyDescent="0.25">
      <c r="A1207" s="11">
        <v>6</v>
      </c>
      <c r="B1207" s="34" t="s">
        <v>101</v>
      </c>
      <c r="C1207" s="32">
        <v>44012</v>
      </c>
      <c r="D1207" s="11" t="s">
        <v>8</v>
      </c>
      <c r="E1207" s="33">
        <v>28000.356650254002</v>
      </c>
    </row>
    <row r="1208" spans="1:5" x14ac:dyDescent="0.25">
      <c r="A1208" s="11">
        <v>7</v>
      </c>
      <c r="B1208" s="34" t="s">
        <v>24</v>
      </c>
      <c r="C1208" s="32">
        <v>44012</v>
      </c>
      <c r="D1208" s="11" t="s">
        <v>8</v>
      </c>
      <c r="E1208" s="33">
        <v>5.293581550845083</v>
      </c>
    </row>
    <row r="1209" spans="1:5" x14ac:dyDescent="0.25">
      <c r="A1209" s="11">
        <v>8</v>
      </c>
      <c r="B1209" s="34" t="s">
        <v>25</v>
      </c>
      <c r="C1209" s="32">
        <v>44012</v>
      </c>
      <c r="D1209" s="11" t="s">
        <v>8</v>
      </c>
      <c r="E1209" s="33"/>
    </row>
    <row r="1210" spans="1:5" x14ac:dyDescent="0.25">
      <c r="A1210" s="11">
        <v>9</v>
      </c>
      <c r="B1210" s="34" t="s">
        <v>26</v>
      </c>
      <c r="C1210" s="32">
        <v>44012</v>
      </c>
      <c r="D1210" s="11" t="s">
        <v>8</v>
      </c>
      <c r="E1210" s="33"/>
    </row>
    <row r="1211" spans="1:5" x14ac:dyDescent="0.25">
      <c r="A1211" s="11">
        <v>10</v>
      </c>
      <c r="B1211" s="18" t="s">
        <v>27</v>
      </c>
      <c r="C1211" s="32">
        <v>44012</v>
      </c>
      <c r="D1211" s="11" t="s">
        <v>8</v>
      </c>
      <c r="E1211" s="33"/>
    </row>
    <row r="1212" spans="1:5" x14ac:dyDescent="0.25">
      <c r="A1212" s="11">
        <v>11</v>
      </c>
      <c r="B1212" s="16" t="s">
        <v>28</v>
      </c>
      <c r="C1212" s="32">
        <v>44012</v>
      </c>
      <c r="D1212" s="11" t="s">
        <v>8</v>
      </c>
      <c r="E1212" s="33">
        <v>148222.17138086702</v>
      </c>
    </row>
    <row r="1213" spans="1:5" x14ac:dyDescent="0.25">
      <c r="A1213" s="11">
        <v>12</v>
      </c>
      <c r="B1213" s="16" t="s">
        <v>29</v>
      </c>
      <c r="C1213" s="32">
        <v>44012</v>
      </c>
      <c r="D1213" s="11" t="s">
        <v>8</v>
      </c>
      <c r="E1213" s="33">
        <v>148222.17138086702</v>
      </c>
    </row>
    <row r="1214" spans="1:5" x14ac:dyDescent="0.25">
      <c r="A1214" s="11">
        <v>13</v>
      </c>
      <c r="B1214" s="16" t="s">
        <v>30</v>
      </c>
      <c r="C1214" s="32">
        <v>44012</v>
      </c>
      <c r="D1214" s="11" t="s">
        <v>8</v>
      </c>
      <c r="E1214" s="33"/>
    </row>
    <row r="1215" spans="1:5" x14ac:dyDescent="0.25">
      <c r="A1215" s="11">
        <v>14</v>
      </c>
      <c r="B1215" s="16" t="s">
        <v>31</v>
      </c>
      <c r="C1215" s="32">
        <v>44012</v>
      </c>
      <c r="D1215" s="11" t="s">
        <v>8</v>
      </c>
      <c r="E1215" s="33"/>
    </row>
    <row r="1216" spans="1:5" x14ac:dyDescent="0.25">
      <c r="A1216" s="11">
        <v>15</v>
      </c>
      <c r="B1216" s="16" t="s">
        <v>32</v>
      </c>
      <c r="C1216" s="32">
        <v>44012</v>
      </c>
      <c r="D1216" s="11" t="s">
        <v>8</v>
      </c>
      <c r="E1216" s="33"/>
    </row>
    <row r="1217" spans="1:5" x14ac:dyDescent="0.25">
      <c r="A1217" s="11">
        <v>16</v>
      </c>
      <c r="B1217" s="16" t="s">
        <v>33</v>
      </c>
      <c r="C1217" s="32">
        <v>44012</v>
      </c>
      <c r="D1217" s="11" t="s">
        <v>8</v>
      </c>
      <c r="E1217" s="33"/>
    </row>
    <row r="1218" spans="1:5" x14ac:dyDescent="0.25">
      <c r="A1218" s="11">
        <v>17</v>
      </c>
      <c r="B1218" s="18" t="s">
        <v>102</v>
      </c>
      <c r="C1218" s="32">
        <v>44012</v>
      </c>
      <c r="D1218" s="11" t="s">
        <v>8</v>
      </c>
      <c r="E1218" s="33">
        <v>98039.047000000006</v>
      </c>
    </row>
    <row r="1219" spans="1:5" x14ac:dyDescent="0.25">
      <c r="A1219" s="11">
        <v>18</v>
      </c>
      <c r="B1219" s="18" t="s">
        <v>35</v>
      </c>
      <c r="C1219" s="32">
        <v>44012</v>
      </c>
      <c r="D1219" s="11" t="s">
        <v>8</v>
      </c>
      <c r="E1219" s="33"/>
    </row>
    <row r="1220" spans="1:5" x14ac:dyDescent="0.25">
      <c r="A1220" s="11">
        <v>19</v>
      </c>
      <c r="B1220" s="16" t="s">
        <v>36</v>
      </c>
      <c r="C1220" s="32">
        <v>44012</v>
      </c>
      <c r="D1220" s="11" t="s">
        <v>8</v>
      </c>
      <c r="E1220" s="33">
        <v>148222.171380866</v>
      </c>
    </row>
    <row r="1221" spans="1:5" x14ac:dyDescent="0.25">
      <c r="A1221" s="11">
        <v>20</v>
      </c>
      <c r="B1221" s="16" t="s">
        <v>37</v>
      </c>
      <c r="C1221" s="32">
        <v>44012</v>
      </c>
      <c r="D1221" s="11" t="s">
        <v>8</v>
      </c>
      <c r="E1221" s="33"/>
    </row>
    <row r="1222" spans="1:5" x14ac:dyDescent="0.25">
      <c r="A1222" s="11">
        <v>21</v>
      </c>
      <c r="B1222" s="16" t="s">
        <v>38</v>
      </c>
      <c r="C1222" s="32">
        <v>44012</v>
      </c>
      <c r="D1222" s="11" t="s">
        <v>8</v>
      </c>
      <c r="E1222" s="33"/>
    </row>
    <row r="1223" spans="1:5" x14ac:dyDescent="0.25">
      <c r="A1223" s="11">
        <v>22</v>
      </c>
      <c r="B1223" s="16" t="s">
        <v>39</v>
      </c>
      <c r="C1223" s="32">
        <v>44012</v>
      </c>
      <c r="D1223" s="11" t="s">
        <v>8</v>
      </c>
      <c r="E1223" s="33">
        <v>23224.7821</v>
      </c>
    </row>
    <row r="1224" spans="1:5" x14ac:dyDescent="0.25">
      <c r="A1224" s="11">
        <v>23</v>
      </c>
      <c r="B1224" s="16" t="s">
        <v>40</v>
      </c>
      <c r="C1224" s="32">
        <v>44012</v>
      </c>
      <c r="D1224" s="11" t="s">
        <v>8</v>
      </c>
      <c r="E1224" s="33"/>
    </row>
    <row r="1225" spans="1:5" x14ac:dyDescent="0.25">
      <c r="A1225" s="11">
        <v>24</v>
      </c>
      <c r="B1225" s="16" t="s">
        <v>41</v>
      </c>
      <c r="C1225" s="32">
        <v>44012</v>
      </c>
      <c r="D1225" s="11" t="s">
        <v>8</v>
      </c>
      <c r="E1225" s="33">
        <v>124997.38928086699</v>
      </c>
    </row>
    <row r="1226" spans="1:5" x14ac:dyDescent="0.25">
      <c r="A1226" s="11">
        <v>1</v>
      </c>
      <c r="B1226" s="18" t="s">
        <v>18</v>
      </c>
      <c r="C1226" s="32">
        <v>44012</v>
      </c>
      <c r="D1226" s="11" t="s">
        <v>103</v>
      </c>
      <c r="E1226" s="33"/>
    </row>
    <row r="1227" spans="1:5" x14ac:dyDescent="0.25">
      <c r="A1227" s="11">
        <v>2</v>
      </c>
      <c r="B1227" s="34" t="s">
        <v>98</v>
      </c>
      <c r="C1227" s="32">
        <v>44012</v>
      </c>
      <c r="D1227" s="11" t="s">
        <v>103</v>
      </c>
      <c r="E1227" s="33">
        <v>47277.369009999995</v>
      </c>
    </row>
    <row r="1228" spans="1:5" x14ac:dyDescent="0.25">
      <c r="A1228" s="11">
        <v>3</v>
      </c>
      <c r="B1228" s="34" t="s">
        <v>99</v>
      </c>
      <c r="C1228" s="32">
        <v>44012</v>
      </c>
      <c r="D1228" s="11" t="s">
        <v>103</v>
      </c>
      <c r="E1228" s="33">
        <v>16061.989869999999</v>
      </c>
    </row>
    <row r="1229" spans="1:5" x14ac:dyDescent="0.25">
      <c r="A1229" s="11">
        <v>4</v>
      </c>
      <c r="B1229" s="34" t="s">
        <v>21</v>
      </c>
      <c r="C1229" s="32">
        <v>44012</v>
      </c>
      <c r="D1229" s="11" t="s">
        <v>103</v>
      </c>
      <c r="E1229" s="33">
        <v>2.9434316291223013</v>
      </c>
    </row>
    <row r="1230" spans="1:5" x14ac:dyDescent="0.25">
      <c r="A1230" s="11">
        <v>5</v>
      </c>
      <c r="B1230" s="34" t="s">
        <v>100</v>
      </c>
      <c r="C1230" s="32">
        <v>44012</v>
      </c>
      <c r="D1230" s="11" t="s">
        <v>103</v>
      </c>
      <c r="E1230" s="33">
        <v>47277.369009999995</v>
      </c>
    </row>
    <row r="1231" spans="1:5" x14ac:dyDescent="0.25">
      <c r="A1231" s="11">
        <v>6</v>
      </c>
      <c r="B1231" s="34" t="s">
        <v>101</v>
      </c>
      <c r="C1231" s="32">
        <v>44012</v>
      </c>
      <c r="D1231" s="11" t="s">
        <v>103</v>
      </c>
      <c r="E1231" s="33">
        <v>6200</v>
      </c>
    </row>
    <row r="1232" spans="1:5" x14ac:dyDescent="0.25">
      <c r="A1232" s="11">
        <v>7</v>
      </c>
      <c r="B1232" s="34" t="s">
        <v>24</v>
      </c>
      <c r="C1232" s="32">
        <v>44012</v>
      </c>
      <c r="D1232" s="11" t="s">
        <v>103</v>
      </c>
      <c r="E1232" s="33">
        <v>7.6253820983870959</v>
      </c>
    </row>
    <row r="1233" spans="1:5" x14ac:dyDescent="0.25">
      <c r="A1233" s="11">
        <v>8</v>
      </c>
      <c r="B1233" s="34" t="s">
        <v>25</v>
      </c>
      <c r="C1233" s="32">
        <v>44012</v>
      </c>
      <c r="D1233" s="11" t="s">
        <v>103</v>
      </c>
      <c r="E1233" s="33"/>
    </row>
    <row r="1234" spans="1:5" x14ac:dyDescent="0.25">
      <c r="A1234" s="11">
        <v>9</v>
      </c>
      <c r="B1234" s="34" t="s">
        <v>26</v>
      </c>
      <c r="C1234" s="32">
        <v>44012</v>
      </c>
      <c r="D1234" s="11" t="s">
        <v>103</v>
      </c>
      <c r="E1234" s="33"/>
    </row>
    <row r="1235" spans="1:5" x14ac:dyDescent="0.25">
      <c r="A1235" s="11">
        <v>10</v>
      </c>
      <c r="B1235" s="18" t="s">
        <v>27</v>
      </c>
      <c r="C1235" s="32">
        <v>44012</v>
      </c>
      <c r="D1235" s="11" t="s">
        <v>103</v>
      </c>
      <c r="E1235" s="33"/>
    </row>
    <row r="1236" spans="1:5" x14ac:dyDescent="0.25">
      <c r="A1236" s="11">
        <v>11</v>
      </c>
      <c r="B1236" s="16" t="s">
        <v>28</v>
      </c>
      <c r="C1236" s="32">
        <v>44012</v>
      </c>
      <c r="D1236" s="11" t="s">
        <v>103</v>
      </c>
      <c r="E1236" s="33">
        <v>47277.369009999995</v>
      </c>
    </row>
    <row r="1237" spans="1:5" x14ac:dyDescent="0.25">
      <c r="A1237" s="11">
        <v>12</v>
      </c>
      <c r="B1237" s="16" t="s">
        <v>29</v>
      </c>
      <c r="C1237" s="32">
        <v>44012</v>
      </c>
      <c r="D1237" s="11" t="s">
        <v>103</v>
      </c>
      <c r="E1237" s="33">
        <v>47277.369009999995</v>
      </c>
    </row>
    <row r="1238" spans="1:5" x14ac:dyDescent="0.25">
      <c r="A1238" s="11">
        <v>13</v>
      </c>
      <c r="B1238" s="16" t="s">
        <v>30</v>
      </c>
      <c r="C1238" s="32">
        <v>44012</v>
      </c>
      <c r="D1238" s="11" t="s">
        <v>103</v>
      </c>
      <c r="E1238" s="33"/>
    </row>
    <row r="1239" spans="1:5" x14ac:dyDescent="0.25">
      <c r="A1239" s="11">
        <v>14</v>
      </c>
      <c r="B1239" s="16" t="s">
        <v>31</v>
      </c>
      <c r="C1239" s="32">
        <v>44012</v>
      </c>
      <c r="D1239" s="11" t="s">
        <v>103</v>
      </c>
      <c r="E1239" s="33"/>
    </row>
    <row r="1240" spans="1:5" x14ac:dyDescent="0.25">
      <c r="A1240" s="11">
        <v>15</v>
      </c>
      <c r="B1240" s="16" t="s">
        <v>32</v>
      </c>
      <c r="C1240" s="32">
        <v>44012</v>
      </c>
      <c r="D1240" s="11" t="s">
        <v>103</v>
      </c>
      <c r="E1240" s="33"/>
    </row>
    <row r="1241" spans="1:5" x14ac:dyDescent="0.25">
      <c r="A1241" s="11">
        <v>16</v>
      </c>
      <c r="B1241" s="16" t="s">
        <v>33</v>
      </c>
      <c r="C1241" s="32">
        <v>44012</v>
      </c>
      <c r="D1241" s="11" t="s">
        <v>103</v>
      </c>
      <c r="E1241" s="33"/>
    </row>
    <row r="1242" spans="1:5" x14ac:dyDescent="0.25">
      <c r="A1242" s="11">
        <v>17</v>
      </c>
      <c r="B1242" s="18" t="s">
        <v>102</v>
      </c>
      <c r="C1242" s="32">
        <v>44012</v>
      </c>
      <c r="D1242" s="11" t="s">
        <v>103</v>
      </c>
      <c r="E1242" s="33"/>
    </row>
    <row r="1243" spans="1:5" x14ac:dyDescent="0.25">
      <c r="A1243" s="11">
        <v>18</v>
      </c>
      <c r="B1243" s="18" t="s">
        <v>35</v>
      </c>
      <c r="C1243" s="32">
        <v>44012</v>
      </c>
      <c r="D1243" s="11" t="s">
        <v>103</v>
      </c>
      <c r="E1243" s="33"/>
    </row>
    <row r="1244" spans="1:5" x14ac:dyDescent="0.25">
      <c r="A1244" s="11">
        <v>19</v>
      </c>
      <c r="B1244" s="16" t="s">
        <v>36</v>
      </c>
      <c r="C1244" s="32">
        <v>44012</v>
      </c>
      <c r="D1244" s="11" t="s">
        <v>103</v>
      </c>
      <c r="E1244" s="33">
        <v>47277.369011000003</v>
      </c>
    </row>
    <row r="1245" spans="1:5" x14ac:dyDescent="0.25">
      <c r="A1245" s="11">
        <v>20</v>
      </c>
      <c r="B1245" s="16" t="s">
        <v>37</v>
      </c>
      <c r="C1245" s="32">
        <v>44012</v>
      </c>
      <c r="D1245" s="11" t="s">
        <v>103</v>
      </c>
      <c r="E1245" s="33"/>
    </row>
    <row r="1246" spans="1:5" x14ac:dyDescent="0.25">
      <c r="A1246" s="11">
        <v>21</v>
      </c>
      <c r="B1246" s="16" t="s">
        <v>38</v>
      </c>
      <c r="C1246" s="32">
        <v>44012</v>
      </c>
      <c r="D1246" s="11" t="s">
        <v>103</v>
      </c>
      <c r="E1246" s="33"/>
    </row>
    <row r="1247" spans="1:5" x14ac:dyDescent="0.25">
      <c r="A1247" s="11">
        <v>22</v>
      </c>
      <c r="B1247" s="16" t="s">
        <v>39</v>
      </c>
      <c r="C1247" s="32">
        <v>44012</v>
      </c>
      <c r="D1247" s="11" t="s">
        <v>103</v>
      </c>
      <c r="E1247" s="33">
        <v>2354.6309700000002</v>
      </c>
    </row>
    <row r="1248" spans="1:5" x14ac:dyDescent="0.25">
      <c r="A1248" s="11">
        <v>23</v>
      </c>
      <c r="B1248" s="16" t="s">
        <v>40</v>
      </c>
      <c r="C1248" s="32">
        <v>44012</v>
      </c>
      <c r="D1248" s="11" t="s">
        <v>103</v>
      </c>
      <c r="E1248" s="33"/>
    </row>
    <row r="1249" spans="1:5" x14ac:dyDescent="0.25">
      <c r="A1249" s="11">
        <v>24</v>
      </c>
      <c r="B1249" s="16" t="s">
        <v>41</v>
      </c>
      <c r="C1249" s="32">
        <v>44012</v>
      </c>
      <c r="D1249" s="11" t="s">
        <v>103</v>
      </c>
      <c r="E1249" s="33">
        <v>44922.738039999997</v>
      </c>
    </row>
    <row r="1250" spans="1:5" x14ac:dyDescent="0.25">
      <c r="A1250" s="11">
        <v>1</v>
      </c>
      <c r="B1250" s="18" t="s">
        <v>18</v>
      </c>
      <c r="C1250" s="32">
        <v>44012</v>
      </c>
      <c r="D1250" s="11" t="s">
        <v>10</v>
      </c>
      <c r="E1250" s="33"/>
    </row>
    <row r="1251" spans="1:5" x14ac:dyDescent="0.25">
      <c r="A1251" s="11">
        <v>2</v>
      </c>
      <c r="B1251" s="34" t="s">
        <v>98</v>
      </c>
      <c r="C1251" s="32">
        <v>44012</v>
      </c>
      <c r="D1251" s="11" t="s">
        <v>10</v>
      </c>
      <c r="E1251" s="33">
        <v>306021.9325</v>
      </c>
    </row>
    <row r="1252" spans="1:5" x14ac:dyDescent="0.25">
      <c r="A1252" s="11">
        <v>3</v>
      </c>
      <c r="B1252" s="34" t="s">
        <v>99</v>
      </c>
      <c r="C1252" s="32">
        <v>44012</v>
      </c>
      <c r="D1252" s="11" t="s">
        <v>10</v>
      </c>
      <c r="E1252" s="33">
        <v>87091.061079999999</v>
      </c>
    </row>
    <row r="1253" spans="1:5" x14ac:dyDescent="0.25">
      <c r="A1253" s="11">
        <v>4</v>
      </c>
      <c r="B1253" s="34" t="s">
        <v>21</v>
      </c>
      <c r="C1253" s="32">
        <v>44012</v>
      </c>
      <c r="D1253" s="11" t="s">
        <v>10</v>
      </c>
      <c r="E1253" s="33">
        <v>3.5138156396888394</v>
      </c>
    </row>
    <row r="1254" spans="1:5" x14ac:dyDescent="0.25">
      <c r="A1254" s="11">
        <v>5</v>
      </c>
      <c r="B1254" s="34" t="s">
        <v>100</v>
      </c>
      <c r="C1254" s="32">
        <v>44012</v>
      </c>
      <c r="D1254" s="11" t="s">
        <v>10</v>
      </c>
      <c r="E1254" s="33">
        <v>306021.9325</v>
      </c>
    </row>
    <row r="1255" spans="1:5" x14ac:dyDescent="0.25">
      <c r="A1255" s="11">
        <v>6</v>
      </c>
      <c r="B1255" s="34" t="s">
        <v>101</v>
      </c>
      <c r="C1255" s="32">
        <v>44012</v>
      </c>
      <c r="D1255" s="11" t="s">
        <v>10</v>
      </c>
      <c r="E1255" s="33">
        <v>21772.76527</v>
      </c>
    </row>
    <row r="1256" spans="1:5" x14ac:dyDescent="0.25">
      <c r="A1256" s="11">
        <v>7</v>
      </c>
      <c r="B1256" s="34" t="s">
        <v>24</v>
      </c>
      <c r="C1256" s="32">
        <v>44012</v>
      </c>
      <c r="D1256" s="11" t="s">
        <v>10</v>
      </c>
      <c r="E1256" s="33">
        <v>14.055262558755357</v>
      </c>
    </row>
    <row r="1257" spans="1:5" x14ac:dyDescent="0.25">
      <c r="A1257" s="11">
        <v>8</v>
      </c>
      <c r="B1257" s="34" t="s">
        <v>25</v>
      </c>
      <c r="C1257" s="32">
        <v>44012</v>
      </c>
      <c r="D1257" s="11" t="s">
        <v>10</v>
      </c>
      <c r="E1257" s="33"/>
    </row>
    <row r="1258" spans="1:5" x14ac:dyDescent="0.25">
      <c r="A1258" s="11">
        <v>9</v>
      </c>
      <c r="B1258" s="34" t="s">
        <v>26</v>
      </c>
      <c r="C1258" s="32">
        <v>44012</v>
      </c>
      <c r="D1258" s="11" t="s">
        <v>10</v>
      </c>
      <c r="E1258" s="33"/>
    </row>
    <row r="1259" spans="1:5" x14ac:dyDescent="0.25">
      <c r="A1259" s="11">
        <v>10</v>
      </c>
      <c r="B1259" s="18" t="s">
        <v>27</v>
      </c>
      <c r="C1259" s="32">
        <v>44012</v>
      </c>
      <c r="D1259" s="11" t="s">
        <v>10</v>
      </c>
      <c r="E1259" s="33"/>
    </row>
    <row r="1260" spans="1:5" x14ac:dyDescent="0.25">
      <c r="A1260" s="11">
        <v>11</v>
      </c>
      <c r="B1260" s="16" t="s">
        <v>28</v>
      </c>
      <c r="C1260" s="32">
        <v>44012</v>
      </c>
      <c r="D1260" s="11" t="s">
        <v>10</v>
      </c>
      <c r="E1260" s="33">
        <v>306021.9325</v>
      </c>
    </row>
    <row r="1261" spans="1:5" x14ac:dyDescent="0.25">
      <c r="A1261" s="11">
        <v>12</v>
      </c>
      <c r="B1261" s="16" t="s">
        <v>29</v>
      </c>
      <c r="C1261" s="32">
        <v>44012</v>
      </c>
      <c r="D1261" s="11" t="s">
        <v>10</v>
      </c>
      <c r="E1261" s="33">
        <v>306021.9325</v>
      </c>
    </row>
    <row r="1262" spans="1:5" x14ac:dyDescent="0.25">
      <c r="A1262" s="11">
        <v>13</v>
      </c>
      <c r="B1262" s="16" t="s">
        <v>30</v>
      </c>
      <c r="C1262" s="32">
        <v>44012</v>
      </c>
      <c r="D1262" s="11" t="s">
        <v>10</v>
      </c>
      <c r="E1262" s="33"/>
    </row>
    <row r="1263" spans="1:5" x14ac:dyDescent="0.25">
      <c r="A1263" s="11">
        <v>14</v>
      </c>
      <c r="B1263" s="16" t="s">
        <v>31</v>
      </c>
      <c r="C1263" s="32">
        <v>44012</v>
      </c>
      <c r="D1263" s="11" t="s">
        <v>10</v>
      </c>
      <c r="E1263" s="33"/>
    </row>
    <row r="1264" spans="1:5" x14ac:dyDescent="0.25">
      <c r="A1264" s="11">
        <v>15</v>
      </c>
      <c r="B1264" s="16" t="s">
        <v>32</v>
      </c>
      <c r="C1264" s="32">
        <v>44012</v>
      </c>
      <c r="D1264" s="11" t="s">
        <v>10</v>
      </c>
      <c r="E1264" s="33"/>
    </row>
    <row r="1265" spans="1:5" x14ac:dyDescent="0.25">
      <c r="A1265" s="11">
        <v>16</v>
      </c>
      <c r="B1265" s="16" t="s">
        <v>33</v>
      </c>
      <c r="C1265" s="32">
        <v>44012</v>
      </c>
      <c r="D1265" s="11" t="s">
        <v>10</v>
      </c>
      <c r="E1265" s="33"/>
    </row>
    <row r="1266" spans="1:5" x14ac:dyDescent="0.25">
      <c r="A1266" s="11">
        <v>17</v>
      </c>
      <c r="B1266" s="18" t="s">
        <v>102</v>
      </c>
      <c r="C1266" s="32">
        <v>44012</v>
      </c>
      <c r="D1266" s="11" t="s">
        <v>10</v>
      </c>
      <c r="E1266" s="33">
        <v>66233.274579999998</v>
      </c>
    </row>
    <row r="1267" spans="1:5" x14ac:dyDescent="0.25">
      <c r="A1267" s="11">
        <v>18</v>
      </c>
      <c r="B1267" s="18" t="s">
        <v>35</v>
      </c>
      <c r="C1267" s="32">
        <v>44012</v>
      </c>
      <c r="D1267" s="11" t="s">
        <v>10</v>
      </c>
      <c r="E1267" s="33"/>
    </row>
    <row r="1268" spans="1:5" x14ac:dyDescent="0.25">
      <c r="A1268" s="11">
        <v>19</v>
      </c>
      <c r="B1268" s="16" t="s">
        <v>36</v>
      </c>
      <c r="C1268" s="32">
        <v>44012</v>
      </c>
      <c r="D1268" s="11" t="s">
        <v>10</v>
      </c>
      <c r="E1268" s="33">
        <v>306021.9325</v>
      </c>
    </row>
    <row r="1269" spans="1:5" x14ac:dyDescent="0.25">
      <c r="A1269" s="11">
        <v>20</v>
      </c>
      <c r="B1269" s="16" t="s">
        <v>37</v>
      </c>
      <c r="C1269" s="32">
        <v>44012</v>
      </c>
      <c r="D1269" s="11" t="s">
        <v>10</v>
      </c>
      <c r="E1269" s="33"/>
    </row>
    <row r="1270" spans="1:5" x14ac:dyDescent="0.25">
      <c r="A1270" s="11">
        <v>21</v>
      </c>
      <c r="B1270" s="16" t="s">
        <v>38</v>
      </c>
      <c r="C1270" s="32">
        <v>44012</v>
      </c>
      <c r="D1270" s="11" t="s">
        <v>10</v>
      </c>
      <c r="E1270" s="33"/>
    </row>
    <row r="1271" spans="1:5" x14ac:dyDescent="0.25">
      <c r="A1271" s="11">
        <v>22</v>
      </c>
      <c r="B1271" s="16" t="s">
        <v>39</v>
      </c>
      <c r="C1271" s="32">
        <v>44012</v>
      </c>
      <c r="D1271" s="11" t="s">
        <v>10</v>
      </c>
      <c r="E1271" s="33">
        <v>8577.5842499999999</v>
      </c>
    </row>
    <row r="1272" spans="1:5" x14ac:dyDescent="0.25">
      <c r="A1272" s="11">
        <v>23</v>
      </c>
      <c r="B1272" s="16" t="s">
        <v>40</v>
      </c>
      <c r="C1272" s="32">
        <v>44012</v>
      </c>
      <c r="D1272" s="11" t="s">
        <v>10</v>
      </c>
      <c r="E1272" s="33"/>
    </row>
    <row r="1273" spans="1:5" x14ac:dyDescent="0.25">
      <c r="A1273" s="11">
        <v>24</v>
      </c>
      <c r="B1273" s="16" t="s">
        <v>41</v>
      </c>
      <c r="C1273" s="32">
        <v>44012</v>
      </c>
      <c r="D1273" s="11" t="s">
        <v>10</v>
      </c>
      <c r="E1273" s="33">
        <v>297444.34824999998</v>
      </c>
    </row>
    <row r="1274" spans="1:5" x14ac:dyDescent="0.25">
      <c r="A1274" s="11">
        <v>1</v>
      </c>
      <c r="B1274" s="18" t="s">
        <v>18</v>
      </c>
      <c r="C1274" s="32">
        <v>44012</v>
      </c>
      <c r="D1274" s="11" t="s">
        <v>11</v>
      </c>
      <c r="E1274" s="33"/>
    </row>
    <row r="1275" spans="1:5" x14ac:dyDescent="0.25">
      <c r="A1275" s="11">
        <v>2</v>
      </c>
      <c r="B1275" s="34" t="s">
        <v>98</v>
      </c>
      <c r="C1275" s="32">
        <v>44012</v>
      </c>
      <c r="D1275" s="11" t="s">
        <v>11</v>
      </c>
      <c r="E1275" s="33">
        <v>906540.76500000001</v>
      </c>
    </row>
    <row r="1276" spans="1:5" x14ac:dyDescent="0.25">
      <c r="A1276" s="11">
        <v>3</v>
      </c>
      <c r="B1276" s="34" t="s">
        <v>99</v>
      </c>
      <c r="C1276" s="32">
        <v>44012</v>
      </c>
      <c r="D1276" s="11" t="s">
        <v>11</v>
      </c>
      <c r="E1276" s="33">
        <v>512160.109</v>
      </c>
    </row>
    <row r="1277" spans="1:5" x14ac:dyDescent="0.25">
      <c r="A1277" s="11">
        <v>4</v>
      </c>
      <c r="B1277" s="34" t="s">
        <v>21</v>
      </c>
      <c r="C1277" s="32">
        <v>44012</v>
      </c>
      <c r="D1277" s="11" t="s">
        <v>11</v>
      </c>
      <c r="E1277" s="33">
        <v>1.7700339192172423</v>
      </c>
    </row>
    <row r="1278" spans="1:5" x14ac:dyDescent="0.25">
      <c r="A1278" s="11">
        <v>5</v>
      </c>
      <c r="B1278" s="34" t="s">
        <v>100</v>
      </c>
      <c r="C1278" s="32">
        <v>44012</v>
      </c>
      <c r="D1278" s="11" t="s">
        <v>11</v>
      </c>
      <c r="E1278" s="33">
        <v>832148.77039999992</v>
      </c>
    </row>
    <row r="1279" spans="1:5" x14ac:dyDescent="0.25">
      <c r="A1279" s="11">
        <v>6</v>
      </c>
      <c r="B1279" s="34" t="s">
        <v>101</v>
      </c>
      <c r="C1279" s="32">
        <v>44012</v>
      </c>
      <c r="D1279" s="11" t="s">
        <v>11</v>
      </c>
      <c r="E1279" s="33">
        <v>128040.027</v>
      </c>
    </row>
    <row r="1280" spans="1:5" x14ac:dyDescent="0.25">
      <c r="A1280" s="11">
        <v>7</v>
      </c>
      <c r="B1280" s="34" t="s">
        <v>24</v>
      </c>
      <c r="C1280" s="32">
        <v>44012</v>
      </c>
      <c r="D1280" s="11" t="s">
        <v>11</v>
      </c>
      <c r="E1280" s="33">
        <v>6.4991299197398629</v>
      </c>
    </row>
    <row r="1281" spans="1:5" x14ac:dyDescent="0.25">
      <c r="A1281" s="11">
        <v>8</v>
      </c>
      <c r="B1281" s="34" t="s">
        <v>25</v>
      </c>
      <c r="C1281" s="32">
        <v>44012</v>
      </c>
      <c r="D1281" s="11" t="s">
        <v>11</v>
      </c>
      <c r="E1281" s="33"/>
    </row>
    <row r="1282" spans="1:5" x14ac:dyDescent="0.25">
      <c r="A1282" s="11">
        <v>9</v>
      </c>
      <c r="B1282" s="34" t="s">
        <v>26</v>
      </c>
      <c r="C1282" s="32">
        <v>44012</v>
      </c>
      <c r="D1282" s="11" t="s">
        <v>11</v>
      </c>
      <c r="E1282" s="33"/>
    </row>
    <row r="1283" spans="1:5" x14ac:dyDescent="0.25">
      <c r="A1283" s="11">
        <v>10</v>
      </c>
      <c r="B1283" s="18" t="s">
        <v>27</v>
      </c>
      <c r="C1283" s="32">
        <v>44012</v>
      </c>
      <c r="D1283" s="11" t="s">
        <v>11</v>
      </c>
      <c r="E1283" s="33"/>
    </row>
    <row r="1284" spans="1:5" x14ac:dyDescent="0.25">
      <c r="A1284" s="11">
        <v>11</v>
      </c>
      <c r="B1284" s="16" t="s">
        <v>28</v>
      </c>
      <c r="C1284" s="32">
        <v>44012</v>
      </c>
      <c r="D1284" s="11" t="s">
        <v>11</v>
      </c>
      <c r="E1284" s="33">
        <v>906540.76500000001</v>
      </c>
    </row>
    <row r="1285" spans="1:5" x14ac:dyDescent="0.25">
      <c r="A1285" s="11">
        <v>12</v>
      </c>
      <c r="B1285" s="16" t="s">
        <v>29</v>
      </c>
      <c r="C1285" s="32">
        <v>44012</v>
      </c>
      <c r="D1285" s="11" t="s">
        <v>11</v>
      </c>
      <c r="E1285" s="33">
        <v>806540.76500000001</v>
      </c>
    </row>
    <row r="1286" spans="1:5" x14ac:dyDescent="0.25">
      <c r="A1286" s="11">
        <v>13</v>
      </c>
      <c r="B1286" s="16" t="s">
        <v>30</v>
      </c>
      <c r="C1286" s="32">
        <v>44012</v>
      </c>
      <c r="D1286" s="11" t="s">
        <v>11</v>
      </c>
      <c r="E1286" s="33">
        <v>100000</v>
      </c>
    </row>
    <row r="1287" spans="1:5" x14ac:dyDescent="0.25">
      <c r="A1287" s="11">
        <v>14</v>
      </c>
      <c r="B1287" s="16" t="s">
        <v>31</v>
      </c>
      <c r="C1287" s="32">
        <v>44012</v>
      </c>
      <c r="D1287" s="11" t="s">
        <v>11</v>
      </c>
      <c r="E1287" s="33"/>
    </row>
    <row r="1288" spans="1:5" x14ac:dyDescent="0.25">
      <c r="A1288" s="11">
        <v>15</v>
      </c>
      <c r="B1288" s="16" t="s">
        <v>32</v>
      </c>
      <c r="C1288" s="32">
        <v>44012</v>
      </c>
      <c r="D1288" s="11" t="s">
        <v>11</v>
      </c>
      <c r="E1288" s="33"/>
    </row>
    <row r="1289" spans="1:5" x14ac:dyDescent="0.25">
      <c r="A1289" s="11">
        <v>16</v>
      </c>
      <c r="B1289" s="16" t="s">
        <v>33</v>
      </c>
      <c r="C1289" s="32">
        <v>44012</v>
      </c>
      <c r="D1289" s="11" t="s">
        <v>11</v>
      </c>
      <c r="E1289" s="33"/>
    </row>
    <row r="1290" spans="1:5" x14ac:dyDescent="0.25">
      <c r="A1290" s="11">
        <v>17</v>
      </c>
      <c r="B1290" s="18" t="s">
        <v>102</v>
      </c>
      <c r="C1290" s="32">
        <v>44012</v>
      </c>
      <c r="D1290" s="11" t="s">
        <v>11</v>
      </c>
      <c r="E1290" s="33">
        <v>323006.06800000003</v>
      </c>
    </row>
    <row r="1291" spans="1:5" x14ac:dyDescent="0.25">
      <c r="A1291" s="11">
        <v>18</v>
      </c>
      <c r="B1291" s="18" t="s">
        <v>35</v>
      </c>
      <c r="C1291" s="32">
        <v>44012</v>
      </c>
      <c r="D1291" s="11" t="s">
        <v>11</v>
      </c>
      <c r="E1291" s="33"/>
    </row>
    <row r="1292" spans="1:5" x14ac:dyDescent="0.25">
      <c r="A1292" s="11">
        <v>19</v>
      </c>
      <c r="B1292" s="16" t="s">
        <v>36</v>
      </c>
      <c r="C1292" s="32">
        <v>44012</v>
      </c>
      <c r="D1292" s="11" t="s">
        <v>11</v>
      </c>
      <c r="E1292" s="33">
        <v>806540.76500000001</v>
      </c>
    </row>
    <row r="1293" spans="1:5" x14ac:dyDescent="0.25">
      <c r="A1293" s="11">
        <v>20</v>
      </c>
      <c r="B1293" s="16" t="s">
        <v>37</v>
      </c>
      <c r="C1293" s="32">
        <v>44012</v>
      </c>
      <c r="D1293" s="11" t="s">
        <v>11</v>
      </c>
      <c r="E1293" s="33"/>
    </row>
    <row r="1294" spans="1:5" x14ac:dyDescent="0.25">
      <c r="A1294" s="11">
        <v>21</v>
      </c>
      <c r="B1294" s="16" t="s">
        <v>38</v>
      </c>
      <c r="C1294" s="32">
        <v>44012</v>
      </c>
      <c r="D1294" s="11" t="s">
        <v>11</v>
      </c>
      <c r="E1294" s="33"/>
    </row>
    <row r="1295" spans="1:5" x14ac:dyDescent="0.25">
      <c r="A1295" s="11">
        <v>22</v>
      </c>
      <c r="B1295" s="16" t="s">
        <v>39</v>
      </c>
      <c r="C1295" s="32">
        <v>44012</v>
      </c>
      <c r="D1295" s="11" t="s">
        <v>11</v>
      </c>
      <c r="E1295" s="33">
        <v>42067.713000000003</v>
      </c>
    </row>
    <row r="1296" spans="1:5" x14ac:dyDescent="0.25">
      <c r="A1296" s="11">
        <v>23</v>
      </c>
      <c r="B1296" s="16" t="s">
        <v>40</v>
      </c>
      <c r="C1296" s="32">
        <v>44012</v>
      </c>
      <c r="D1296" s="11" t="s">
        <v>11</v>
      </c>
      <c r="E1296" s="33"/>
    </row>
    <row r="1297" spans="1:5" x14ac:dyDescent="0.25">
      <c r="A1297" s="11">
        <v>24</v>
      </c>
      <c r="B1297" s="16" t="s">
        <v>41</v>
      </c>
      <c r="C1297" s="32">
        <v>44012</v>
      </c>
      <c r="D1297" s="11" t="s">
        <v>11</v>
      </c>
      <c r="E1297" s="33">
        <v>764473.05200000003</v>
      </c>
    </row>
    <row r="1298" spans="1:5" x14ac:dyDescent="0.25">
      <c r="A1298" s="11">
        <v>1</v>
      </c>
      <c r="B1298" s="18" t="s">
        <v>18</v>
      </c>
      <c r="C1298" s="32">
        <v>44012</v>
      </c>
      <c r="D1298" s="11" t="s">
        <v>12</v>
      </c>
      <c r="E1298" s="33"/>
    </row>
    <row r="1299" spans="1:5" x14ac:dyDescent="0.25">
      <c r="A1299" s="11">
        <v>2</v>
      </c>
      <c r="B1299" s="34" t="s">
        <v>98</v>
      </c>
      <c r="C1299" s="32">
        <v>44012</v>
      </c>
      <c r="D1299" s="11" t="s">
        <v>12</v>
      </c>
      <c r="E1299" s="33">
        <v>2126712.5644200002</v>
      </c>
    </row>
    <row r="1300" spans="1:5" x14ac:dyDescent="0.25">
      <c r="A1300" s="11">
        <v>3</v>
      </c>
      <c r="B1300" s="34" t="s">
        <v>99</v>
      </c>
      <c r="C1300" s="32">
        <v>44012</v>
      </c>
      <c r="D1300" s="11" t="s">
        <v>12</v>
      </c>
      <c r="E1300" s="33">
        <v>1058213.27874</v>
      </c>
    </row>
    <row r="1301" spans="1:5" x14ac:dyDescent="0.25">
      <c r="A1301" s="11">
        <v>4</v>
      </c>
      <c r="B1301" s="34" t="s">
        <v>21</v>
      </c>
      <c r="C1301" s="32">
        <v>44012</v>
      </c>
      <c r="D1301" s="11" t="s">
        <v>12</v>
      </c>
      <c r="E1301" s="33">
        <v>2.0097201643058642</v>
      </c>
    </row>
    <row r="1302" spans="1:5" x14ac:dyDescent="0.25">
      <c r="A1302" s="11">
        <v>5</v>
      </c>
      <c r="B1302" s="34" t="s">
        <v>100</v>
      </c>
      <c r="C1302" s="32">
        <v>44012</v>
      </c>
      <c r="D1302" s="11" t="s">
        <v>12</v>
      </c>
      <c r="E1302" s="33">
        <v>1930469.05691</v>
      </c>
    </row>
    <row r="1303" spans="1:5" x14ac:dyDescent="0.25">
      <c r="A1303" s="11">
        <v>6</v>
      </c>
      <c r="B1303" s="34" t="s">
        <v>101</v>
      </c>
      <c r="C1303" s="32">
        <v>44012</v>
      </c>
      <c r="D1303" s="11" t="s">
        <v>12</v>
      </c>
      <c r="E1303" s="33">
        <v>264553.31968000002</v>
      </c>
    </row>
    <row r="1304" spans="1:5" x14ac:dyDescent="0.25">
      <c r="A1304" s="11">
        <v>7</v>
      </c>
      <c r="B1304" s="34" t="s">
        <v>24</v>
      </c>
      <c r="C1304" s="32">
        <v>44012</v>
      </c>
      <c r="D1304" s="11" t="s">
        <v>12</v>
      </c>
      <c r="E1304" s="33">
        <v>7.2970887654899528</v>
      </c>
    </row>
    <row r="1305" spans="1:5" x14ac:dyDescent="0.25">
      <c r="A1305" s="11">
        <v>8</v>
      </c>
      <c r="B1305" s="34" t="s">
        <v>25</v>
      </c>
      <c r="C1305" s="32">
        <v>44012</v>
      </c>
      <c r="D1305" s="11" t="s">
        <v>12</v>
      </c>
      <c r="E1305" s="33"/>
    </row>
    <row r="1306" spans="1:5" x14ac:dyDescent="0.25">
      <c r="A1306" s="11">
        <v>9</v>
      </c>
      <c r="B1306" s="34" t="s">
        <v>26</v>
      </c>
      <c r="C1306" s="32">
        <v>44012</v>
      </c>
      <c r="D1306" s="11" t="s">
        <v>12</v>
      </c>
      <c r="E1306" s="33"/>
    </row>
    <row r="1307" spans="1:5" x14ac:dyDescent="0.25">
      <c r="A1307" s="11">
        <v>10</v>
      </c>
      <c r="B1307" s="18" t="s">
        <v>27</v>
      </c>
      <c r="C1307" s="32">
        <v>44012</v>
      </c>
      <c r="D1307" s="11" t="s">
        <v>12</v>
      </c>
      <c r="E1307" s="33"/>
    </row>
    <row r="1308" spans="1:5" x14ac:dyDescent="0.25">
      <c r="A1308" s="11">
        <v>11</v>
      </c>
      <c r="B1308" s="16" t="s">
        <v>28</v>
      </c>
      <c r="C1308" s="32">
        <v>44012</v>
      </c>
      <c r="D1308" s="11" t="s">
        <v>12</v>
      </c>
      <c r="E1308" s="33">
        <v>2126712.5644200002</v>
      </c>
    </row>
    <row r="1309" spans="1:5" x14ac:dyDescent="0.25">
      <c r="A1309" s="11">
        <v>12</v>
      </c>
      <c r="B1309" s="16" t="s">
        <v>29</v>
      </c>
      <c r="C1309" s="32">
        <v>44012</v>
      </c>
      <c r="D1309" s="11" t="s">
        <v>12</v>
      </c>
      <c r="E1309" s="33">
        <v>1877558.3929699999</v>
      </c>
    </row>
    <row r="1310" spans="1:5" x14ac:dyDescent="0.25">
      <c r="A1310" s="11">
        <v>13</v>
      </c>
      <c r="B1310" s="16" t="s">
        <v>30</v>
      </c>
      <c r="C1310" s="32">
        <v>44012</v>
      </c>
      <c r="D1310" s="11" t="s">
        <v>12</v>
      </c>
      <c r="E1310" s="33">
        <v>249154.17144999999</v>
      </c>
    </row>
    <row r="1311" spans="1:5" x14ac:dyDescent="0.25">
      <c r="A1311" s="11">
        <v>14</v>
      </c>
      <c r="B1311" s="16" t="s">
        <v>31</v>
      </c>
      <c r="C1311" s="32">
        <v>44012</v>
      </c>
      <c r="D1311" s="11" t="s">
        <v>12</v>
      </c>
      <c r="E1311" s="33"/>
    </row>
    <row r="1312" spans="1:5" x14ac:dyDescent="0.25">
      <c r="A1312" s="11">
        <v>15</v>
      </c>
      <c r="B1312" s="16" t="s">
        <v>32</v>
      </c>
      <c r="C1312" s="32">
        <v>44012</v>
      </c>
      <c r="D1312" s="11" t="s">
        <v>12</v>
      </c>
      <c r="E1312" s="33"/>
    </row>
    <row r="1313" spans="1:5" x14ac:dyDescent="0.25">
      <c r="A1313" s="11">
        <v>16</v>
      </c>
      <c r="B1313" s="16" t="s">
        <v>33</v>
      </c>
      <c r="C1313" s="32">
        <v>44012</v>
      </c>
      <c r="D1313" s="11" t="s">
        <v>12</v>
      </c>
      <c r="E1313" s="33"/>
    </row>
    <row r="1314" spans="1:5" x14ac:dyDescent="0.25">
      <c r="A1314" s="11">
        <v>17</v>
      </c>
      <c r="B1314" s="18" t="s">
        <v>102</v>
      </c>
      <c r="C1314" s="32">
        <v>44012</v>
      </c>
      <c r="D1314" s="11" t="s">
        <v>12</v>
      </c>
      <c r="E1314" s="33">
        <v>489082.17715</v>
      </c>
    </row>
    <row r="1315" spans="1:5" x14ac:dyDescent="0.25">
      <c r="A1315" s="11">
        <v>18</v>
      </c>
      <c r="B1315" s="18" t="s">
        <v>35</v>
      </c>
      <c r="C1315" s="32">
        <v>44012</v>
      </c>
      <c r="D1315" s="11" t="s">
        <v>12</v>
      </c>
      <c r="E1315" s="33"/>
    </row>
    <row r="1316" spans="1:5" x14ac:dyDescent="0.25">
      <c r="A1316" s="11">
        <v>19</v>
      </c>
      <c r="B1316" s="16" t="s">
        <v>36</v>
      </c>
      <c r="C1316" s="32">
        <v>44012</v>
      </c>
      <c r="D1316" s="11" t="s">
        <v>12</v>
      </c>
      <c r="E1316" s="33">
        <v>1777558.3929699999</v>
      </c>
    </row>
    <row r="1317" spans="1:5" x14ac:dyDescent="0.25">
      <c r="A1317" s="11">
        <v>20</v>
      </c>
      <c r="B1317" s="16" t="s">
        <v>37</v>
      </c>
      <c r="C1317" s="32">
        <v>44012</v>
      </c>
      <c r="D1317" s="11" t="s">
        <v>12</v>
      </c>
      <c r="E1317" s="33"/>
    </row>
    <row r="1318" spans="1:5" x14ac:dyDescent="0.25">
      <c r="A1318" s="11">
        <v>21</v>
      </c>
      <c r="B1318" s="16" t="s">
        <v>38</v>
      </c>
      <c r="C1318" s="32">
        <v>44012</v>
      </c>
      <c r="D1318" s="11" t="s">
        <v>12</v>
      </c>
      <c r="E1318" s="33"/>
    </row>
    <row r="1319" spans="1:5" x14ac:dyDescent="0.25">
      <c r="A1319" s="11">
        <v>22</v>
      </c>
      <c r="B1319" s="16" t="s">
        <v>39</v>
      </c>
      <c r="C1319" s="32">
        <v>44012</v>
      </c>
      <c r="D1319" s="11" t="s">
        <v>12</v>
      </c>
      <c r="E1319" s="33">
        <v>180525.83284000002</v>
      </c>
    </row>
    <row r="1320" spans="1:5" x14ac:dyDescent="0.25">
      <c r="A1320" s="11">
        <v>23</v>
      </c>
      <c r="B1320" s="16" t="s">
        <v>40</v>
      </c>
      <c r="C1320" s="32">
        <v>44012</v>
      </c>
      <c r="D1320" s="11" t="s">
        <v>12</v>
      </c>
      <c r="E1320" s="33"/>
    </row>
    <row r="1321" spans="1:5" x14ac:dyDescent="0.25">
      <c r="A1321" s="11">
        <v>24</v>
      </c>
      <c r="B1321" s="16" t="s">
        <v>41</v>
      </c>
      <c r="C1321" s="32">
        <v>44012</v>
      </c>
      <c r="D1321" s="11" t="s">
        <v>12</v>
      </c>
      <c r="E1321" s="33">
        <v>1597032.5601300001</v>
      </c>
    </row>
    <row r="1322" spans="1:5" x14ac:dyDescent="0.25">
      <c r="A1322" s="11">
        <v>1</v>
      </c>
      <c r="B1322" s="18" t="s">
        <v>18</v>
      </c>
      <c r="C1322" s="32">
        <v>44012</v>
      </c>
      <c r="D1322" s="11" t="s">
        <v>13</v>
      </c>
      <c r="E1322" s="33"/>
    </row>
    <row r="1323" spans="1:5" x14ac:dyDescent="0.25">
      <c r="A1323" s="11">
        <v>2</v>
      </c>
      <c r="B1323" s="34" t="s">
        <v>98</v>
      </c>
      <c r="C1323" s="32">
        <v>44012</v>
      </c>
      <c r="D1323" s="11" t="s">
        <v>13</v>
      </c>
      <c r="E1323" s="33">
        <v>1071073.982845892</v>
      </c>
    </row>
    <row r="1324" spans="1:5" x14ac:dyDescent="0.25">
      <c r="A1324" s="11">
        <v>3</v>
      </c>
      <c r="B1324" s="34" t="s">
        <v>99</v>
      </c>
      <c r="C1324" s="32">
        <v>44012</v>
      </c>
      <c r="D1324" s="11" t="s">
        <v>13</v>
      </c>
      <c r="E1324" s="33">
        <v>559953.53006394603</v>
      </c>
    </row>
    <row r="1325" spans="1:5" x14ac:dyDescent="0.25">
      <c r="A1325" s="11">
        <v>4</v>
      </c>
      <c r="B1325" s="34" t="s">
        <v>21</v>
      </c>
      <c r="C1325" s="32">
        <v>44012</v>
      </c>
      <c r="D1325" s="11" t="s">
        <v>13</v>
      </c>
      <c r="E1325" s="33">
        <v>1.9127908394890851</v>
      </c>
    </row>
    <row r="1326" spans="1:5" x14ac:dyDescent="0.25">
      <c r="A1326" s="11">
        <v>5</v>
      </c>
      <c r="B1326" s="34" t="s">
        <v>100</v>
      </c>
      <c r="C1326" s="32">
        <v>44012</v>
      </c>
      <c r="D1326" s="11" t="s">
        <v>13</v>
      </c>
      <c r="E1326" s="33">
        <v>1036422.9121190701</v>
      </c>
    </row>
    <row r="1327" spans="1:5" x14ac:dyDescent="0.25">
      <c r="A1327" s="11">
        <v>6</v>
      </c>
      <c r="B1327" s="34" t="s">
        <v>101</v>
      </c>
      <c r="C1327" s="32">
        <v>44012</v>
      </c>
      <c r="D1327" s="11" t="s">
        <v>13</v>
      </c>
      <c r="E1327" s="33">
        <v>176744.646334241</v>
      </c>
    </row>
    <row r="1328" spans="1:5" x14ac:dyDescent="0.25">
      <c r="A1328" s="11">
        <v>7</v>
      </c>
      <c r="B1328" s="34" t="s">
        <v>24</v>
      </c>
      <c r="C1328" s="32">
        <v>44012</v>
      </c>
      <c r="D1328" s="11" t="s">
        <v>13</v>
      </c>
      <c r="E1328" s="33">
        <v>5.8639564683565881</v>
      </c>
    </row>
    <row r="1329" spans="1:5" x14ac:dyDescent="0.25">
      <c r="A1329" s="11">
        <v>8</v>
      </c>
      <c r="B1329" s="34" t="s">
        <v>25</v>
      </c>
      <c r="C1329" s="32">
        <v>44012</v>
      </c>
      <c r="D1329" s="11" t="s">
        <v>13</v>
      </c>
      <c r="E1329" s="33"/>
    </row>
    <row r="1330" spans="1:5" x14ac:dyDescent="0.25">
      <c r="A1330" s="11">
        <v>9</v>
      </c>
      <c r="B1330" s="34" t="s">
        <v>26</v>
      </c>
      <c r="C1330" s="32">
        <v>44012</v>
      </c>
      <c r="D1330" s="11" t="s">
        <v>13</v>
      </c>
      <c r="E1330" s="33"/>
    </row>
    <row r="1331" spans="1:5" x14ac:dyDescent="0.25">
      <c r="A1331" s="11">
        <v>10</v>
      </c>
      <c r="B1331" s="18" t="s">
        <v>27</v>
      </c>
      <c r="C1331" s="32">
        <v>44012</v>
      </c>
      <c r="D1331" s="11" t="s">
        <v>13</v>
      </c>
      <c r="E1331" s="33"/>
    </row>
    <row r="1332" spans="1:5" x14ac:dyDescent="0.25">
      <c r="A1332" s="11">
        <v>11</v>
      </c>
      <c r="B1332" s="16" t="s">
        <v>28</v>
      </c>
      <c r="C1332" s="32">
        <v>44012</v>
      </c>
      <c r="D1332" s="11" t="s">
        <v>13</v>
      </c>
      <c r="E1332" s="33">
        <v>1071073.982845892</v>
      </c>
    </row>
    <row r="1333" spans="1:5" x14ac:dyDescent="0.25">
      <c r="A1333" s="11">
        <v>12</v>
      </c>
      <c r="B1333" s="16" t="s">
        <v>29</v>
      </c>
      <c r="C1333" s="32">
        <v>44012</v>
      </c>
      <c r="D1333" s="11" t="s">
        <v>13</v>
      </c>
      <c r="E1333" s="33">
        <v>1001073.982845892</v>
      </c>
    </row>
    <row r="1334" spans="1:5" x14ac:dyDescent="0.25">
      <c r="A1334" s="11">
        <v>13</v>
      </c>
      <c r="B1334" s="16" t="s">
        <v>30</v>
      </c>
      <c r="C1334" s="32">
        <v>44012</v>
      </c>
      <c r="D1334" s="11" t="s">
        <v>13</v>
      </c>
      <c r="E1334" s="33">
        <v>70000</v>
      </c>
    </row>
    <row r="1335" spans="1:5" x14ac:dyDescent="0.25">
      <c r="A1335" s="11">
        <v>14</v>
      </c>
      <c r="B1335" s="16" t="s">
        <v>31</v>
      </c>
      <c r="C1335" s="32">
        <v>44012</v>
      </c>
      <c r="D1335" s="11" t="s">
        <v>13</v>
      </c>
      <c r="E1335" s="33"/>
    </row>
    <row r="1336" spans="1:5" x14ac:dyDescent="0.25">
      <c r="A1336" s="11">
        <v>15</v>
      </c>
      <c r="B1336" s="16" t="s">
        <v>32</v>
      </c>
      <c r="C1336" s="32">
        <v>44012</v>
      </c>
      <c r="D1336" s="11" t="s">
        <v>13</v>
      </c>
      <c r="E1336" s="33"/>
    </row>
    <row r="1337" spans="1:5" x14ac:dyDescent="0.25">
      <c r="A1337" s="11">
        <v>16</v>
      </c>
      <c r="B1337" s="16" t="s">
        <v>33</v>
      </c>
      <c r="C1337" s="32">
        <v>44012</v>
      </c>
      <c r="D1337" s="11" t="s">
        <v>13</v>
      </c>
      <c r="E1337" s="33"/>
    </row>
    <row r="1338" spans="1:5" x14ac:dyDescent="0.25">
      <c r="A1338" s="11">
        <v>17</v>
      </c>
      <c r="B1338" s="18" t="s">
        <v>102</v>
      </c>
      <c r="C1338" s="32">
        <v>44012</v>
      </c>
      <c r="D1338" s="11" t="s">
        <v>13</v>
      </c>
      <c r="E1338" s="33">
        <v>97811.058844387997</v>
      </c>
    </row>
    <row r="1339" spans="1:5" x14ac:dyDescent="0.25">
      <c r="A1339" s="11">
        <v>18</v>
      </c>
      <c r="B1339" s="18" t="s">
        <v>35</v>
      </c>
      <c r="C1339" s="32">
        <v>44012</v>
      </c>
      <c r="D1339" s="11" t="s">
        <v>13</v>
      </c>
      <c r="E1339" s="33"/>
    </row>
    <row r="1340" spans="1:5" x14ac:dyDescent="0.25">
      <c r="A1340" s="11">
        <v>19</v>
      </c>
      <c r="B1340" s="16" t="s">
        <v>36</v>
      </c>
      <c r="C1340" s="32">
        <v>44012</v>
      </c>
      <c r="D1340" s="11" t="s">
        <v>13</v>
      </c>
      <c r="E1340" s="33">
        <v>1001073.9828458901</v>
      </c>
    </row>
    <row r="1341" spans="1:5" x14ac:dyDescent="0.25">
      <c r="A1341" s="11">
        <v>20</v>
      </c>
      <c r="B1341" s="16" t="s">
        <v>37</v>
      </c>
      <c r="C1341" s="32">
        <v>44012</v>
      </c>
      <c r="D1341" s="11" t="s">
        <v>13</v>
      </c>
      <c r="E1341" s="33"/>
    </row>
    <row r="1342" spans="1:5" x14ac:dyDescent="0.25">
      <c r="A1342" s="11">
        <v>21</v>
      </c>
      <c r="B1342" s="16" t="s">
        <v>38</v>
      </c>
      <c r="C1342" s="32">
        <v>44012</v>
      </c>
      <c r="D1342" s="11" t="s">
        <v>13</v>
      </c>
      <c r="E1342" s="33"/>
    </row>
    <row r="1343" spans="1:5" x14ac:dyDescent="0.25">
      <c r="A1343" s="11">
        <v>22</v>
      </c>
      <c r="B1343" s="16" t="s">
        <v>39</v>
      </c>
      <c r="C1343" s="32">
        <v>44012</v>
      </c>
      <c r="D1343" s="11" t="s">
        <v>13</v>
      </c>
      <c r="E1343" s="33">
        <v>24500</v>
      </c>
    </row>
    <row r="1344" spans="1:5" x14ac:dyDescent="0.25">
      <c r="A1344" s="11">
        <v>23</v>
      </c>
      <c r="B1344" s="16" t="s">
        <v>40</v>
      </c>
      <c r="C1344" s="32">
        <v>44012</v>
      </c>
      <c r="D1344" s="11" t="s">
        <v>13</v>
      </c>
      <c r="E1344" s="33"/>
    </row>
    <row r="1345" spans="1:5" x14ac:dyDescent="0.25">
      <c r="A1345" s="11">
        <v>24</v>
      </c>
      <c r="B1345" s="16" t="s">
        <v>41</v>
      </c>
      <c r="C1345" s="32">
        <v>44012</v>
      </c>
      <c r="D1345" s="11" t="s">
        <v>13</v>
      </c>
      <c r="E1345" s="33">
        <v>976573.98284589197</v>
      </c>
    </row>
    <row r="1346" spans="1:5" x14ac:dyDescent="0.25">
      <c r="A1346" s="11">
        <v>1</v>
      </c>
      <c r="B1346" s="18" t="s">
        <v>18</v>
      </c>
      <c r="C1346" s="32">
        <v>44012</v>
      </c>
      <c r="D1346" s="11" t="s">
        <v>14</v>
      </c>
      <c r="E1346" s="33"/>
    </row>
    <row r="1347" spans="1:5" x14ac:dyDescent="0.25">
      <c r="A1347" s="11">
        <v>2</v>
      </c>
      <c r="B1347" s="34" t="s">
        <v>98</v>
      </c>
      <c r="C1347" s="32">
        <v>44012</v>
      </c>
      <c r="D1347" s="11" t="s">
        <v>14</v>
      </c>
      <c r="E1347" s="33">
        <v>1325668.405</v>
      </c>
    </row>
    <row r="1348" spans="1:5" x14ac:dyDescent="0.25">
      <c r="A1348" s="11">
        <v>3</v>
      </c>
      <c r="B1348" s="34" t="s">
        <v>99</v>
      </c>
      <c r="C1348" s="32">
        <v>44012</v>
      </c>
      <c r="D1348" s="11" t="s">
        <v>14</v>
      </c>
      <c r="E1348" s="33">
        <v>685494.96</v>
      </c>
    </row>
    <row r="1349" spans="1:5" x14ac:dyDescent="0.25">
      <c r="A1349" s="11">
        <v>4</v>
      </c>
      <c r="B1349" s="34" t="s">
        <v>21</v>
      </c>
      <c r="C1349" s="32">
        <v>44012</v>
      </c>
      <c r="D1349" s="11" t="s">
        <v>14</v>
      </c>
      <c r="E1349" s="33">
        <v>1.9338849770682487</v>
      </c>
    </row>
    <row r="1350" spans="1:5" x14ac:dyDescent="0.25">
      <c r="A1350" s="11">
        <v>5</v>
      </c>
      <c r="B1350" s="34" t="s">
        <v>100</v>
      </c>
      <c r="C1350" s="32">
        <v>44012</v>
      </c>
      <c r="D1350" s="11" t="s">
        <v>14</v>
      </c>
      <c r="E1350" s="33">
        <v>1188608.3659999999</v>
      </c>
    </row>
    <row r="1351" spans="1:5" x14ac:dyDescent="0.25">
      <c r="A1351" s="11">
        <v>6</v>
      </c>
      <c r="B1351" s="34" t="s">
        <v>101</v>
      </c>
      <c r="C1351" s="32">
        <v>44012</v>
      </c>
      <c r="D1351" s="11" t="s">
        <v>14</v>
      </c>
      <c r="E1351" s="33">
        <v>264699.80300000001</v>
      </c>
    </row>
    <row r="1352" spans="1:5" x14ac:dyDescent="0.25">
      <c r="A1352" s="11">
        <v>7</v>
      </c>
      <c r="B1352" s="34" t="s">
        <v>24</v>
      </c>
      <c r="C1352" s="32">
        <v>44012</v>
      </c>
      <c r="D1352" s="11" t="s">
        <v>14</v>
      </c>
      <c r="E1352" s="33">
        <v>4.4904014001098442</v>
      </c>
    </row>
    <row r="1353" spans="1:5" x14ac:dyDescent="0.25">
      <c r="A1353" s="11">
        <v>8</v>
      </c>
      <c r="B1353" s="34" t="s">
        <v>25</v>
      </c>
      <c r="C1353" s="32">
        <v>44012</v>
      </c>
      <c r="D1353" s="11" t="s">
        <v>14</v>
      </c>
      <c r="E1353" s="33"/>
    </row>
    <row r="1354" spans="1:5" x14ac:dyDescent="0.25">
      <c r="A1354" s="11">
        <v>9</v>
      </c>
      <c r="B1354" s="34" t="s">
        <v>26</v>
      </c>
      <c r="C1354" s="32">
        <v>44012</v>
      </c>
      <c r="D1354" s="11" t="s">
        <v>14</v>
      </c>
      <c r="E1354" s="33"/>
    </row>
    <row r="1355" spans="1:5" x14ac:dyDescent="0.25">
      <c r="A1355" s="11">
        <v>10</v>
      </c>
      <c r="B1355" s="18" t="s">
        <v>27</v>
      </c>
      <c r="C1355" s="32">
        <v>44012</v>
      </c>
      <c r="D1355" s="11" t="s">
        <v>14</v>
      </c>
      <c r="E1355" s="33"/>
    </row>
    <row r="1356" spans="1:5" x14ac:dyDescent="0.25">
      <c r="A1356" s="11">
        <v>11</v>
      </c>
      <c r="B1356" s="16" t="s">
        <v>28</v>
      </c>
      <c r="C1356" s="32">
        <v>44012</v>
      </c>
      <c r="D1356" s="11" t="s">
        <v>14</v>
      </c>
      <c r="E1356" s="33">
        <v>1325668.405</v>
      </c>
    </row>
    <row r="1357" spans="1:5" x14ac:dyDescent="0.25">
      <c r="A1357" s="11">
        <v>12</v>
      </c>
      <c r="B1357" s="16" t="s">
        <v>29</v>
      </c>
      <c r="C1357" s="32">
        <v>44012</v>
      </c>
      <c r="D1357" s="11" t="s">
        <v>14</v>
      </c>
      <c r="E1357" s="33">
        <v>1135668.405</v>
      </c>
    </row>
    <row r="1358" spans="1:5" x14ac:dyDescent="0.25">
      <c r="A1358" s="11">
        <v>13</v>
      </c>
      <c r="B1358" s="16" t="s">
        <v>30</v>
      </c>
      <c r="C1358" s="32">
        <v>44012</v>
      </c>
      <c r="D1358" s="11" t="s">
        <v>14</v>
      </c>
      <c r="E1358" s="33">
        <v>190000</v>
      </c>
    </row>
    <row r="1359" spans="1:5" x14ac:dyDescent="0.25">
      <c r="A1359" s="11">
        <v>14</v>
      </c>
      <c r="B1359" s="16" t="s">
        <v>31</v>
      </c>
      <c r="C1359" s="32">
        <v>44012</v>
      </c>
      <c r="D1359" s="11" t="s">
        <v>14</v>
      </c>
      <c r="E1359" s="33"/>
    </row>
    <row r="1360" spans="1:5" x14ac:dyDescent="0.25">
      <c r="A1360" s="11">
        <v>15</v>
      </c>
      <c r="B1360" s="16" t="s">
        <v>32</v>
      </c>
      <c r="C1360" s="32">
        <v>44012</v>
      </c>
      <c r="D1360" s="11" t="s">
        <v>14</v>
      </c>
      <c r="E1360" s="33"/>
    </row>
    <row r="1361" spans="1:5" x14ac:dyDescent="0.25">
      <c r="A1361" s="11">
        <v>16</v>
      </c>
      <c r="B1361" s="16" t="s">
        <v>33</v>
      </c>
      <c r="C1361" s="32">
        <v>44012</v>
      </c>
      <c r="D1361" s="11" t="s">
        <v>14</v>
      </c>
      <c r="E1361" s="33"/>
    </row>
    <row r="1362" spans="1:5" x14ac:dyDescent="0.25">
      <c r="A1362" s="11">
        <v>17</v>
      </c>
      <c r="B1362" s="18" t="s">
        <v>102</v>
      </c>
      <c r="C1362" s="32">
        <v>44012</v>
      </c>
      <c r="D1362" s="11" t="s">
        <v>14</v>
      </c>
      <c r="E1362" s="33">
        <v>578276.72600000002</v>
      </c>
    </row>
    <row r="1363" spans="1:5" x14ac:dyDescent="0.25">
      <c r="A1363" s="11">
        <v>18</v>
      </c>
      <c r="B1363" s="18" t="s">
        <v>35</v>
      </c>
      <c r="C1363" s="32">
        <v>44012</v>
      </c>
      <c r="D1363" s="11" t="s">
        <v>14</v>
      </c>
      <c r="E1363" s="33"/>
    </row>
    <row r="1364" spans="1:5" x14ac:dyDescent="0.25">
      <c r="A1364" s="11">
        <v>19</v>
      </c>
      <c r="B1364" s="16" t="s">
        <v>36</v>
      </c>
      <c r="C1364" s="32">
        <v>44012</v>
      </c>
      <c r="D1364" s="11" t="s">
        <v>14</v>
      </c>
      <c r="E1364" s="33">
        <v>1080668.4051600001</v>
      </c>
    </row>
    <row r="1365" spans="1:5" x14ac:dyDescent="0.25">
      <c r="A1365" s="11">
        <v>20</v>
      </c>
      <c r="B1365" s="16" t="s">
        <v>37</v>
      </c>
      <c r="C1365" s="32">
        <v>44012</v>
      </c>
      <c r="D1365" s="11" t="s">
        <v>14</v>
      </c>
      <c r="E1365" s="33"/>
    </row>
    <row r="1366" spans="1:5" x14ac:dyDescent="0.25">
      <c r="A1366" s="11">
        <v>21</v>
      </c>
      <c r="B1366" s="16" t="s">
        <v>38</v>
      </c>
      <c r="C1366" s="32">
        <v>44012</v>
      </c>
      <c r="D1366" s="11" t="s">
        <v>14</v>
      </c>
      <c r="E1366" s="33"/>
    </row>
    <row r="1367" spans="1:5" x14ac:dyDescent="0.25">
      <c r="A1367" s="11">
        <v>22</v>
      </c>
      <c r="B1367" s="16" t="s">
        <v>39</v>
      </c>
      <c r="C1367" s="32">
        <v>44012</v>
      </c>
      <c r="D1367" s="11" t="s">
        <v>14</v>
      </c>
      <c r="E1367" s="33">
        <v>171932.82</v>
      </c>
    </row>
    <row r="1368" spans="1:5" x14ac:dyDescent="0.25">
      <c r="A1368" s="11">
        <v>23</v>
      </c>
      <c r="B1368" s="16" t="s">
        <v>40</v>
      </c>
      <c r="C1368" s="32">
        <v>44012</v>
      </c>
      <c r="D1368" s="11" t="s">
        <v>14</v>
      </c>
      <c r="E1368" s="33"/>
    </row>
    <row r="1369" spans="1:5" x14ac:dyDescent="0.25">
      <c r="A1369" s="11">
        <v>24</v>
      </c>
      <c r="B1369" s="16" t="s">
        <v>41</v>
      </c>
      <c r="C1369" s="32">
        <v>44012</v>
      </c>
      <c r="D1369" s="11" t="s">
        <v>14</v>
      </c>
      <c r="E1369" s="33">
        <v>908735.58499999996</v>
      </c>
    </row>
    <row r="1370" spans="1:5" x14ac:dyDescent="0.25">
      <c r="A1370" s="11">
        <v>1</v>
      </c>
      <c r="B1370" s="18" t="s">
        <v>18</v>
      </c>
      <c r="C1370" s="32">
        <v>44012</v>
      </c>
      <c r="D1370" s="11" t="s">
        <v>15</v>
      </c>
      <c r="E1370" s="33"/>
    </row>
    <row r="1371" spans="1:5" x14ac:dyDescent="0.25">
      <c r="A1371" s="11">
        <v>2</v>
      </c>
      <c r="B1371" s="34" t="s">
        <v>98</v>
      </c>
      <c r="C1371" s="32">
        <v>44012</v>
      </c>
      <c r="D1371" s="11" t="s">
        <v>15</v>
      </c>
      <c r="E1371" s="33">
        <v>68403.470637388004</v>
      </c>
    </row>
    <row r="1372" spans="1:5" x14ac:dyDescent="0.25">
      <c r="A1372" s="11">
        <v>3</v>
      </c>
      <c r="B1372" s="34" t="s">
        <v>99</v>
      </c>
      <c r="C1372" s="32">
        <v>44012</v>
      </c>
      <c r="D1372" s="11" t="s">
        <v>15</v>
      </c>
      <c r="E1372" s="33">
        <v>36963.230010080006</v>
      </c>
    </row>
    <row r="1373" spans="1:5" x14ac:dyDescent="0.25">
      <c r="A1373" s="11">
        <v>4</v>
      </c>
      <c r="B1373" s="34" t="s">
        <v>21</v>
      </c>
      <c r="C1373" s="32">
        <v>44012</v>
      </c>
      <c r="D1373" s="11" t="s">
        <v>15</v>
      </c>
      <c r="E1373" s="33">
        <v>1.8505815270671457</v>
      </c>
    </row>
    <row r="1374" spans="1:5" x14ac:dyDescent="0.25">
      <c r="A1374" s="11">
        <v>5</v>
      </c>
      <c r="B1374" s="34" t="s">
        <v>100</v>
      </c>
      <c r="C1374" s="32">
        <v>44012</v>
      </c>
      <c r="D1374" s="11" t="s">
        <v>15</v>
      </c>
      <c r="E1374" s="33">
        <v>68403.470637388004</v>
      </c>
    </row>
    <row r="1375" spans="1:5" x14ac:dyDescent="0.25">
      <c r="A1375" s="11">
        <v>6</v>
      </c>
      <c r="B1375" s="34" t="s">
        <v>101</v>
      </c>
      <c r="C1375" s="32">
        <v>44012</v>
      </c>
      <c r="D1375" s="11" t="s">
        <v>15</v>
      </c>
      <c r="E1375" s="33">
        <v>9240.8075025200014</v>
      </c>
    </row>
    <row r="1376" spans="1:5" x14ac:dyDescent="0.25">
      <c r="A1376" s="11">
        <v>7</v>
      </c>
      <c r="B1376" s="34" t="s">
        <v>24</v>
      </c>
      <c r="C1376" s="32">
        <v>44012</v>
      </c>
      <c r="D1376" s="11" t="s">
        <v>15</v>
      </c>
      <c r="E1376" s="33">
        <v>7.4023261082685829</v>
      </c>
    </row>
    <row r="1377" spans="1:5" x14ac:dyDescent="0.25">
      <c r="A1377" s="11">
        <v>8</v>
      </c>
      <c r="B1377" s="34" t="s">
        <v>25</v>
      </c>
      <c r="C1377" s="32">
        <v>44012</v>
      </c>
      <c r="D1377" s="11" t="s">
        <v>15</v>
      </c>
      <c r="E1377" s="33"/>
    </row>
    <row r="1378" spans="1:5" x14ac:dyDescent="0.25">
      <c r="A1378" s="11">
        <v>9</v>
      </c>
      <c r="B1378" s="34" t="s">
        <v>26</v>
      </c>
      <c r="C1378" s="32">
        <v>44012</v>
      </c>
      <c r="D1378" s="11" t="s">
        <v>15</v>
      </c>
      <c r="E1378" s="33"/>
    </row>
    <row r="1379" spans="1:5" x14ac:dyDescent="0.25">
      <c r="A1379" s="11">
        <v>10</v>
      </c>
      <c r="B1379" s="18" t="s">
        <v>27</v>
      </c>
      <c r="C1379" s="32">
        <v>44012</v>
      </c>
      <c r="D1379" s="11" t="s">
        <v>15</v>
      </c>
      <c r="E1379" s="33"/>
    </row>
    <row r="1380" spans="1:5" x14ac:dyDescent="0.25">
      <c r="A1380" s="11">
        <v>11</v>
      </c>
      <c r="B1380" s="16" t="s">
        <v>28</v>
      </c>
      <c r="C1380" s="32">
        <v>44012</v>
      </c>
      <c r="D1380" s="11" t="s">
        <v>15</v>
      </c>
      <c r="E1380" s="33">
        <v>68403.470637388004</v>
      </c>
    </row>
    <row r="1381" spans="1:5" x14ac:dyDescent="0.25">
      <c r="A1381" s="11">
        <v>12</v>
      </c>
      <c r="B1381" s="16" t="s">
        <v>29</v>
      </c>
      <c r="C1381" s="32">
        <v>44012</v>
      </c>
      <c r="D1381" s="11" t="s">
        <v>15</v>
      </c>
      <c r="E1381" s="33">
        <v>68403.470637388004</v>
      </c>
    </row>
    <row r="1382" spans="1:5" x14ac:dyDescent="0.25">
      <c r="A1382" s="11">
        <v>13</v>
      </c>
      <c r="B1382" s="16" t="s">
        <v>30</v>
      </c>
      <c r="C1382" s="32">
        <v>44012</v>
      </c>
      <c r="D1382" s="11" t="s">
        <v>15</v>
      </c>
      <c r="E1382" s="33"/>
    </row>
    <row r="1383" spans="1:5" x14ac:dyDescent="0.25">
      <c r="A1383" s="11">
        <v>14</v>
      </c>
      <c r="B1383" s="16" t="s">
        <v>31</v>
      </c>
      <c r="C1383" s="32">
        <v>44012</v>
      </c>
      <c r="D1383" s="11" t="s">
        <v>15</v>
      </c>
      <c r="E1383" s="33"/>
    </row>
    <row r="1384" spans="1:5" x14ac:dyDescent="0.25">
      <c r="A1384" s="11">
        <v>15</v>
      </c>
      <c r="B1384" s="16" t="s">
        <v>32</v>
      </c>
      <c r="C1384" s="32">
        <v>44012</v>
      </c>
      <c r="D1384" s="11" t="s">
        <v>15</v>
      </c>
      <c r="E1384" s="33"/>
    </row>
    <row r="1385" spans="1:5" x14ac:dyDescent="0.25">
      <c r="A1385" s="11">
        <v>16</v>
      </c>
      <c r="B1385" s="16" t="s">
        <v>33</v>
      </c>
      <c r="C1385" s="32">
        <v>44012</v>
      </c>
      <c r="D1385" s="11" t="s">
        <v>15</v>
      </c>
      <c r="E1385" s="33"/>
    </row>
    <row r="1386" spans="1:5" x14ac:dyDescent="0.25">
      <c r="A1386" s="11">
        <v>17</v>
      </c>
      <c r="B1386" s="18" t="s">
        <v>102</v>
      </c>
      <c r="C1386" s="32">
        <v>44012</v>
      </c>
      <c r="D1386" s="11" t="s">
        <v>15</v>
      </c>
      <c r="E1386" s="33"/>
    </row>
    <row r="1387" spans="1:5" x14ac:dyDescent="0.25">
      <c r="A1387" s="11">
        <v>18</v>
      </c>
      <c r="B1387" s="18" t="s">
        <v>35</v>
      </c>
      <c r="C1387" s="32">
        <v>44012</v>
      </c>
      <c r="D1387" s="11" t="s">
        <v>15</v>
      </c>
      <c r="E1387" s="33"/>
    </row>
    <row r="1388" spans="1:5" x14ac:dyDescent="0.25">
      <c r="A1388" s="11">
        <v>19</v>
      </c>
      <c r="B1388" s="16" t="s">
        <v>36</v>
      </c>
      <c r="C1388" s="32">
        <v>44012</v>
      </c>
      <c r="D1388" s="11" t="s">
        <v>15</v>
      </c>
      <c r="E1388" s="33">
        <v>68403.470637388004</v>
      </c>
    </row>
    <row r="1389" spans="1:5" x14ac:dyDescent="0.25">
      <c r="A1389" s="11">
        <v>20</v>
      </c>
      <c r="B1389" s="16" t="s">
        <v>37</v>
      </c>
      <c r="C1389" s="32">
        <v>44012</v>
      </c>
      <c r="D1389" s="11" t="s">
        <v>15</v>
      </c>
      <c r="E1389" s="33"/>
    </row>
    <row r="1390" spans="1:5" x14ac:dyDescent="0.25">
      <c r="A1390" s="11">
        <v>21</v>
      </c>
      <c r="B1390" s="16" t="s">
        <v>38</v>
      </c>
      <c r="C1390" s="32">
        <v>44012</v>
      </c>
      <c r="D1390" s="11" t="s">
        <v>15</v>
      </c>
      <c r="E1390" s="33"/>
    </row>
    <row r="1391" spans="1:5" x14ac:dyDescent="0.25">
      <c r="A1391" s="11">
        <v>22</v>
      </c>
      <c r="B1391" s="16" t="s">
        <v>39</v>
      </c>
      <c r="C1391" s="32">
        <v>44012</v>
      </c>
      <c r="D1391" s="11" t="s">
        <v>15</v>
      </c>
      <c r="E1391" s="33">
        <v>3000</v>
      </c>
    </row>
    <row r="1392" spans="1:5" x14ac:dyDescent="0.25">
      <c r="A1392" s="11">
        <v>23</v>
      </c>
      <c r="B1392" s="16" t="s">
        <v>40</v>
      </c>
      <c r="C1392" s="32">
        <v>44012</v>
      </c>
      <c r="D1392" s="11" t="s">
        <v>15</v>
      </c>
      <c r="E1392" s="33"/>
    </row>
    <row r="1393" spans="1:5" x14ac:dyDescent="0.25">
      <c r="A1393" s="11">
        <v>24</v>
      </c>
      <c r="B1393" s="16" t="s">
        <v>41</v>
      </c>
      <c r="C1393" s="32">
        <v>44012</v>
      </c>
      <c r="D1393" s="11" t="s">
        <v>15</v>
      </c>
      <c r="E1393" s="33">
        <v>65403.470637387996</v>
      </c>
    </row>
    <row r="1394" spans="1:5" x14ac:dyDescent="0.25">
      <c r="A1394" s="11">
        <v>1</v>
      </c>
      <c r="B1394" s="18" t="s">
        <v>18</v>
      </c>
      <c r="C1394" s="32">
        <v>44012</v>
      </c>
      <c r="D1394" s="11" t="s">
        <v>16</v>
      </c>
      <c r="E1394" s="33"/>
    </row>
    <row r="1395" spans="1:5" x14ac:dyDescent="0.25">
      <c r="A1395" s="11">
        <v>2</v>
      </c>
      <c r="B1395" s="34" t="s">
        <v>98</v>
      </c>
      <c r="C1395" s="32">
        <v>44012</v>
      </c>
      <c r="D1395" s="11" t="s">
        <v>16</v>
      </c>
      <c r="E1395" s="33">
        <v>61858.229180299997</v>
      </c>
    </row>
    <row r="1396" spans="1:5" x14ac:dyDescent="0.25">
      <c r="A1396" s="11">
        <v>3</v>
      </c>
      <c r="B1396" s="34" t="s">
        <v>99</v>
      </c>
      <c r="C1396" s="32">
        <v>44012</v>
      </c>
      <c r="D1396" s="11" t="s">
        <v>16</v>
      </c>
      <c r="E1396" s="33">
        <v>33147.847999999998</v>
      </c>
    </row>
    <row r="1397" spans="1:5" x14ac:dyDescent="0.25">
      <c r="A1397" s="11">
        <v>4</v>
      </c>
      <c r="B1397" s="34" t="s">
        <v>21</v>
      </c>
      <c r="C1397" s="32">
        <v>44012</v>
      </c>
      <c r="D1397" s="11" t="s">
        <v>16</v>
      </c>
      <c r="E1397" s="33">
        <v>1.8661310737366721</v>
      </c>
    </row>
    <row r="1398" spans="1:5" x14ac:dyDescent="0.25">
      <c r="A1398" s="11">
        <v>5</v>
      </c>
      <c r="B1398" s="34" t="s">
        <v>100</v>
      </c>
      <c r="C1398" s="32">
        <v>44012</v>
      </c>
      <c r="D1398" s="11" t="s">
        <v>16</v>
      </c>
      <c r="E1398" s="33">
        <v>61858.229180299997</v>
      </c>
    </row>
    <row r="1399" spans="1:5" x14ac:dyDescent="0.25">
      <c r="A1399" s="11">
        <v>6</v>
      </c>
      <c r="B1399" s="34" t="s">
        <v>101</v>
      </c>
      <c r="C1399" s="32">
        <v>44012</v>
      </c>
      <c r="D1399" s="11" t="s">
        <v>16</v>
      </c>
      <c r="E1399" s="33">
        <v>9901.8736609999996</v>
      </c>
    </row>
    <row r="1400" spans="1:5" x14ac:dyDescent="0.25">
      <c r="A1400" s="11">
        <v>7</v>
      </c>
      <c r="B1400" s="34" t="s">
        <v>24</v>
      </c>
      <c r="C1400" s="32">
        <v>44012</v>
      </c>
      <c r="D1400" s="11" t="s">
        <v>16</v>
      </c>
      <c r="E1400" s="33">
        <v>6.2471236553883553</v>
      </c>
    </row>
    <row r="1401" spans="1:5" x14ac:dyDescent="0.25">
      <c r="A1401" s="11">
        <v>8</v>
      </c>
      <c r="B1401" s="34" t="s">
        <v>25</v>
      </c>
      <c r="C1401" s="32">
        <v>44012</v>
      </c>
      <c r="D1401" s="11" t="s">
        <v>16</v>
      </c>
      <c r="E1401" s="33"/>
    </row>
    <row r="1402" spans="1:5" x14ac:dyDescent="0.25">
      <c r="A1402" s="11">
        <v>9</v>
      </c>
      <c r="B1402" s="34" t="s">
        <v>26</v>
      </c>
      <c r="C1402" s="32">
        <v>44012</v>
      </c>
      <c r="D1402" s="11" t="s">
        <v>16</v>
      </c>
      <c r="E1402" s="33"/>
    </row>
    <row r="1403" spans="1:5" x14ac:dyDescent="0.25">
      <c r="A1403" s="11">
        <v>10</v>
      </c>
      <c r="B1403" s="18" t="s">
        <v>27</v>
      </c>
      <c r="C1403" s="32">
        <v>44012</v>
      </c>
      <c r="D1403" s="11" t="s">
        <v>16</v>
      </c>
      <c r="E1403" s="33"/>
    </row>
    <row r="1404" spans="1:5" x14ac:dyDescent="0.25">
      <c r="A1404" s="11">
        <v>11</v>
      </c>
      <c r="B1404" s="16" t="s">
        <v>28</v>
      </c>
      <c r="C1404" s="32">
        <v>44012</v>
      </c>
      <c r="D1404" s="11" t="s">
        <v>16</v>
      </c>
      <c r="E1404" s="33">
        <v>61858.229180299997</v>
      </c>
    </row>
    <row r="1405" spans="1:5" x14ac:dyDescent="0.25">
      <c r="A1405" s="11">
        <v>12</v>
      </c>
      <c r="B1405" s="16" t="s">
        <v>29</v>
      </c>
      <c r="C1405" s="32">
        <v>44012</v>
      </c>
      <c r="D1405" s="11" t="s">
        <v>16</v>
      </c>
      <c r="E1405" s="33">
        <v>61858.229180299997</v>
      </c>
    </row>
    <row r="1406" spans="1:5" x14ac:dyDescent="0.25">
      <c r="A1406" s="11">
        <v>13</v>
      </c>
      <c r="B1406" s="16" t="s">
        <v>30</v>
      </c>
      <c r="C1406" s="32">
        <v>44012</v>
      </c>
      <c r="D1406" s="11" t="s">
        <v>16</v>
      </c>
      <c r="E1406" s="33"/>
    </row>
    <row r="1407" spans="1:5" x14ac:dyDescent="0.25">
      <c r="A1407" s="11">
        <v>14</v>
      </c>
      <c r="B1407" s="16" t="s">
        <v>31</v>
      </c>
      <c r="C1407" s="32">
        <v>44012</v>
      </c>
      <c r="D1407" s="11" t="s">
        <v>16</v>
      </c>
      <c r="E1407" s="33"/>
    </row>
    <row r="1408" spans="1:5" x14ac:dyDescent="0.25">
      <c r="A1408" s="11">
        <v>15</v>
      </c>
      <c r="B1408" s="16" t="s">
        <v>32</v>
      </c>
      <c r="C1408" s="32">
        <v>44012</v>
      </c>
      <c r="D1408" s="11" t="s">
        <v>16</v>
      </c>
      <c r="E1408" s="33"/>
    </row>
    <row r="1409" spans="1:5" x14ac:dyDescent="0.25">
      <c r="A1409" s="11">
        <v>16</v>
      </c>
      <c r="B1409" s="16" t="s">
        <v>33</v>
      </c>
      <c r="C1409" s="32">
        <v>44012</v>
      </c>
      <c r="D1409" s="11" t="s">
        <v>16</v>
      </c>
      <c r="E1409" s="33"/>
    </row>
    <row r="1410" spans="1:5" x14ac:dyDescent="0.25">
      <c r="A1410" s="11">
        <v>17</v>
      </c>
      <c r="B1410" s="18" t="s">
        <v>102</v>
      </c>
      <c r="C1410" s="32">
        <v>44012</v>
      </c>
      <c r="D1410" s="11" t="s">
        <v>16</v>
      </c>
      <c r="E1410" s="33">
        <v>2901.4556000000002</v>
      </c>
    </row>
    <row r="1411" spans="1:5" x14ac:dyDescent="0.25">
      <c r="A1411" s="11">
        <v>18</v>
      </c>
      <c r="B1411" s="18" t="s">
        <v>35</v>
      </c>
      <c r="C1411" s="32">
        <v>44012</v>
      </c>
      <c r="D1411" s="11" t="s">
        <v>16</v>
      </c>
      <c r="E1411" s="33"/>
    </row>
    <row r="1412" spans="1:5" x14ac:dyDescent="0.25">
      <c r="A1412" s="11">
        <v>19</v>
      </c>
      <c r="B1412" s="16" t="s">
        <v>36</v>
      </c>
      <c r="C1412" s="32">
        <v>44012</v>
      </c>
      <c r="D1412" s="11" t="s">
        <v>16</v>
      </c>
      <c r="E1412" s="33">
        <v>61858.229180299997</v>
      </c>
    </row>
    <row r="1413" spans="1:5" x14ac:dyDescent="0.25">
      <c r="A1413" s="11">
        <v>20</v>
      </c>
      <c r="B1413" s="16" t="s">
        <v>37</v>
      </c>
      <c r="C1413" s="32">
        <v>44012</v>
      </c>
      <c r="D1413" s="11" t="s">
        <v>16</v>
      </c>
      <c r="E1413" s="33"/>
    </row>
    <row r="1414" spans="1:5" x14ac:dyDescent="0.25">
      <c r="A1414" s="11">
        <v>21</v>
      </c>
      <c r="B1414" s="16" t="s">
        <v>38</v>
      </c>
      <c r="C1414" s="32">
        <v>44012</v>
      </c>
      <c r="D1414" s="11" t="s">
        <v>16</v>
      </c>
      <c r="E1414" s="33"/>
    </row>
    <row r="1415" spans="1:5" x14ac:dyDescent="0.25">
      <c r="A1415" s="11">
        <v>22</v>
      </c>
      <c r="B1415" s="16" t="s">
        <v>39</v>
      </c>
      <c r="C1415" s="32">
        <v>44012</v>
      </c>
      <c r="D1415" s="11" t="s">
        <v>16</v>
      </c>
      <c r="E1415" s="33">
        <v>40077.262060000001</v>
      </c>
    </row>
    <row r="1416" spans="1:5" x14ac:dyDescent="0.25">
      <c r="A1416" s="11">
        <v>23</v>
      </c>
      <c r="B1416" s="16" t="s">
        <v>40</v>
      </c>
      <c r="C1416" s="32">
        <v>44012</v>
      </c>
      <c r="D1416" s="11" t="s">
        <v>16</v>
      </c>
      <c r="E1416" s="33"/>
    </row>
    <row r="1417" spans="1:5" x14ac:dyDescent="0.25">
      <c r="A1417" s="11">
        <v>24</v>
      </c>
      <c r="B1417" s="16" t="s">
        <v>41</v>
      </c>
      <c r="C1417" s="32">
        <v>44012</v>
      </c>
      <c r="D1417" s="11" t="s">
        <v>16</v>
      </c>
      <c r="E1417" s="33">
        <v>21780.9671203</v>
      </c>
    </row>
    <row r="1418" spans="1:5" x14ac:dyDescent="0.25">
      <c r="A1418" s="11">
        <v>1</v>
      </c>
      <c r="B1418" s="18" t="s">
        <v>18</v>
      </c>
      <c r="C1418" s="32">
        <v>44012</v>
      </c>
      <c r="D1418" s="11" t="s">
        <v>9</v>
      </c>
      <c r="E1418" s="33"/>
    </row>
    <row r="1419" spans="1:5" x14ac:dyDescent="0.25">
      <c r="A1419" s="11">
        <v>2</v>
      </c>
      <c r="B1419" s="34" t="s">
        <v>98</v>
      </c>
      <c r="C1419" s="32">
        <v>44012</v>
      </c>
      <c r="D1419" s="11" t="s">
        <v>9</v>
      </c>
      <c r="E1419" s="33">
        <v>192447.80768</v>
      </c>
    </row>
    <row r="1420" spans="1:5" x14ac:dyDescent="0.25">
      <c r="A1420" s="11">
        <v>3</v>
      </c>
      <c r="B1420" s="34" t="s">
        <v>99</v>
      </c>
      <c r="C1420" s="32">
        <v>44012</v>
      </c>
      <c r="D1420" s="11" t="s">
        <v>9</v>
      </c>
      <c r="E1420" s="33">
        <v>112376.61951</v>
      </c>
    </row>
    <row r="1421" spans="1:5" x14ac:dyDescent="0.25">
      <c r="A1421" s="11">
        <v>4</v>
      </c>
      <c r="B1421" s="34" t="s">
        <v>21</v>
      </c>
      <c r="C1421" s="32">
        <v>44012</v>
      </c>
      <c r="D1421" s="11" t="s">
        <v>9</v>
      </c>
      <c r="E1421" s="33">
        <v>1.7125253323968759</v>
      </c>
    </row>
    <row r="1422" spans="1:5" x14ac:dyDescent="0.25">
      <c r="A1422" s="11">
        <v>5</v>
      </c>
      <c r="B1422" s="34" t="s">
        <v>100</v>
      </c>
      <c r="C1422" s="32">
        <v>44012</v>
      </c>
      <c r="D1422" s="11" t="s">
        <v>9</v>
      </c>
      <c r="E1422" s="33">
        <v>192447.80768</v>
      </c>
    </row>
    <row r="1423" spans="1:5" x14ac:dyDescent="0.25">
      <c r="A1423" s="11">
        <v>6</v>
      </c>
      <c r="B1423" s="34" t="s">
        <v>101</v>
      </c>
      <c r="C1423" s="32">
        <v>44012</v>
      </c>
      <c r="D1423" s="11" t="s">
        <v>9</v>
      </c>
      <c r="E1423" s="33">
        <v>32395.210940000001</v>
      </c>
    </row>
    <row r="1424" spans="1:5" x14ac:dyDescent="0.25">
      <c r="A1424" s="11">
        <v>7</v>
      </c>
      <c r="B1424" s="34" t="s">
        <v>24</v>
      </c>
      <c r="C1424" s="32">
        <v>44012</v>
      </c>
      <c r="D1424" s="11" t="s">
        <v>9</v>
      </c>
      <c r="E1424" s="33">
        <v>5.9406252373672608</v>
      </c>
    </row>
    <row r="1425" spans="1:5" x14ac:dyDescent="0.25">
      <c r="A1425" s="11">
        <v>8</v>
      </c>
      <c r="B1425" s="34" t="s">
        <v>25</v>
      </c>
      <c r="C1425" s="32">
        <v>44012</v>
      </c>
      <c r="D1425" s="11" t="s">
        <v>9</v>
      </c>
      <c r="E1425" s="33"/>
    </row>
    <row r="1426" spans="1:5" x14ac:dyDescent="0.25">
      <c r="A1426" s="11">
        <v>9</v>
      </c>
      <c r="B1426" s="34" t="s">
        <v>26</v>
      </c>
      <c r="C1426" s="32">
        <v>44012</v>
      </c>
      <c r="D1426" s="11" t="s">
        <v>9</v>
      </c>
      <c r="E1426" s="33"/>
    </row>
    <row r="1427" spans="1:5" x14ac:dyDescent="0.25">
      <c r="A1427" s="11">
        <v>10</v>
      </c>
      <c r="B1427" s="18" t="s">
        <v>27</v>
      </c>
      <c r="C1427" s="32">
        <v>44012</v>
      </c>
      <c r="D1427" s="11" t="s">
        <v>9</v>
      </c>
      <c r="E1427" s="33"/>
    </row>
    <row r="1428" spans="1:5" x14ac:dyDescent="0.25">
      <c r="A1428" s="11">
        <v>11</v>
      </c>
      <c r="B1428" s="16" t="s">
        <v>28</v>
      </c>
      <c r="C1428" s="32">
        <v>44012</v>
      </c>
      <c r="D1428" s="11" t="s">
        <v>9</v>
      </c>
      <c r="E1428" s="33">
        <v>192447.80768</v>
      </c>
    </row>
    <row r="1429" spans="1:5" x14ac:dyDescent="0.25">
      <c r="A1429" s="11">
        <v>12</v>
      </c>
      <c r="B1429" s="16" t="s">
        <v>29</v>
      </c>
      <c r="C1429" s="32">
        <v>44012</v>
      </c>
      <c r="D1429" s="11" t="s">
        <v>9</v>
      </c>
      <c r="E1429" s="33">
        <v>192447.80768</v>
      </c>
    </row>
    <row r="1430" spans="1:5" x14ac:dyDescent="0.25">
      <c r="A1430" s="11">
        <v>13</v>
      </c>
      <c r="B1430" s="16" t="s">
        <v>30</v>
      </c>
      <c r="C1430" s="32">
        <v>44012</v>
      </c>
      <c r="D1430" s="11" t="s">
        <v>9</v>
      </c>
      <c r="E1430" s="33"/>
    </row>
    <row r="1431" spans="1:5" x14ac:dyDescent="0.25">
      <c r="A1431" s="11">
        <v>14</v>
      </c>
      <c r="B1431" s="16" t="s">
        <v>31</v>
      </c>
      <c r="C1431" s="32">
        <v>44012</v>
      </c>
      <c r="D1431" s="11" t="s">
        <v>9</v>
      </c>
      <c r="E1431" s="33"/>
    </row>
    <row r="1432" spans="1:5" x14ac:dyDescent="0.25">
      <c r="A1432" s="11">
        <v>15</v>
      </c>
      <c r="B1432" s="16" t="s">
        <v>32</v>
      </c>
      <c r="C1432" s="32">
        <v>44012</v>
      </c>
      <c r="D1432" s="11" t="s">
        <v>9</v>
      </c>
      <c r="E1432" s="33"/>
    </row>
    <row r="1433" spans="1:5" x14ac:dyDescent="0.25">
      <c r="A1433" s="11">
        <v>16</v>
      </c>
      <c r="B1433" s="16" t="s">
        <v>33</v>
      </c>
      <c r="C1433" s="32">
        <v>44012</v>
      </c>
      <c r="D1433" s="11" t="s">
        <v>9</v>
      </c>
      <c r="E1433" s="33"/>
    </row>
    <row r="1434" spans="1:5" x14ac:dyDescent="0.25">
      <c r="A1434" s="11">
        <v>17</v>
      </c>
      <c r="B1434" s="18" t="s">
        <v>102</v>
      </c>
      <c r="C1434" s="32">
        <v>44012</v>
      </c>
      <c r="D1434" s="11" t="s">
        <v>9</v>
      </c>
      <c r="E1434" s="33">
        <v>111880.39598</v>
      </c>
    </row>
    <row r="1435" spans="1:5" x14ac:dyDescent="0.25">
      <c r="A1435" s="11">
        <v>18</v>
      </c>
      <c r="B1435" s="18" t="s">
        <v>35</v>
      </c>
      <c r="C1435" s="32">
        <v>44012</v>
      </c>
      <c r="D1435" s="11" t="s">
        <v>9</v>
      </c>
      <c r="E1435" s="33"/>
    </row>
    <row r="1436" spans="1:5" x14ac:dyDescent="0.25">
      <c r="A1436" s="11">
        <v>19</v>
      </c>
      <c r="B1436" s="16" t="s">
        <v>36</v>
      </c>
      <c r="C1436" s="32">
        <v>44012</v>
      </c>
      <c r="D1436" s="11" t="s">
        <v>9</v>
      </c>
      <c r="E1436" s="33">
        <v>192447.80768</v>
      </c>
    </row>
    <row r="1437" spans="1:5" x14ac:dyDescent="0.25">
      <c r="A1437" s="11">
        <v>20</v>
      </c>
      <c r="B1437" s="16" t="s">
        <v>37</v>
      </c>
      <c r="C1437" s="32">
        <v>44012</v>
      </c>
      <c r="D1437" s="11" t="s">
        <v>9</v>
      </c>
      <c r="E1437" s="33"/>
    </row>
    <row r="1438" spans="1:5" x14ac:dyDescent="0.25">
      <c r="A1438" s="11">
        <v>21</v>
      </c>
      <c r="B1438" s="16" t="s">
        <v>38</v>
      </c>
      <c r="C1438" s="32">
        <v>44012</v>
      </c>
      <c r="D1438" s="11" t="s">
        <v>9</v>
      </c>
      <c r="E1438" s="33"/>
    </row>
    <row r="1439" spans="1:5" x14ac:dyDescent="0.25">
      <c r="A1439" s="11">
        <v>22</v>
      </c>
      <c r="B1439" s="16" t="s">
        <v>39</v>
      </c>
      <c r="C1439" s="32">
        <v>44012</v>
      </c>
      <c r="D1439" s="11" t="s">
        <v>9</v>
      </c>
      <c r="E1439" s="33">
        <v>38482.70422</v>
      </c>
    </row>
    <row r="1440" spans="1:5" x14ac:dyDescent="0.25">
      <c r="A1440" s="11">
        <v>23</v>
      </c>
      <c r="B1440" s="16" t="s">
        <v>40</v>
      </c>
      <c r="C1440" s="32">
        <v>44012</v>
      </c>
      <c r="D1440" s="11" t="s">
        <v>9</v>
      </c>
      <c r="E1440" s="33"/>
    </row>
    <row r="1441" spans="1:5" x14ac:dyDescent="0.25">
      <c r="A1441" s="11">
        <v>24</v>
      </c>
      <c r="B1441" s="16" t="s">
        <v>41</v>
      </c>
      <c r="C1441" s="32">
        <v>44012</v>
      </c>
      <c r="D1441" s="11" t="s">
        <v>9</v>
      </c>
      <c r="E1441" s="33">
        <v>153965.10346000001</v>
      </c>
    </row>
    <row r="1442" spans="1:5" x14ac:dyDescent="0.25">
      <c r="A1442" s="11">
        <v>1</v>
      </c>
      <c r="B1442" s="18" t="s">
        <v>18</v>
      </c>
      <c r="C1442" s="32">
        <v>44012</v>
      </c>
      <c r="D1442" s="11" t="s">
        <v>7</v>
      </c>
      <c r="E1442" s="33"/>
    </row>
    <row r="1443" spans="1:5" x14ac:dyDescent="0.25">
      <c r="A1443" s="11">
        <v>2</v>
      </c>
      <c r="B1443" s="34" t="s">
        <v>98</v>
      </c>
      <c r="C1443" s="32">
        <v>44012</v>
      </c>
      <c r="D1443" s="11" t="s">
        <v>7</v>
      </c>
      <c r="E1443" s="33">
        <v>6254226.6976544466</v>
      </c>
    </row>
    <row r="1444" spans="1:5" x14ac:dyDescent="0.25">
      <c r="A1444" s="11">
        <v>3</v>
      </c>
      <c r="B1444" s="34" t="s">
        <v>99</v>
      </c>
      <c r="C1444" s="32">
        <v>44012</v>
      </c>
      <c r="D1444" s="11" t="s">
        <v>7</v>
      </c>
      <c r="E1444" s="33">
        <v>3209314.2255737535</v>
      </c>
    </row>
    <row r="1445" spans="1:5" x14ac:dyDescent="0.25">
      <c r="A1445" s="11">
        <v>4</v>
      </c>
      <c r="B1445" s="34" t="s">
        <v>21</v>
      </c>
      <c r="C1445" s="32">
        <v>44012</v>
      </c>
      <c r="D1445" s="11" t="s">
        <v>7</v>
      </c>
      <c r="E1445" s="33">
        <v>1.9487735566112512</v>
      </c>
    </row>
    <row r="1446" spans="1:5" x14ac:dyDescent="0.25">
      <c r="A1446" s="11">
        <v>5</v>
      </c>
      <c r="B1446" s="34" t="s">
        <v>100</v>
      </c>
      <c r="C1446" s="32">
        <v>44012</v>
      </c>
      <c r="D1446" s="11" t="s">
        <v>7</v>
      </c>
      <c r="E1446" s="33">
        <v>5811880.0858176239</v>
      </c>
    </row>
    <row r="1447" spans="1:5" x14ac:dyDescent="0.25">
      <c r="A1447" s="11">
        <v>6</v>
      </c>
      <c r="B1447" s="34" t="s">
        <v>101</v>
      </c>
      <c r="C1447" s="32">
        <v>44012</v>
      </c>
      <c r="D1447" s="11" t="s">
        <v>7</v>
      </c>
      <c r="E1447" s="33">
        <v>941548.81003801513</v>
      </c>
    </row>
    <row r="1448" spans="1:5" x14ac:dyDescent="0.25">
      <c r="A1448" s="11">
        <v>7</v>
      </c>
      <c r="B1448" s="34" t="s">
        <v>24</v>
      </c>
      <c r="C1448" s="32">
        <v>44012</v>
      </c>
      <c r="D1448" s="11" t="s">
        <v>7</v>
      </c>
      <c r="E1448" s="33">
        <v>6.1726806128967109</v>
      </c>
    </row>
    <row r="1449" spans="1:5" x14ac:dyDescent="0.25">
      <c r="A1449" s="11">
        <v>8</v>
      </c>
      <c r="B1449" s="34" t="s">
        <v>25</v>
      </c>
      <c r="C1449" s="32">
        <v>44012</v>
      </c>
      <c r="D1449" s="11" t="s">
        <v>7</v>
      </c>
      <c r="E1449" s="33"/>
    </row>
    <row r="1450" spans="1:5" x14ac:dyDescent="0.25">
      <c r="A1450" s="11">
        <v>9</v>
      </c>
      <c r="B1450" s="34" t="s">
        <v>26</v>
      </c>
      <c r="C1450" s="32">
        <v>44012</v>
      </c>
      <c r="D1450" s="11" t="s">
        <v>7</v>
      </c>
      <c r="E1450" s="33"/>
    </row>
    <row r="1451" spans="1:5" x14ac:dyDescent="0.25">
      <c r="A1451" s="11">
        <v>10</v>
      </c>
      <c r="B1451" s="18" t="s">
        <v>27</v>
      </c>
      <c r="C1451" s="32">
        <v>44012</v>
      </c>
      <c r="D1451" s="11" t="s">
        <v>7</v>
      </c>
      <c r="E1451" s="33"/>
    </row>
    <row r="1452" spans="1:5" x14ac:dyDescent="0.25">
      <c r="A1452" s="11">
        <v>11</v>
      </c>
      <c r="B1452" s="16" t="s">
        <v>28</v>
      </c>
      <c r="C1452" s="32">
        <v>44012</v>
      </c>
      <c r="D1452" s="11" t="s">
        <v>7</v>
      </c>
      <c r="E1452" s="33">
        <v>6254226.6976544466</v>
      </c>
    </row>
    <row r="1453" spans="1:5" x14ac:dyDescent="0.25">
      <c r="A1453" s="11">
        <v>12</v>
      </c>
      <c r="B1453" s="16" t="s">
        <v>29</v>
      </c>
      <c r="C1453" s="32">
        <v>44012</v>
      </c>
      <c r="D1453" s="11" t="s">
        <v>7</v>
      </c>
      <c r="E1453" s="33">
        <v>5645072.5262044463</v>
      </c>
    </row>
    <row r="1454" spans="1:5" x14ac:dyDescent="0.25">
      <c r="A1454" s="11">
        <v>13</v>
      </c>
      <c r="B1454" s="16" t="s">
        <v>30</v>
      </c>
      <c r="C1454" s="32">
        <v>44012</v>
      </c>
      <c r="D1454" s="11" t="s">
        <v>7</v>
      </c>
      <c r="E1454" s="33">
        <v>609154.17145000002</v>
      </c>
    </row>
    <row r="1455" spans="1:5" x14ac:dyDescent="0.25">
      <c r="A1455" s="11">
        <v>14</v>
      </c>
      <c r="B1455" s="16" t="s">
        <v>31</v>
      </c>
      <c r="C1455" s="32">
        <v>44012</v>
      </c>
      <c r="D1455" s="11" t="s">
        <v>7</v>
      </c>
      <c r="E1455" s="33"/>
    </row>
    <row r="1456" spans="1:5" x14ac:dyDescent="0.25">
      <c r="A1456" s="11">
        <v>15</v>
      </c>
      <c r="B1456" s="16" t="s">
        <v>32</v>
      </c>
      <c r="C1456" s="32">
        <v>44012</v>
      </c>
      <c r="D1456" s="11" t="s">
        <v>7</v>
      </c>
      <c r="E1456" s="33"/>
    </row>
    <row r="1457" spans="1:5" x14ac:dyDescent="0.25">
      <c r="A1457" s="11">
        <v>16</v>
      </c>
      <c r="B1457" s="16" t="s">
        <v>33</v>
      </c>
      <c r="C1457" s="32">
        <v>44012</v>
      </c>
      <c r="D1457" s="11" t="s">
        <v>7</v>
      </c>
      <c r="E1457" s="33"/>
    </row>
    <row r="1458" spans="1:5" x14ac:dyDescent="0.25">
      <c r="A1458" s="11">
        <v>17</v>
      </c>
      <c r="B1458" s="18" t="s">
        <v>102</v>
      </c>
      <c r="C1458" s="32">
        <v>44012</v>
      </c>
      <c r="D1458" s="11" t="s">
        <v>7</v>
      </c>
      <c r="E1458" s="33">
        <v>1767230.2031543881</v>
      </c>
    </row>
    <row r="1459" spans="1:5" x14ac:dyDescent="0.25">
      <c r="A1459" s="11">
        <v>18</v>
      </c>
      <c r="B1459" s="18" t="s">
        <v>35</v>
      </c>
      <c r="C1459" s="32">
        <v>44012</v>
      </c>
      <c r="D1459" s="11" t="s">
        <v>7</v>
      </c>
      <c r="E1459" s="33"/>
    </row>
    <row r="1460" spans="1:5" x14ac:dyDescent="0.25">
      <c r="A1460" s="11">
        <v>19</v>
      </c>
      <c r="B1460" s="16" t="s">
        <v>36</v>
      </c>
      <c r="C1460" s="32">
        <v>44012</v>
      </c>
      <c r="D1460" s="11" t="s">
        <v>7</v>
      </c>
      <c r="E1460" s="33">
        <v>5490072.5263654422</v>
      </c>
    </row>
    <row r="1461" spans="1:5" x14ac:dyDescent="0.25">
      <c r="A1461" s="11">
        <v>20</v>
      </c>
      <c r="B1461" s="16" t="s">
        <v>37</v>
      </c>
      <c r="C1461" s="32">
        <v>44012</v>
      </c>
      <c r="D1461" s="11" t="s">
        <v>7</v>
      </c>
      <c r="E1461" s="33"/>
    </row>
    <row r="1462" spans="1:5" x14ac:dyDescent="0.25">
      <c r="A1462" s="11">
        <v>21</v>
      </c>
      <c r="B1462" s="16" t="s">
        <v>38</v>
      </c>
      <c r="C1462" s="32">
        <v>44012</v>
      </c>
      <c r="D1462" s="11" t="s">
        <v>7</v>
      </c>
      <c r="E1462" s="33"/>
    </row>
    <row r="1463" spans="1:5" x14ac:dyDescent="0.25">
      <c r="A1463" s="11">
        <v>22</v>
      </c>
      <c r="B1463" s="16" t="s">
        <v>39</v>
      </c>
      <c r="C1463" s="32">
        <v>44012</v>
      </c>
      <c r="D1463" s="11" t="s">
        <v>7</v>
      </c>
      <c r="E1463" s="33">
        <v>534743.32944</v>
      </c>
    </row>
    <row r="1464" spans="1:5" x14ac:dyDescent="0.25">
      <c r="A1464" s="11">
        <v>23</v>
      </c>
      <c r="B1464" s="18" t="s">
        <v>40</v>
      </c>
      <c r="C1464" s="32">
        <v>44012</v>
      </c>
      <c r="D1464" s="11" t="s">
        <v>7</v>
      </c>
      <c r="E1464" s="33"/>
    </row>
    <row r="1465" spans="1:5" x14ac:dyDescent="0.25">
      <c r="A1465" s="11">
        <v>24</v>
      </c>
      <c r="B1465" s="34" t="s">
        <v>41</v>
      </c>
      <c r="C1465" s="32">
        <v>44012</v>
      </c>
      <c r="D1465" s="11" t="s">
        <v>7</v>
      </c>
      <c r="E1465" s="33">
        <v>4955329.1967644468</v>
      </c>
    </row>
    <row r="1466" spans="1:5" x14ac:dyDescent="0.25">
      <c r="A1466" s="11">
        <v>1</v>
      </c>
      <c r="B1466" s="18" t="s">
        <v>18</v>
      </c>
      <c r="C1466" s="32">
        <v>43830</v>
      </c>
      <c r="D1466" s="11" t="s">
        <v>8</v>
      </c>
      <c r="E1466" s="33"/>
    </row>
    <row r="1467" spans="1:5" x14ac:dyDescent="0.25">
      <c r="A1467" s="11">
        <v>2</v>
      </c>
      <c r="B1467" s="34" t="s">
        <v>98</v>
      </c>
      <c r="C1467" s="32">
        <v>43830</v>
      </c>
      <c r="D1467" s="11" t="s">
        <v>8</v>
      </c>
      <c r="E1467" s="33">
        <v>166290.73088544802</v>
      </c>
    </row>
    <row r="1468" spans="1:5" x14ac:dyDescent="0.25">
      <c r="A1468" s="11">
        <v>3</v>
      </c>
      <c r="B1468" s="34" t="s">
        <v>99</v>
      </c>
      <c r="C1468" s="32">
        <v>43830</v>
      </c>
      <c r="D1468" s="11" t="s">
        <v>8</v>
      </c>
      <c r="E1468" s="33">
        <v>86561.240688075006</v>
      </c>
    </row>
    <row r="1469" spans="1:5" x14ac:dyDescent="0.25">
      <c r="A1469" s="11">
        <v>4</v>
      </c>
      <c r="B1469" s="34" t="s">
        <v>21</v>
      </c>
      <c r="C1469" s="32">
        <v>43830</v>
      </c>
      <c r="D1469" s="11" t="s">
        <v>8</v>
      </c>
      <c r="E1469" s="33">
        <v>1.9210761024634533</v>
      </c>
    </row>
    <row r="1470" spans="1:5" x14ac:dyDescent="0.25">
      <c r="A1470" s="11">
        <v>5</v>
      </c>
      <c r="B1470" s="34" t="s">
        <v>100</v>
      </c>
      <c r="C1470" s="32">
        <v>43830</v>
      </c>
      <c r="D1470" s="11" t="s">
        <v>8</v>
      </c>
      <c r="E1470" s="33">
        <v>166290.73088544802</v>
      </c>
    </row>
    <row r="1471" spans="1:5" x14ac:dyDescent="0.25">
      <c r="A1471" s="11">
        <v>6</v>
      </c>
      <c r="B1471" s="34" t="s">
        <v>101</v>
      </c>
      <c r="C1471" s="32">
        <v>43830</v>
      </c>
      <c r="D1471" s="11" t="s">
        <v>8</v>
      </c>
      <c r="E1471" s="33">
        <v>24160.366242993998</v>
      </c>
    </row>
    <row r="1472" spans="1:5" x14ac:dyDescent="0.25">
      <c r="A1472" s="11">
        <v>7</v>
      </c>
      <c r="B1472" s="34" t="s">
        <v>24</v>
      </c>
      <c r="C1472" s="32">
        <v>43830</v>
      </c>
      <c r="D1472" s="11" t="s">
        <v>8</v>
      </c>
      <c r="E1472" s="33">
        <v>6.8827901536330751</v>
      </c>
    </row>
    <row r="1473" spans="1:5" x14ac:dyDescent="0.25">
      <c r="A1473" s="11">
        <v>8</v>
      </c>
      <c r="B1473" s="34" t="s">
        <v>25</v>
      </c>
      <c r="C1473" s="32">
        <v>43830</v>
      </c>
      <c r="D1473" s="11" t="s">
        <v>8</v>
      </c>
      <c r="E1473" s="33"/>
    </row>
    <row r="1474" spans="1:5" x14ac:dyDescent="0.25">
      <c r="A1474" s="11">
        <v>9</v>
      </c>
      <c r="B1474" s="34" t="s">
        <v>26</v>
      </c>
      <c r="C1474" s="32">
        <v>43830</v>
      </c>
      <c r="D1474" s="11" t="s">
        <v>8</v>
      </c>
      <c r="E1474" s="33"/>
    </row>
    <row r="1475" spans="1:5" x14ac:dyDescent="0.25">
      <c r="A1475" s="11">
        <v>10</v>
      </c>
      <c r="B1475" s="18" t="s">
        <v>27</v>
      </c>
      <c r="C1475" s="32">
        <v>43830</v>
      </c>
      <c r="D1475" s="11" t="s">
        <v>8</v>
      </c>
      <c r="E1475" s="33"/>
    </row>
    <row r="1476" spans="1:5" x14ac:dyDescent="0.25">
      <c r="A1476" s="11">
        <v>11</v>
      </c>
      <c r="B1476" s="16" t="s">
        <v>28</v>
      </c>
      <c r="C1476" s="32">
        <v>43830</v>
      </c>
      <c r="D1476" s="11" t="s">
        <v>8</v>
      </c>
      <c r="E1476" s="33">
        <v>166290.73088544802</v>
      </c>
    </row>
    <row r="1477" spans="1:5" x14ac:dyDescent="0.25">
      <c r="A1477" s="11">
        <v>12</v>
      </c>
      <c r="B1477" s="16" t="s">
        <v>29</v>
      </c>
      <c r="C1477" s="32">
        <v>43830</v>
      </c>
      <c r="D1477" s="11" t="s">
        <v>8</v>
      </c>
      <c r="E1477" s="33">
        <v>166290.73088544802</v>
      </c>
    </row>
    <row r="1478" spans="1:5" x14ac:dyDescent="0.25">
      <c r="A1478" s="11">
        <v>13</v>
      </c>
      <c r="B1478" s="16" t="s">
        <v>30</v>
      </c>
      <c r="C1478" s="32">
        <v>43830</v>
      </c>
      <c r="D1478" s="11" t="s">
        <v>8</v>
      </c>
      <c r="E1478" s="33"/>
    </row>
    <row r="1479" spans="1:5" x14ac:dyDescent="0.25">
      <c r="A1479" s="11">
        <v>14</v>
      </c>
      <c r="B1479" s="16" t="s">
        <v>31</v>
      </c>
      <c r="C1479" s="32">
        <v>43830</v>
      </c>
      <c r="D1479" s="11" t="s">
        <v>8</v>
      </c>
      <c r="E1479" s="33"/>
    </row>
    <row r="1480" spans="1:5" x14ac:dyDescent="0.25">
      <c r="A1480" s="11">
        <v>15</v>
      </c>
      <c r="B1480" s="16" t="s">
        <v>32</v>
      </c>
      <c r="C1480" s="32">
        <v>43830</v>
      </c>
      <c r="D1480" s="11" t="s">
        <v>8</v>
      </c>
      <c r="E1480" s="33"/>
    </row>
    <row r="1481" spans="1:5" x14ac:dyDescent="0.25">
      <c r="A1481" s="11">
        <v>16</v>
      </c>
      <c r="B1481" s="16" t="s">
        <v>33</v>
      </c>
      <c r="C1481" s="32">
        <v>43830</v>
      </c>
      <c r="D1481" s="11" t="s">
        <v>8</v>
      </c>
      <c r="E1481" s="33"/>
    </row>
    <row r="1482" spans="1:5" x14ac:dyDescent="0.25">
      <c r="A1482" s="11">
        <v>17</v>
      </c>
      <c r="B1482" s="18" t="s">
        <v>102</v>
      </c>
      <c r="C1482" s="32">
        <v>43830</v>
      </c>
      <c r="D1482" s="11" t="s">
        <v>8</v>
      </c>
      <c r="E1482" s="33">
        <v>80940.381999999998</v>
      </c>
    </row>
    <row r="1483" spans="1:5" x14ac:dyDescent="0.25">
      <c r="A1483" s="11">
        <v>18</v>
      </c>
      <c r="B1483" s="18" t="s">
        <v>35</v>
      </c>
      <c r="C1483" s="32">
        <v>43830</v>
      </c>
      <c r="D1483" s="11" t="s">
        <v>8</v>
      </c>
      <c r="E1483" s="33"/>
    </row>
    <row r="1484" spans="1:5" x14ac:dyDescent="0.25">
      <c r="A1484" s="11">
        <v>19</v>
      </c>
      <c r="B1484" s="16" t="s">
        <v>36</v>
      </c>
      <c r="C1484" s="32">
        <v>43830</v>
      </c>
      <c r="D1484" s="11" t="s">
        <v>8</v>
      </c>
      <c r="E1484" s="33">
        <v>166290.73088544898</v>
      </c>
    </row>
    <row r="1485" spans="1:5" x14ac:dyDescent="0.25">
      <c r="A1485" s="11">
        <v>20</v>
      </c>
      <c r="B1485" s="16" t="s">
        <v>37</v>
      </c>
      <c r="C1485" s="32">
        <v>43830</v>
      </c>
      <c r="D1485" s="11" t="s">
        <v>8</v>
      </c>
      <c r="E1485" s="33"/>
    </row>
    <row r="1486" spans="1:5" x14ac:dyDescent="0.25">
      <c r="A1486" s="11">
        <v>21</v>
      </c>
      <c r="B1486" s="16" t="s">
        <v>38</v>
      </c>
      <c r="C1486" s="32">
        <v>43830</v>
      </c>
      <c r="D1486" s="11" t="s">
        <v>8</v>
      </c>
      <c r="E1486" s="33"/>
    </row>
    <row r="1487" spans="1:5" x14ac:dyDescent="0.25">
      <c r="A1487" s="11">
        <v>22</v>
      </c>
      <c r="B1487" s="16" t="s">
        <v>39</v>
      </c>
      <c r="C1487" s="32">
        <v>43830</v>
      </c>
      <c r="D1487" s="11" t="s">
        <v>8</v>
      </c>
      <c r="E1487" s="33">
        <v>23224.7821</v>
      </c>
    </row>
    <row r="1488" spans="1:5" x14ac:dyDescent="0.25">
      <c r="A1488" s="11">
        <v>23</v>
      </c>
      <c r="B1488" s="16" t="s">
        <v>40</v>
      </c>
      <c r="C1488" s="32">
        <v>43830</v>
      </c>
      <c r="D1488" s="11" t="s">
        <v>8</v>
      </c>
      <c r="E1488" s="33"/>
    </row>
    <row r="1489" spans="1:5" ht="15.75" customHeight="1" x14ac:dyDescent="0.25">
      <c r="A1489" s="11">
        <v>24</v>
      </c>
      <c r="B1489" s="16" t="s">
        <v>41</v>
      </c>
      <c r="C1489" s="32">
        <v>43830</v>
      </c>
      <c r="D1489" s="11" t="s">
        <v>8</v>
      </c>
      <c r="E1489" s="33">
        <v>143065.94878544801</v>
      </c>
    </row>
    <row r="1490" spans="1:5" x14ac:dyDescent="0.25">
      <c r="A1490" s="11">
        <v>1</v>
      </c>
      <c r="B1490" s="18" t="s">
        <v>18</v>
      </c>
      <c r="C1490" s="32">
        <v>43830</v>
      </c>
      <c r="D1490" s="11" t="s">
        <v>103</v>
      </c>
      <c r="E1490" s="33"/>
    </row>
    <row r="1491" spans="1:5" x14ac:dyDescent="0.25">
      <c r="A1491" s="11">
        <v>2</v>
      </c>
      <c r="B1491" s="34" t="s">
        <v>98</v>
      </c>
      <c r="C1491" s="32">
        <v>43830</v>
      </c>
      <c r="D1491" s="11" t="s">
        <v>103</v>
      </c>
      <c r="E1491" s="33">
        <v>32979.630510000003</v>
      </c>
    </row>
    <row r="1492" spans="1:5" x14ac:dyDescent="0.25">
      <c r="A1492" s="11">
        <v>3</v>
      </c>
      <c r="B1492" s="34" t="s">
        <v>99</v>
      </c>
      <c r="C1492" s="32">
        <v>43830</v>
      </c>
      <c r="D1492" s="11" t="s">
        <v>103</v>
      </c>
      <c r="E1492" s="33">
        <v>21395.089219999998</v>
      </c>
    </row>
    <row r="1493" spans="1:5" x14ac:dyDescent="0.25">
      <c r="A1493" s="11">
        <v>4</v>
      </c>
      <c r="B1493" s="34" t="s">
        <v>21</v>
      </c>
      <c r="C1493" s="32">
        <v>43830</v>
      </c>
      <c r="D1493" s="11" t="s">
        <v>103</v>
      </c>
      <c r="E1493" s="33">
        <v>1.541457956584301</v>
      </c>
    </row>
    <row r="1494" spans="1:5" x14ac:dyDescent="0.25">
      <c r="A1494" s="11">
        <v>5</v>
      </c>
      <c r="B1494" s="34" t="s">
        <v>100</v>
      </c>
      <c r="C1494" s="32">
        <v>43830</v>
      </c>
      <c r="D1494" s="11" t="s">
        <v>103</v>
      </c>
      <c r="E1494" s="33">
        <v>32979.630510000003</v>
      </c>
    </row>
    <row r="1495" spans="1:5" x14ac:dyDescent="0.25">
      <c r="A1495" s="11">
        <v>6</v>
      </c>
      <c r="B1495" s="34" t="s">
        <v>101</v>
      </c>
      <c r="C1495" s="32">
        <v>43830</v>
      </c>
      <c r="D1495" s="11" t="s">
        <v>103</v>
      </c>
      <c r="E1495" s="33">
        <v>6200</v>
      </c>
    </row>
    <row r="1496" spans="1:5" x14ac:dyDescent="0.25">
      <c r="A1496" s="11">
        <v>7</v>
      </c>
      <c r="B1496" s="34" t="s">
        <v>24</v>
      </c>
      <c r="C1496" s="32">
        <v>43830</v>
      </c>
      <c r="D1496" s="11" t="s">
        <v>103</v>
      </c>
      <c r="E1496" s="33">
        <v>5.3192952435483871</v>
      </c>
    </row>
    <row r="1497" spans="1:5" x14ac:dyDescent="0.25">
      <c r="A1497" s="11">
        <v>8</v>
      </c>
      <c r="B1497" s="34" t="s">
        <v>25</v>
      </c>
      <c r="C1497" s="32">
        <v>43830</v>
      </c>
      <c r="D1497" s="11" t="s">
        <v>103</v>
      </c>
      <c r="E1497" s="33"/>
    </row>
    <row r="1498" spans="1:5" x14ac:dyDescent="0.25">
      <c r="A1498" s="11">
        <v>9</v>
      </c>
      <c r="B1498" s="34" t="s">
        <v>26</v>
      </c>
      <c r="C1498" s="32">
        <v>43830</v>
      </c>
      <c r="D1498" s="11" t="s">
        <v>103</v>
      </c>
      <c r="E1498" s="33"/>
    </row>
    <row r="1499" spans="1:5" x14ac:dyDescent="0.25">
      <c r="A1499" s="11">
        <v>10</v>
      </c>
      <c r="B1499" s="18" t="s">
        <v>27</v>
      </c>
      <c r="C1499" s="32">
        <v>43830</v>
      </c>
      <c r="D1499" s="11" t="s">
        <v>103</v>
      </c>
      <c r="E1499" s="33"/>
    </row>
    <row r="1500" spans="1:5" x14ac:dyDescent="0.25">
      <c r="A1500" s="11">
        <v>11</v>
      </c>
      <c r="B1500" s="16" t="s">
        <v>28</v>
      </c>
      <c r="C1500" s="32">
        <v>43830</v>
      </c>
      <c r="D1500" s="11" t="s">
        <v>103</v>
      </c>
      <c r="E1500" s="33">
        <v>32979.630510000003</v>
      </c>
    </row>
    <row r="1501" spans="1:5" x14ac:dyDescent="0.25">
      <c r="A1501" s="11">
        <v>12</v>
      </c>
      <c r="B1501" s="16" t="s">
        <v>29</v>
      </c>
      <c r="C1501" s="32">
        <v>43830</v>
      </c>
      <c r="D1501" s="11" t="s">
        <v>103</v>
      </c>
      <c r="E1501" s="33">
        <v>32979.630510000003</v>
      </c>
    </row>
    <row r="1502" spans="1:5" x14ac:dyDescent="0.25">
      <c r="A1502" s="11">
        <v>13</v>
      </c>
      <c r="B1502" s="16" t="s">
        <v>30</v>
      </c>
      <c r="C1502" s="32">
        <v>43830</v>
      </c>
      <c r="D1502" s="11" t="s">
        <v>103</v>
      </c>
      <c r="E1502" s="33"/>
    </row>
    <row r="1503" spans="1:5" x14ac:dyDescent="0.25">
      <c r="A1503" s="11">
        <v>14</v>
      </c>
      <c r="B1503" s="16" t="s">
        <v>31</v>
      </c>
      <c r="C1503" s="32">
        <v>43830</v>
      </c>
      <c r="D1503" s="11" t="s">
        <v>103</v>
      </c>
      <c r="E1503" s="33"/>
    </row>
    <row r="1504" spans="1:5" x14ac:dyDescent="0.25">
      <c r="A1504" s="11">
        <v>15</v>
      </c>
      <c r="B1504" s="16" t="s">
        <v>32</v>
      </c>
      <c r="C1504" s="32">
        <v>43830</v>
      </c>
      <c r="D1504" s="11" t="s">
        <v>103</v>
      </c>
      <c r="E1504" s="33"/>
    </row>
    <row r="1505" spans="1:5" x14ac:dyDescent="0.25">
      <c r="A1505" s="11">
        <v>16</v>
      </c>
      <c r="B1505" s="16" t="s">
        <v>33</v>
      </c>
      <c r="C1505" s="32">
        <v>43830</v>
      </c>
      <c r="D1505" s="11" t="s">
        <v>103</v>
      </c>
      <c r="E1505" s="33"/>
    </row>
    <row r="1506" spans="1:5" x14ac:dyDescent="0.25">
      <c r="A1506" s="11">
        <v>17</v>
      </c>
      <c r="B1506" s="18" t="s">
        <v>102</v>
      </c>
      <c r="C1506" s="32">
        <v>43830</v>
      </c>
      <c r="D1506" s="11" t="s">
        <v>103</v>
      </c>
      <c r="E1506" s="33">
        <v>7799.7820000000002</v>
      </c>
    </row>
    <row r="1507" spans="1:5" x14ac:dyDescent="0.25">
      <c r="A1507" s="11">
        <v>18</v>
      </c>
      <c r="B1507" s="18" t="s">
        <v>35</v>
      </c>
      <c r="C1507" s="32">
        <v>43830</v>
      </c>
      <c r="D1507" s="11" t="s">
        <v>103</v>
      </c>
      <c r="E1507" s="33"/>
    </row>
    <row r="1508" spans="1:5" x14ac:dyDescent="0.25">
      <c r="A1508" s="11">
        <v>19</v>
      </c>
      <c r="B1508" s="16" t="s">
        <v>36</v>
      </c>
      <c r="C1508" s="32">
        <v>43830</v>
      </c>
      <c r="D1508" s="11" t="s">
        <v>103</v>
      </c>
      <c r="E1508" s="33">
        <v>32979.630503</v>
      </c>
    </row>
    <row r="1509" spans="1:5" x14ac:dyDescent="0.25">
      <c r="A1509" s="11">
        <v>20</v>
      </c>
      <c r="B1509" s="16" t="s">
        <v>37</v>
      </c>
      <c r="C1509" s="32">
        <v>43830</v>
      </c>
      <c r="D1509" s="11" t="s">
        <v>103</v>
      </c>
      <c r="E1509" s="33"/>
    </row>
    <row r="1510" spans="1:5" x14ac:dyDescent="0.25">
      <c r="A1510" s="11">
        <v>21</v>
      </c>
      <c r="B1510" s="16" t="s">
        <v>38</v>
      </c>
      <c r="C1510" s="32">
        <v>43830</v>
      </c>
      <c r="D1510" s="11" t="s">
        <v>103</v>
      </c>
      <c r="E1510" s="33"/>
    </row>
    <row r="1511" spans="1:5" x14ac:dyDescent="0.25">
      <c r="A1511" s="11">
        <v>22</v>
      </c>
      <c r="B1511" s="16" t="s">
        <v>39</v>
      </c>
      <c r="C1511" s="32">
        <v>43830</v>
      </c>
      <c r="D1511" s="11" t="s">
        <v>103</v>
      </c>
      <c r="E1511" s="33">
        <v>2354.6309700000002</v>
      </c>
    </row>
    <row r="1512" spans="1:5" x14ac:dyDescent="0.25">
      <c r="A1512" s="11">
        <v>23</v>
      </c>
      <c r="B1512" s="16" t="s">
        <v>40</v>
      </c>
      <c r="C1512" s="32">
        <v>43830</v>
      </c>
      <c r="D1512" s="11" t="s">
        <v>103</v>
      </c>
      <c r="E1512" s="33"/>
    </row>
    <row r="1513" spans="1:5" x14ac:dyDescent="0.25">
      <c r="A1513" s="11">
        <v>24</v>
      </c>
      <c r="B1513" s="16" t="s">
        <v>41</v>
      </c>
      <c r="C1513" s="32">
        <v>43830</v>
      </c>
      <c r="D1513" s="11" t="s">
        <v>103</v>
      </c>
      <c r="E1513" s="33">
        <v>30624.999540000001</v>
      </c>
    </row>
    <row r="1514" spans="1:5" x14ac:dyDescent="0.25">
      <c r="A1514" s="11">
        <v>1</v>
      </c>
      <c r="B1514" s="18" t="s">
        <v>18</v>
      </c>
      <c r="C1514" s="32">
        <v>43830</v>
      </c>
      <c r="D1514" s="11" t="s">
        <v>10</v>
      </c>
      <c r="E1514" s="33"/>
    </row>
    <row r="1515" spans="1:5" x14ac:dyDescent="0.25">
      <c r="A1515" s="11">
        <v>2</v>
      </c>
      <c r="B1515" s="34" t="s">
        <v>98</v>
      </c>
      <c r="C1515" s="32">
        <v>43830</v>
      </c>
      <c r="D1515" s="11" t="s">
        <v>10</v>
      </c>
      <c r="E1515" s="33">
        <v>330603.83092000004</v>
      </c>
    </row>
    <row r="1516" spans="1:5" x14ac:dyDescent="0.25">
      <c r="A1516" s="11">
        <v>3</v>
      </c>
      <c r="B1516" s="34" t="s">
        <v>99</v>
      </c>
      <c r="C1516" s="32">
        <v>43830</v>
      </c>
      <c r="D1516" s="11" t="s">
        <v>10</v>
      </c>
      <c r="E1516" s="33">
        <v>88205.832880000002</v>
      </c>
    </row>
    <row r="1517" spans="1:5" x14ac:dyDescent="0.25">
      <c r="A1517" s="11">
        <v>4</v>
      </c>
      <c r="B1517" s="34" t="s">
        <v>21</v>
      </c>
      <c r="C1517" s="32">
        <v>43830</v>
      </c>
      <c r="D1517" s="11" t="s">
        <v>10</v>
      </c>
      <c r="E1517" s="33">
        <v>3.7480948835863432</v>
      </c>
    </row>
    <row r="1518" spans="1:5" x14ac:dyDescent="0.25">
      <c r="A1518" s="11">
        <v>5</v>
      </c>
      <c r="B1518" s="34" t="s">
        <v>100</v>
      </c>
      <c r="C1518" s="32">
        <v>43830</v>
      </c>
      <c r="D1518" s="11" t="s">
        <v>10</v>
      </c>
      <c r="E1518" s="33">
        <v>330603.83092000004</v>
      </c>
    </row>
    <row r="1519" spans="1:5" x14ac:dyDescent="0.25">
      <c r="A1519" s="11">
        <v>6</v>
      </c>
      <c r="B1519" s="34" t="s">
        <v>101</v>
      </c>
      <c r="C1519" s="32">
        <v>43830</v>
      </c>
      <c r="D1519" s="11" t="s">
        <v>10</v>
      </c>
      <c r="E1519" s="33">
        <v>22051.45822</v>
      </c>
    </row>
    <row r="1520" spans="1:5" x14ac:dyDescent="0.25">
      <c r="A1520" s="11">
        <v>7</v>
      </c>
      <c r="B1520" s="34" t="s">
        <v>24</v>
      </c>
      <c r="C1520" s="32">
        <v>43830</v>
      </c>
      <c r="D1520" s="11" t="s">
        <v>10</v>
      </c>
      <c r="E1520" s="33">
        <v>14.992379534345373</v>
      </c>
    </row>
    <row r="1521" spans="1:5" x14ac:dyDescent="0.25">
      <c r="A1521" s="11">
        <v>8</v>
      </c>
      <c r="B1521" s="34" t="s">
        <v>25</v>
      </c>
      <c r="C1521" s="32">
        <v>43830</v>
      </c>
      <c r="D1521" s="11" t="s">
        <v>10</v>
      </c>
      <c r="E1521" s="33"/>
    </row>
    <row r="1522" spans="1:5" x14ac:dyDescent="0.25">
      <c r="A1522" s="11">
        <v>9</v>
      </c>
      <c r="B1522" s="34" t="s">
        <v>26</v>
      </c>
      <c r="C1522" s="32">
        <v>43830</v>
      </c>
      <c r="D1522" s="11" t="s">
        <v>10</v>
      </c>
      <c r="E1522" s="33"/>
    </row>
    <row r="1523" spans="1:5" x14ac:dyDescent="0.25">
      <c r="A1523" s="11">
        <v>10</v>
      </c>
      <c r="B1523" s="18" t="s">
        <v>27</v>
      </c>
      <c r="C1523" s="32">
        <v>43830</v>
      </c>
      <c r="D1523" s="11" t="s">
        <v>10</v>
      </c>
      <c r="E1523" s="33"/>
    </row>
    <row r="1524" spans="1:5" x14ac:dyDescent="0.25">
      <c r="A1524" s="11">
        <v>11</v>
      </c>
      <c r="B1524" s="16" t="s">
        <v>28</v>
      </c>
      <c r="C1524" s="32">
        <v>43830</v>
      </c>
      <c r="D1524" s="11" t="s">
        <v>10</v>
      </c>
      <c r="E1524" s="33">
        <v>330603.83092000004</v>
      </c>
    </row>
    <row r="1525" spans="1:5" x14ac:dyDescent="0.25">
      <c r="A1525" s="11">
        <v>12</v>
      </c>
      <c r="B1525" s="16" t="s">
        <v>29</v>
      </c>
      <c r="C1525" s="32">
        <v>43830</v>
      </c>
      <c r="D1525" s="11" t="s">
        <v>10</v>
      </c>
      <c r="E1525" s="33">
        <v>330603.83092000004</v>
      </c>
    </row>
    <row r="1526" spans="1:5" x14ac:dyDescent="0.25">
      <c r="A1526" s="11">
        <v>13</v>
      </c>
      <c r="B1526" s="16" t="s">
        <v>30</v>
      </c>
      <c r="C1526" s="32">
        <v>43830</v>
      </c>
      <c r="D1526" s="11" t="s">
        <v>10</v>
      </c>
      <c r="E1526" s="33"/>
    </row>
    <row r="1527" spans="1:5" x14ac:dyDescent="0.25">
      <c r="A1527" s="11">
        <v>14</v>
      </c>
      <c r="B1527" s="16" t="s">
        <v>31</v>
      </c>
      <c r="C1527" s="32">
        <v>43830</v>
      </c>
      <c r="D1527" s="11" t="s">
        <v>10</v>
      </c>
      <c r="E1527" s="33"/>
    </row>
    <row r="1528" spans="1:5" x14ac:dyDescent="0.25">
      <c r="A1528" s="11">
        <v>15</v>
      </c>
      <c r="B1528" s="16" t="s">
        <v>32</v>
      </c>
      <c r="C1528" s="32">
        <v>43830</v>
      </c>
      <c r="D1528" s="11" t="s">
        <v>10</v>
      </c>
      <c r="E1528" s="33"/>
    </row>
    <row r="1529" spans="1:5" x14ac:dyDescent="0.25">
      <c r="A1529" s="11">
        <v>16</v>
      </c>
      <c r="B1529" s="16" t="s">
        <v>33</v>
      </c>
      <c r="C1529" s="32">
        <v>43830</v>
      </c>
      <c r="D1529" s="11" t="s">
        <v>10</v>
      </c>
      <c r="E1529" s="33"/>
    </row>
    <row r="1530" spans="1:5" x14ac:dyDescent="0.25">
      <c r="A1530" s="11">
        <v>17</v>
      </c>
      <c r="B1530" s="18" t="s">
        <v>102</v>
      </c>
      <c r="C1530" s="32">
        <v>43830</v>
      </c>
      <c r="D1530" s="11" t="s">
        <v>10</v>
      </c>
      <c r="E1530" s="33">
        <v>66233.274579999998</v>
      </c>
    </row>
    <row r="1531" spans="1:5" x14ac:dyDescent="0.25">
      <c r="A1531" s="11">
        <v>18</v>
      </c>
      <c r="B1531" s="18" t="s">
        <v>35</v>
      </c>
      <c r="C1531" s="32">
        <v>43830</v>
      </c>
      <c r="D1531" s="11" t="s">
        <v>10</v>
      </c>
      <c r="E1531" s="33"/>
    </row>
    <row r="1532" spans="1:5" x14ac:dyDescent="0.25">
      <c r="A1532" s="11">
        <v>19</v>
      </c>
      <c r="B1532" s="16" t="s">
        <v>36</v>
      </c>
      <c r="C1532" s="32">
        <v>43830</v>
      </c>
      <c r="D1532" s="11" t="s">
        <v>10</v>
      </c>
      <c r="E1532" s="33">
        <v>331443.83092000004</v>
      </c>
    </row>
    <row r="1533" spans="1:5" x14ac:dyDescent="0.25">
      <c r="A1533" s="11">
        <v>20</v>
      </c>
      <c r="B1533" s="16" t="s">
        <v>37</v>
      </c>
      <c r="C1533" s="32">
        <v>43830</v>
      </c>
      <c r="D1533" s="11" t="s">
        <v>10</v>
      </c>
      <c r="E1533" s="33"/>
    </row>
    <row r="1534" spans="1:5" x14ac:dyDescent="0.25">
      <c r="A1534" s="11">
        <v>21</v>
      </c>
      <c r="B1534" s="16" t="s">
        <v>38</v>
      </c>
      <c r="C1534" s="32">
        <v>43830</v>
      </c>
      <c r="D1534" s="11" t="s">
        <v>10</v>
      </c>
      <c r="E1534" s="33">
        <v>840</v>
      </c>
    </row>
    <row r="1535" spans="1:5" x14ac:dyDescent="0.25">
      <c r="A1535" s="11">
        <v>22</v>
      </c>
      <c r="B1535" s="16" t="s">
        <v>39</v>
      </c>
      <c r="C1535" s="32">
        <v>43830</v>
      </c>
      <c r="D1535" s="11" t="s">
        <v>10</v>
      </c>
      <c r="E1535" s="33">
        <v>8577.58</v>
      </c>
    </row>
    <row r="1536" spans="1:5" x14ac:dyDescent="0.25">
      <c r="A1536" s="11">
        <v>23</v>
      </c>
      <c r="B1536" s="16" t="s">
        <v>40</v>
      </c>
      <c r="C1536" s="32">
        <v>43830</v>
      </c>
      <c r="D1536" s="11" t="s">
        <v>10</v>
      </c>
      <c r="E1536" s="33"/>
    </row>
    <row r="1537" spans="1:5" x14ac:dyDescent="0.25">
      <c r="A1537" s="11">
        <v>24</v>
      </c>
      <c r="B1537" s="16" t="s">
        <v>41</v>
      </c>
      <c r="C1537" s="32">
        <v>43830</v>
      </c>
      <c r="D1537" s="11" t="s">
        <v>10</v>
      </c>
      <c r="E1537" s="33">
        <v>322026.25092000002</v>
      </c>
    </row>
    <row r="1538" spans="1:5" x14ac:dyDescent="0.25">
      <c r="A1538" s="11">
        <v>1</v>
      </c>
      <c r="B1538" s="18" t="s">
        <v>18</v>
      </c>
      <c r="C1538" s="32">
        <v>43830</v>
      </c>
      <c r="D1538" s="11" t="s">
        <v>11</v>
      </c>
      <c r="E1538" s="33"/>
    </row>
    <row r="1539" spans="1:5" x14ac:dyDescent="0.25">
      <c r="A1539" s="11">
        <v>2</v>
      </c>
      <c r="B1539" s="34" t="s">
        <v>98</v>
      </c>
      <c r="C1539" s="32">
        <v>43830</v>
      </c>
      <c r="D1539" s="11" t="s">
        <v>11</v>
      </c>
      <c r="E1539" s="33">
        <v>1088608.2690000001</v>
      </c>
    </row>
    <row r="1540" spans="1:5" x14ac:dyDescent="0.25">
      <c r="A1540" s="11">
        <v>3</v>
      </c>
      <c r="B1540" s="34" t="s">
        <v>99</v>
      </c>
      <c r="C1540" s="32">
        <v>43830</v>
      </c>
      <c r="D1540" s="11" t="s">
        <v>11</v>
      </c>
      <c r="E1540" s="33">
        <v>572098.27899999998</v>
      </c>
    </row>
    <row r="1541" spans="1:5" x14ac:dyDescent="0.25">
      <c r="A1541" s="11">
        <v>4</v>
      </c>
      <c r="B1541" s="34" t="s">
        <v>21</v>
      </c>
      <c r="C1541" s="32">
        <v>43830</v>
      </c>
      <c r="D1541" s="11" t="s">
        <v>11</v>
      </c>
      <c r="E1541" s="33">
        <v>1.902834371225228</v>
      </c>
    </row>
    <row r="1542" spans="1:5" x14ac:dyDescent="0.25">
      <c r="A1542" s="11">
        <v>5</v>
      </c>
      <c r="B1542" s="34" t="s">
        <v>100</v>
      </c>
      <c r="C1542" s="32">
        <v>43830</v>
      </c>
      <c r="D1542" s="11" t="s">
        <v>11</v>
      </c>
      <c r="E1542" s="33">
        <v>1017213.183</v>
      </c>
    </row>
    <row r="1543" spans="1:5" x14ac:dyDescent="0.25">
      <c r="A1543" s="11">
        <v>6</v>
      </c>
      <c r="B1543" s="34" t="s">
        <v>101</v>
      </c>
      <c r="C1543" s="32">
        <v>43830</v>
      </c>
      <c r="D1543" s="11" t="s">
        <v>11</v>
      </c>
      <c r="E1543" s="33">
        <v>143024.57</v>
      </c>
    </row>
    <row r="1544" spans="1:5" x14ac:dyDescent="0.25">
      <c r="A1544" s="11">
        <v>7</v>
      </c>
      <c r="B1544" s="34" t="s">
        <v>24</v>
      </c>
      <c r="C1544" s="32">
        <v>43830</v>
      </c>
      <c r="D1544" s="11" t="s">
        <v>11</v>
      </c>
      <c r="E1544" s="33">
        <v>7.1121569042298107</v>
      </c>
    </row>
    <row r="1545" spans="1:5" x14ac:dyDescent="0.25">
      <c r="A1545" s="11">
        <v>8</v>
      </c>
      <c r="B1545" s="34" t="s">
        <v>25</v>
      </c>
      <c r="C1545" s="32">
        <v>43830</v>
      </c>
      <c r="D1545" s="11" t="s">
        <v>11</v>
      </c>
      <c r="E1545" s="33"/>
    </row>
    <row r="1546" spans="1:5" x14ac:dyDescent="0.25">
      <c r="A1546" s="11">
        <v>9</v>
      </c>
      <c r="B1546" s="34" t="s">
        <v>26</v>
      </c>
      <c r="C1546" s="32">
        <v>43830</v>
      </c>
      <c r="D1546" s="11" t="s">
        <v>11</v>
      </c>
      <c r="E1546" s="33"/>
    </row>
    <row r="1547" spans="1:5" x14ac:dyDescent="0.25">
      <c r="A1547" s="11">
        <v>10</v>
      </c>
      <c r="B1547" s="18" t="s">
        <v>27</v>
      </c>
      <c r="C1547" s="32">
        <v>43830</v>
      </c>
      <c r="D1547" s="11" t="s">
        <v>11</v>
      </c>
      <c r="E1547" s="33"/>
    </row>
    <row r="1548" spans="1:5" x14ac:dyDescent="0.25">
      <c r="A1548" s="11">
        <v>11</v>
      </c>
      <c r="B1548" s="16" t="s">
        <v>28</v>
      </c>
      <c r="C1548" s="32">
        <v>43830</v>
      </c>
      <c r="D1548" s="11" t="s">
        <v>11</v>
      </c>
      <c r="E1548" s="33">
        <v>1088608.2690000001</v>
      </c>
    </row>
    <row r="1549" spans="1:5" x14ac:dyDescent="0.25">
      <c r="A1549" s="11">
        <v>12</v>
      </c>
      <c r="B1549" s="16" t="s">
        <v>29</v>
      </c>
      <c r="C1549" s="32">
        <v>43830</v>
      </c>
      <c r="D1549" s="11" t="s">
        <v>11</v>
      </c>
      <c r="E1549" s="33">
        <v>988608.26899999997</v>
      </c>
    </row>
    <row r="1550" spans="1:5" x14ac:dyDescent="0.25">
      <c r="A1550" s="11">
        <v>13</v>
      </c>
      <c r="B1550" s="16" t="s">
        <v>30</v>
      </c>
      <c r="C1550" s="32">
        <v>43830</v>
      </c>
      <c r="D1550" s="11" t="s">
        <v>11</v>
      </c>
      <c r="E1550" s="33">
        <v>100000</v>
      </c>
    </row>
    <row r="1551" spans="1:5" x14ac:dyDescent="0.25">
      <c r="A1551" s="11">
        <v>14</v>
      </c>
      <c r="B1551" s="16" t="s">
        <v>31</v>
      </c>
      <c r="C1551" s="32">
        <v>43830</v>
      </c>
      <c r="D1551" s="11" t="s">
        <v>11</v>
      </c>
      <c r="E1551" s="33"/>
    </row>
    <row r="1552" spans="1:5" x14ac:dyDescent="0.25">
      <c r="A1552" s="11">
        <v>15</v>
      </c>
      <c r="B1552" s="16" t="s">
        <v>32</v>
      </c>
      <c r="C1552" s="32">
        <v>43830</v>
      </c>
      <c r="D1552" s="11" t="s">
        <v>11</v>
      </c>
      <c r="E1552" s="33"/>
    </row>
    <row r="1553" spans="1:5" x14ac:dyDescent="0.25">
      <c r="A1553" s="11">
        <v>16</v>
      </c>
      <c r="B1553" s="16" t="s">
        <v>33</v>
      </c>
      <c r="C1553" s="32">
        <v>43830</v>
      </c>
      <c r="D1553" s="11" t="s">
        <v>11</v>
      </c>
      <c r="E1553" s="33"/>
    </row>
    <row r="1554" spans="1:5" x14ac:dyDescent="0.25">
      <c r="A1554" s="11">
        <v>17</v>
      </c>
      <c r="B1554" s="18" t="s">
        <v>102</v>
      </c>
      <c r="C1554" s="32">
        <v>43830</v>
      </c>
      <c r="D1554" s="11" t="s">
        <v>11</v>
      </c>
      <c r="E1554" s="33">
        <v>325892.67700000003</v>
      </c>
    </row>
    <row r="1555" spans="1:5" x14ac:dyDescent="0.25">
      <c r="A1555" s="11">
        <v>18</v>
      </c>
      <c r="B1555" s="18" t="s">
        <v>35</v>
      </c>
      <c r="C1555" s="32">
        <v>43830</v>
      </c>
      <c r="D1555" s="11" t="s">
        <v>11</v>
      </c>
      <c r="E1555" s="33"/>
    </row>
    <row r="1556" spans="1:5" x14ac:dyDescent="0.25">
      <c r="A1556" s="11">
        <v>19</v>
      </c>
      <c r="B1556" s="16" t="s">
        <v>36</v>
      </c>
      <c r="C1556" s="32">
        <v>43830</v>
      </c>
      <c r="D1556" s="11" t="s">
        <v>11</v>
      </c>
      <c r="E1556" s="33">
        <v>990374.79</v>
      </c>
    </row>
    <row r="1557" spans="1:5" x14ac:dyDescent="0.25">
      <c r="A1557" s="11">
        <v>20</v>
      </c>
      <c r="B1557" s="16" t="s">
        <v>37</v>
      </c>
      <c r="C1557" s="32">
        <v>43830</v>
      </c>
      <c r="D1557" s="11" t="s">
        <v>11</v>
      </c>
      <c r="E1557" s="33"/>
    </row>
    <row r="1558" spans="1:5" x14ac:dyDescent="0.25">
      <c r="A1558" s="11">
        <v>21</v>
      </c>
      <c r="B1558" s="16" t="s">
        <v>38</v>
      </c>
      <c r="C1558" s="32">
        <v>43830</v>
      </c>
      <c r="D1558" s="11" t="s">
        <v>11</v>
      </c>
      <c r="E1558" s="33">
        <v>1766.519</v>
      </c>
    </row>
    <row r="1559" spans="1:5" x14ac:dyDescent="0.25">
      <c r="A1559" s="11">
        <v>22</v>
      </c>
      <c r="B1559" s="16" t="s">
        <v>39</v>
      </c>
      <c r="C1559" s="32">
        <v>43830</v>
      </c>
      <c r="D1559" s="11" t="s">
        <v>11</v>
      </c>
      <c r="E1559" s="33">
        <v>42067.713000000003</v>
      </c>
    </row>
    <row r="1560" spans="1:5" x14ac:dyDescent="0.25">
      <c r="A1560" s="11">
        <v>23</v>
      </c>
      <c r="B1560" s="16" t="s">
        <v>40</v>
      </c>
      <c r="C1560" s="32">
        <v>43830</v>
      </c>
      <c r="D1560" s="11" t="s">
        <v>11</v>
      </c>
      <c r="E1560" s="33"/>
    </row>
    <row r="1561" spans="1:5" x14ac:dyDescent="0.25">
      <c r="A1561" s="11">
        <v>24</v>
      </c>
      <c r="B1561" s="16" t="s">
        <v>41</v>
      </c>
      <c r="C1561" s="32">
        <v>43830</v>
      </c>
      <c r="D1561" s="11" t="s">
        <v>11</v>
      </c>
      <c r="E1561" s="33">
        <v>946540.55599999998</v>
      </c>
    </row>
    <row r="1562" spans="1:5" x14ac:dyDescent="0.25">
      <c r="A1562" s="11">
        <v>1</v>
      </c>
      <c r="B1562" s="18" t="s">
        <v>18</v>
      </c>
      <c r="C1562" s="32">
        <v>43830</v>
      </c>
      <c r="D1562" s="11" t="s">
        <v>12</v>
      </c>
      <c r="E1562" s="33"/>
    </row>
    <row r="1563" spans="1:5" x14ac:dyDescent="0.25">
      <c r="A1563" s="11">
        <v>2</v>
      </c>
      <c r="B1563" s="34" t="s">
        <v>98</v>
      </c>
      <c r="C1563" s="32">
        <v>43830</v>
      </c>
      <c r="D1563" s="11" t="s">
        <v>12</v>
      </c>
      <c r="E1563" s="33">
        <v>2290163.5640700003</v>
      </c>
    </row>
    <row r="1564" spans="1:5" x14ac:dyDescent="0.25">
      <c r="A1564" s="11">
        <v>3</v>
      </c>
      <c r="B1564" s="34" t="s">
        <v>99</v>
      </c>
      <c r="C1564" s="32">
        <v>43830</v>
      </c>
      <c r="D1564" s="11" t="s">
        <v>12</v>
      </c>
      <c r="E1564" s="33">
        <v>1182448.9929899999</v>
      </c>
    </row>
    <row r="1565" spans="1:5" x14ac:dyDescent="0.25">
      <c r="A1565" s="11">
        <v>4</v>
      </c>
      <c r="B1565" s="34" t="s">
        <v>21</v>
      </c>
      <c r="C1565" s="32">
        <v>43830</v>
      </c>
      <c r="D1565" s="11" t="s">
        <v>12</v>
      </c>
      <c r="E1565" s="33">
        <v>1.9367969169469015</v>
      </c>
    </row>
    <row r="1566" spans="1:5" x14ac:dyDescent="0.25">
      <c r="A1566" s="11">
        <v>5</v>
      </c>
      <c r="B1566" s="34" t="s">
        <v>100</v>
      </c>
      <c r="C1566" s="32">
        <v>43830</v>
      </c>
      <c r="D1566" s="11" t="s">
        <v>12</v>
      </c>
      <c r="E1566" s="33">
        <v>2100224.5443800003</v>
      </c>
    </row>
    <row r="1567" spans="1:5" x14ac:dyDescent="0.25">
      <c r="A1567" s="11">
        <v>6</v>
      </c>
      <c r="B1567" s="34" t="s">
        <v>101</v>
      </c>
      <c r="C1567" s="32">
        <v>43830</v>
      </c>
      <c r="D1567" s="11" t="s">
        <v>12</v>
      </c>
      <c r="E1567" s="33">
        <v>295612.24825</v>
      </c>
    </row>
    <row r="1568" spans="1:5" x14ac:dyDescent="0.25">
      <c r="A1568" s="11">
        <v>7</v>
      </c>
      <c r="B1568" s="34" t="s">
        <v>24</v>
      </c>
      <c r="C1568" s="32">
        <v>43830</v>
      </c>
      <c r="D1568" s="11" t="s">
        <v>12</v>
      </c>
      <c r="E1568" s="33">
        <v>7.1046600971818838</v>
      </c>
    </row>
    <row r="1569" spans="1:5" x14ac:dyDescent="0.25">
      <c r="A1569" s="11">
        <v>8</v>
      </c>
      <c r="B1569" s="34" t="s">
        <v>25</v>
      </c>
      <c r="C1569" s="32">
        <v>43830</v>
      </c>
      <c r="D1569" s="11" t="s">
        <v>12</v>
      </c>
      <c r="E1569" s="33"/>
    </row>
    <row r="1570" spans="1:5" x14ac:dyDescent="0.25">
      <c r="A1570" s="11">
        <v>9</v>
      </c>
      <c r="B1570" s="34" t="s">
        <v>26</v>
      </c>
      <c r="C1570" s="32">
        <v>43830</v>
      </c>
      <c r="D1570" s="11" t="s">
        <v>12</v>
      </c>
      <c r="E1570" s="33"/>
    </row>
    <row r="1571" spans="1:5" x14ac:dyDescent="0.25">
      <c r="A1571" s="11">
        <v>10</v>
      </c>
      <c r="B1571" s="18" t="s">
        <v>27</v>
      </c>
      <c r="C1571" s="32">
        <v>43830</v>
      </c>
      <c r="D1571" s="11" t="s">
        <v>12</v>
      </c>
      <c r="E1571" s="33"/>
    </row>
    <row r="1572" spans="1:5" x14ac:dyDescent="0.25">
      <c r="A1572" s="11">
        <v>11</v>
      </c>
      <c r="B1572" s="16" t="s">
        <v>28</v>
      </c>
      <c r="C1572" s="32">
        <v>43830</v>
      </c>
      <c r="D1572" s="11" t="s">
        <v>12</v>
      </c>
      <c r="E1572" s="33">
        <v>2290163.5640700003</v>
      </c>
    </row>
    <row r="1573" spans="1:5" x14ac:dyDescent="0.25">
      <c r="A1573" s="11">
        <v>12</v>
      </c>
      <c r="B1573" s="16" t="s">
        <v>29</v>
      </c>
      <c r="C1573" s="32">
        <v>43830</v>
      </c>
      <c r="D1573" s="11" t="s">
        <v>12</v>
      </c>
      <c r="E1573" s="33">
        <v>2041102.09473</v>
      </c>
    </row>
    <row r="1574" spans="1:5" x14ac:dyDescent="0.25">
      <c r="A1574" s="11">
        <v>13</v>
      </c>
      <c r="B1574" s="16" t="s">
        <v>30</v>
      </c>
      <c r="C1574" s="32">
        <v>43830</v>
      </c>
      <c r="D1574" s="11" t="s">
        <v>12</v>
      </c>
      <c r="E1574" s="33">
        <v>249061.46934000001</v>
      </c>
    </row>
    <row r="1575" spans="1:5" x14ac:dyDescent="0.25">
      <c r="A1575" s="11">
        <v>14</v>
      </c>
      <c r="B1575" s="16" t="s">
        <v>31</v>
      </c>
      <c r="C1575" s="32">
        <v>43830</v>
      </c>
      <c r="D1575" s="11" t="s">
        <v>12</v>
      </c>
      <c r="E1575" s="33"/>
    </row>
    <row r="1576" spans="1:5" x14ac:dyDescent="0.25">
      <c r="A1576" s="11">
        <v>15</v>
      </c>
      <c r="B1576" s="16" t="s">
        <v>32</v>
      </c>
      <c r="C1576" s="32">
        <v>43830</v>
      </c>
      <c r="D1576" s="11" t="s">
        <v>12</v>
      </c>
      <c r="E1576" s="33"/>
    </row>
    <row r="1577" spans="1:5" x14ac:dyDescent="0.25">
      <c r="A1577" s="11">
        <v>16</v>
      </c>
      <c r="B1577" s="16" t="s">
        <v>33</v>
      </c>
      <c r="C1577" s="32">
        <v>43830</v>
      </c>
      <c r="D1577" s="11" t="s">
        <v>12</v>
      </c>
      <c r="E1577" s="33"/>
    </row>
    <row r="1578" spans="1:5" x14ac:dyDescent="0.25">
      <c r="A1578" s="11">
        <v>17</v>
      </c>
      <c r="B1578" s="18" t="s">
        <v>102</v>
      </c>
      <c r="C1578" s="32">
        <v>43830</v>
      </c>
      <c r="D1578" s="11" t="s">
        <v>12</v>
      </c>
      <c r="E1578" s="33">
        <v>485456.31929000001</v>
      </c>
    </row>
    <row r="1579" spans="1:5" x14ac:dyDescent="0.25">
      <c r="A1579" s="11">
        <v>18</v>
      </c>
      <c r="B1579" s="18" t="s">
        <v>35</v>
      </c>
      <c r="C1579" s="32">
        <v>43830</v>
      </c>
      <c r="D1579" s="11" t="s">
        <v>12</v>
      </c>
      <c r="E1579" s="33"/>
    </row>
    <row r="1580" spans="1:5" x14ac:dyDescent="0.25">
      <c r="A1580" s="11">
        <v>19</v>
      </c>
      <c r="B1580" s="16" t="s">
        <v>36</v>
      </c>
      <c r="C1580" s="32">
        <v>43830</v>
      </c>
      <c r="D1580" s="11" t="s">
        <v>12</v>
      </c>
      <c r="E1580" s="33">
        <v>1941102.09473</v>
      </c>
    </row>
    <row r="1581" spans="1:5" x14ac:dyDescent="0.25">
      <c r="A1581" s="11">
        <v>20</v>
      </c>
      <c r="B1581" s="16" t="s">
        <v>37</v>
      </c>
      <c r="C1581" s="32">
        <v>43830</v>
      </c>
      <c r="D1581" s="11" t="s">
        <v>12</v>
      </c>
      <c r="E1581" s="33"/>
    </row>
    <row r="1582" spans="1:5" x14ac:dyDescent="0.25">
      <c r="A1582" s="11">
        <v>21</v>
      </c>
      <c r="B1582" s="16" t="s">
        <v>38</v>
      </c>
      <c r="C1582" s="32">
        <v>43830</v>
      </c>
      <c r="D1582" s="11" t="s">
        <v>12</v>
      </c>
      <c r="E1582" s="33"/>
    </row>
    <row r="1583" spans="1:5" x14ac:dyDescent="0.25">
      <c r="A1583" s="11">
        <v>22</v>
      </c>
      <c r="B1583" s="16" t="s">
        <v>39</v>
      </c>
      <c r="C1583" s="32">
        <v>43830</v>
      </c>
      <c r="D1583" s="11" t="s">
        <v>12</v>
      </c>
      <c r="E1583" s="33">
        <v>180525.83284000002</v>
      </c>
    </row>
    <row r="1584" spans="1:5" x14ac:dyDescent="0.25">
      <c r="A1584" s="11">
        <v>23</v>
      </c>
      <c r="B1584" s="16" t="s">
        <v>40</v>
      </c>
      <c r="C1584" s="32">
        <v>43830</v>
      </c>
      <c r="D1584" s="11" t="s">
        <v>12</v>
      </c>
      <c r="E1584" s="33"/>
    </row>
    <row r="1585" spans="1:5" x14ac:dyDescent="0.25">
      <c r="A1585" s="11">
        <v>24</v>
      </c>
      <c r="B1585" s="16" t="s">
        <v>41</v>
      </c>
      <c r="C1585" s="32">
        <v>43830</v>
      </c>
      <c r="D1585" s="11" t="s">
        <v>12</v>
      </c>
      <c r="E1585" s="33">
        <v>1760576.2618900002</v>
      </c>
    </row>
    <row r="1586" spans="1:5" x14ac:dyDescent="0.25">
      <c r="A1586" s="11">
        <v>1</v>
      </c>
      <c r="B1586" s="18" t="s">
        <v>18</v>
      </c>
      <c r="C1586" s="32">
        <v>43830</v>
      </c>
      <c r="D1586" s="11" t="s">
        <v>13</v>
      </c>
      <c r="E1586" s="33"/>
    </row>
    <row r="1587" spans="1:5" x14ac:dyDescent="0.25">
      <c r="A1587" s="11">
        <v>2</v>
      </c>
      <c r="B1587" s="34" t="s">
        <v>98</v>
      </c>
      <c r="C1587" s="32">
        <v>43830</v>
      </c>
      <c r="D1587" s="11" t="s">
        <v>13</v>
      </c>
      <c r="E1587" s="33">
        <v>1136904.4922676401</v>
      </c>
    </row>
    <row r="1588" spans="1:5" x14ac:dyDescent="0.25">
      <c r="A1588" s="11">
        <v>3</v>
      </c>
      <c r="B1588" s="34" t="s">
        <v>99</v>
      </c>
      <c r="C1588" s="32">
        <v>43830</v>
      </c>
      <c r="D1588" s="11" t="s">
        <v>13</v>
      </c>
      <c r="E1588" s="33">
        <v>622459.24775441596</v>
      </c>
    </row>
    <row r="1589" spans="1:5" x14ac:dyDescent="0.25">
      <c r="A1589" s="11">
        <v>4</v>
      </c>
      <c r="B1589" s="34" t="s">
        <v>21</v>
      </c>
      <c r="C1589" s="32">
        <v>43830</v>
      </c>
      <c r="D1589" s="11" t="s">
        <v>13</v>
      </c>
      <c r="E1589" s="33">
        <v>1.8264721688514338</v>
      </c>
    </row>
    <row r="1590" spans="1:5" x14ac:dyDescent="0.25">
      <c r="A1590" s="11">
        <v>5</v>
      </c>
      <c r="B1590" s="34" t="s">
        <v>100</v>
      </c>
      <c r="C1590" s="32">
        <v>43830</v>
      </c>
      <c r="D1590" s="11" t="s">
        <v>13</v>
      </c>
      <c r="E1590" s="33">
        <v>1102748.9124286671</v>
      </c>
    </row>
    <row r="1591" spans="1:5" x14ac:dyDescent="0.25">
      <c r="A1591" s="11">
        <v>6</v>
      </c>
      <c r="B1591" s="34" t="s">
        <v>101</v>
      </c>
      <c r="C1591" s="32">
        <v>43830</v>
      </c>
      <c r="D1591" s="11" t="s">
        <v>13</v>
      </c>
      <c r="E1591" s="33">
        <v>179222.100815374</v>
      </c>
    </row>
    <row r="1592" spans="1:5" x14ac:dyDescent="0.25">
      <c r="A1592" s="11">
        <v>7</v>
      </c>
      <c r="B1592" s="34" t="s">
        <v>24</v>
      </c>
      <c r="C1592" s="32">
        <v>43830</v>
      </c>
      <c r="D1592" s="11" t="s">
        <v>13</v>
      </c>
      <c r="E1592" s="33">
        <v>6.1529739212501813</v>
      </c>
    </row>
    <row r="1593" spans="1:5" x14ac:dyDescent="0.25">
      <c r="A1593" s="11">
        <v>8</v>
      </c>
      <c r="B1593" s="34" t="s">
        <v>25</v>
      </c>
      <c r="C1593" s="32">
        <v>43830</v>
      </c>
      <c r="D1593" s="11" t="s">
        <v>13</v>
      </c>
      <c r="E1593" s="33"/>
    </row>
    <row r="1594" spans="1:5" x14ac:dyDescent="0.25">
      <c r="A1594" s="11">
        <v>9</v>
      </c>
      <c r="B1594" s="34" t="s">
        <v>26</v>
      </c>
      <c r="C1594" s="32">
        <v>43830</v>
      </c>
      <c r="D1594" s="11" t="s">
        <v>13</v>
      </c>
      <c r="E1594" s="33"/>
    </row>
    <row r="1595" spans="1:5" x14ac:dyDescent="0.25">
      <c r="A1595" s="11">
        <v>10</v>
      </c>
      <c r="B1595" s="18" t="s">
        <v>27</v>
      </c>
      <c r="C1595" s="32">
        <v>43830</v>
      </c>
      <c r="D1595" s="11" t="s">
        <v>13</v>
      </c>
      <c r="E1595" s="33"/>
    </row>
    <row r="1596" spans="1:5" x14ac:dyDescent="0.25">
      <c r="A1596" s="11">
        <v>11</v>
      </c>
      <c r="B1596" s="16" t="s">
        <v>28</v>
      </c>
      <c r="C1596" s="32">
        <v>43830</v>
      </c>
      <c r="D1596" s="11" t="s">
        <v>13</v>
      </c>
      <c r="E1596" s="33">
        <v>1136904.4922676401</v>
      </c>
    </row>
    <row r="1597" spans="1:5" x14ac:dyDescent="0.25">
      <c r="A1597" s="11">
        <v>12</v>
      </c>
      <c r="B1597" s="16" t="s">
        <v>29</v>
      </c>
      <c r="C1597" s="32">
        <v>43830</v>
      </c>
      <c r="D1597" s="11" t="s">
        <v>13</v>
      </c>
      <c r="E1597" s="33">
        <v>1066904.4922676401</v>
      </c>
    </row>
    <row r="1598" spans="1:5" x14ac:dyDescent="0.25">
      <c r="A1598" s="11">
        <v>13</v>
      </c>
      <c r="B1598" s="16" t="s">
        <v>30</v>
      </c>
      <c r="C1598" s="32">
        <v>43830</v>
      </c>
      <c r="D1598" s="11" t="s">
        <v>13</v>
      </c>
      <c r="E1598" s="33">
        <v>70000</v>
      </c>
    </row>
    <row r="1599" spans="1:5" x14ac:dyDescent="0.25">
      <c r="A1599" s="11">
        <v>14</v>
      </c>
      <c r="B1599" s="16" t="s">
        <v>31</v>
      </c>
      <c r="C1599" s="32">
        <v>43830</v>
      </c>
      <c r="D1599" s="11" t="s">
        <v>13</v>
      </c>
      <c r="E1599" s="33"/>
    </row>
    <row r="1600" spans="1:5" x14ac:dyDescent="0.25">
      <c r="A1600" s="11">
        <v>15</v>
      </c>
      <c r="B1600" s="16" t="s">
        <v>32</v>
      </c>
      <c r="C1600" s="32">
        <v>43830</v>
      </c>
      <c r="D1600" s="11" t="s">
        <v>13</v>
      </c>
      <c r="E1600" s="33"/>
    </row>
    <row r="1601" spans="1:5" x14ac:dyDescent="0.25">
      <c r="A1601" s="11">
        <v>16</v>
      </c>
      <c r="B1601" s="16" t="s">
        <v>33</v>
      </c>
      <c r="C1601" s="32">
        <v>43830</v>
      </c>
      <c r="D1601" s="11" t="s">
        <v>13</v>
      </c>
      <c r="E1601" s="33"/>
    </row>
    <row r="1602" spans="1:5" x14ac:dyDescent="0.25">
      <c r="A1602" s="11">
        <v>17</v>
      </c>
      <c r="B1602" s="18" t="s">
        <v>102</v>
      </c>
      <c r="C1602" s="32">
        <v>43830</v>
      </c>
      <c r="D1602" s="11" t="s">
        <v>13</v>
      </c>
      <c r="E1602" s="33">
        <v>100965.447539406</v>
      </c>
    </row>
    <row r="1603" spans="1:5" x14ac:dyDescent="0.25">
      <c r="A1603" s="11">
        <v>18</v>
      </c>
      <c r="B1603" s="18" t="s">
        <v>35</v>
      </c>
      <c r="C1603" s="32">
        <v>43830</v>
      </c>
      <c r="D1603" s="11" t="s">
        <v>13</v>
      </c>
      <c r="E1603" s="33"/>
    </row>
    <row r="1604" spans="1:5" x14ac:dyDescent="0.25">
      <c r="A1604" s="11">
        <v>19</v>
      </c>
      <c r="B1604" s="16" t="s">
        <v>36</v>
      </c>
      <c r="C1604" s="32">
        <v>43830</v>
      </c>
      <c r="D1604" s="11" t="s">
        <v>13</v>
      </c>
      <c r="E1604" s="33">
        <v>1066904.4922655961</v>
      </c>
    </row>
    <row r="1605" spans="1:5" x14ac:dyDescent="0.25">
      <c r="A1605" s="11">
        <v>20</v>
      </c>
      <c r="B1605" s="16" t="s">
        <v>37</v>
      </c>
      <c r="C1605" s="32">
        <v>43830</v>
      </c>
      <c r="D1605" s="11" t="s">
        <v>13</v>
      </c>
      <c r="E1605" s="33"/>
    </row>
    <row r="1606" spans="1:5" x14ac:dyDescent="0.25">
      <c r="A1606" s="11">
        <v>21</v>
      </c>
      <c r="B1606" s="16" t="s">
        <v>38</v>
      </c>
      <c r="C1606" s="32">
        <v>43830</v>
      </c>
      <c r="D1606" s="11" t="s">
        <v>13</v>
      </c>
      <c r="E1606" s="33"/>
    </row>
    <row r="1607" spans="1:5" x14ac:dyDescent="0.25">
      <c r="A1607" s="11">
        <v>22</v>
      </c>
      <c r="B1607" s="16" t="s">
        <v>39</v>
      </c>
      <c r="C1607" s="32">
        <v>43830</v>
      </c>
      <c r="D1607" s="11" t="s">
        <v>13</v>
      </c>
      <c r="E1607" s="33">
        <v>24500</v>
      </c>
    </row>
    <row r="1608" spans="1:5" x14ac:dyDescent="0.25">
      <c r="A1608" s="11">
        <v>23</v>
      </c>
      <c r="B1608" s="16" t="s">
        <v>40</v>
      </c>
      <c r="C1608" s="32">
        <v>43830</v>
      </c>
      <c r="D1608" s="11" t="s">
        <v>13</v>
      </c>
      <c r="E1608" s="33"/>
    </row>
    <row r="1609" spans="1:5" x14ac:dyDescent="0.25">
      <c r="A1609" s="11">
        <v>24</v>
      </c>
      <c r="B1609" s="16" t="s">
        <v>41</v>
      </c>
      <c r="C1609" s="32">
        <v>43830</v>
      </c>
      <c r="D1609" s="11" t="s">
        <v>13</v>
      </c>
      <c r="E1609" s="33">
        <v>1042404.49226764</v>
      </c>
    </row>
    <row r="1610" spans="1:5" x14ac:dyDescent="0.25">
      <c r="A1610" s="11">
        <v>1</v>
      </c>
      <c r="B1610" s="18" t="s">
        <v>18</v>
      </c>
      <c r="C1610" s="32">
        <v>43830</v>
      </c>
      <c r="D1610" s="11" t="s">
        <v>14</v>
      </c>
      <c r="E1610" s="33"/>
    </row>
    <row r="1611" spans="1:5" x14ac:dyDescent="0.25">
      <c r="A1611" s="11">
        <v>2</v>
      </c>
      <c r="B1611" s="34" t="s">
        <v>98</v>
      </c>
      <c r="C1611" s="32">
        <v>43830</v>
      </c>
      <c r="D1611" s="11" t="s">
        <v>14</v>
      </c>
      <c r="E1611" s="33">
        <v>1429389.0419999999</v>
      </c>
    </row>
    <row r="1612" spans="1:5" x14ac:dyDescent="0.25">
      <c r="A1612" s="11">
        <v>3</v>
      </c>
      <c r="B1612" s="34" t="s">
        <v>99</v>
      </c>
      <c r="C1612" s="32">
        <v>43830</v>
      </c>
      <c r="D1612" s="11" t="s">
        <v>14</v>
      </c>
      <c r="E1612" s="33">
        <v>700856.228</v>
      </c>
    </row>
    <row r="1613" spans="1:5" x14ac:dyDescent="0.25">
      <c r="A1613" s="11">
        <v>4</v>
      </c>
      <c r="B1613" s="34" t="s">
        <v>21</v>
      </c>
      <c r="C1613" s="32">
        <v>43830</v>
      </c>
      <c r="D1613" s="11" t="s">
        <v>14</v>
      </c>
      <c r="E1613" s="33">
        <v>2.0394896769041764</v>
      </c>
    </row>
    <row r="1614" spans="1:5" x14ac:dyDescent="0.25">
      <c r="A1614" s="11">
        <v>5</v>
      </c>
      <c r="B1614" s="34" t="s">
        <v>100</v>
      </c>
      <c r="C1614" s="32">
        <v>43830</v>
      </c>
      <c r="D1614" s="11" t="s">
        <v>14</v>
      </c>
      <c r="E1614" s="33">
        <v>1293015.514</v>
      </c>
    </row>
    <row r="1615" spans="1:5" x14ac:dyDescent="0.25">
      <c r="A1615" s="11">
        <v>6</v>
      </c>
      <c r="B1615" s="34" t="s">
        <v>101</v>
      </c>
      <c r="C1615" s="32">
        <v>43830</v>
      </c>
      <c r="D1615" s="11" t="s">
        <v>14</v>
      </c>
      <c r="E1615" s="33">
        <v>268132.36</v>
      </c>
    </row>
    <row r="1616" spans="1:5" x14ac:dyDescent="0.25">
      <c r="A1616" s="11">
        <v>7</v>
      </c>
      <c r="B1616" s="34" t="s">
        <v>24</v>
      </c>
      <c r="C1616" s="32">
        <v>43830</v>
      </c>
      <c r="D1616" s="11" t="s">
        <v>14</v>
      </c>
      <c r="E1616" s="33">
        <v>4.8223031117915047</v>
      </c>
    </row>
    <row r="1617" spans="1:5" x14ac:dyDescent="0.25">
      <c r="A1617" s="11">
        <v>8</v>
      </c>
      <c r="B1617" s="34" t="s">
        <v>25</v>
      </c>
      <c r="C1617" s="32">
        <v>43830</v>
      </c>
      <c r="D1617" s="11" t="s">
        <v>14</v>
      </c>
      <c r="E1617" s="33"/>
    </row>
    <row r="1618" spans="1:5" x14ac:dyDescent="0.25">
      <c r="A1618" s="11">
        <v>9</v>
      </c>
      <c r="B1618" s="34" t="s">
        <v>26</v>
      </c>
      <c r="C1618" s="32">
        <v>43830</v>
      </c>
      <c r="D1618" s="11" t="s">
        <v>14</v>
      </c>
      <c r="E1618" s="33"/>
    </row>
    <row r="1619" spans="1:5" x14ac:dyDescent="0.25">
      <c r="A1619" s="11">
        <v>10</v>
      </c>
      <c r="B1619" s="18" t="s">
        <v>27</v>
      </c>
      <c r="C1619" s="32">
        <v>43830</v>
      </c>
      <c r="D1619" s="11" t="s">
        <v>14</v>
      </c>
      <c r="E1619" s="33"/>
    </row>
    <row r="1620" spans="1:5" x14ac:dyDescent="0.25">
      <c r="A1620" s="11">
        <v>11</v>
      </c>
      <c r="B1620" s="16" t="s">
        <v>28</v>
      </c>
      <c r="C1620" s="32">
        <v>43830</v>
      </c>
      <c r="D1620" s="11" t="s">
        <v>14</v>
      </c>
      <c r="E1620" s="33">
        <v>1429389.0419999999</v>
      </c>
    </row>
    <row r="1621" spans="1:5" x14ac:dyDescent="0.25">
      <c r="A1621" s="11">
        <v>12</v>
      </c>
      <c r="B1621" s="16" t="s">
        <v>29</v>
      </c>
      <c r="C1621" s="32">
        <v>43830</v>
      </c>
      <c r="D1621" s="11" t="s">
        <v>14</v>
      </c>
      <c r="E1621" s="33">
        <v>1239389.0419999999</v>
      </c>
    </row>
    <row r="1622" spans="1:5" x14ac:dyDescent="0.25">
      <c r="A1622" s="11">
        <v>13</v>
      </c>
      <c r="B1622" s="16" t="s">
        <v>30</v>
      </c>
      <c r="C1622" s="32">
        <v>43830</v>
      </c>
      <c r="D1622" s="11" t="s">
        <v>14</v>
      </c>
      <c r="E1622" s="33">
        <v>190000</v>
      </c>
    </row>
    <row r="1623" spans="1:5" x14ac:dyDescent="0.25">
      <c r="A1623" s="11">
        <v>14</v>
      </c>
      <c r="B1623" s="16" t="s">
        <v>31</v>
      </c>
      <c r="C1623" s="32">
        <v>43830</v>
      </c>
      <c r="D1623" s="11" t="s">
        <v>14</v>
      </c>
      <c r="E1623" s="33"/>
    </row>
    <row r="1624" spans="1:5" x14ac:dyDescent="0.25">
      <c r="A1624" s="11">
        <v>15</v>
      </c>
      <c r="B1624" s="16" t="s">
        <v>32</v>
      </c>
      <c r="C1624" s="32">
        <v>43830</v>
      </c>
      <c r="D1624" s="11" t="s">
        <v>14</v>
      </c>
      <c r="E1624" s="33"/>
    </row>
    <row r="1625" spans="1:5" x14ac:dyDescent="0.25">
      <c r="A1625" s="11">
        <v>16</v>
      </c>
      <c r="B1625" s="16" t="s">
        <v>33</v>
      </c>
      <c r="C1625" s="32">
        <v>43830</v>
      </c>
      <c r="D1625" s="11" t="s">
        <v>14</v>
      </c>
      <c r="E1625" s="33"/>
    </row>
    <row r="1626" spans="1:5" x14ac:dyDescent="0.25">
      <c r="A1626" s="11">
        <v>17</v>
      </c>
      <c r="B1626" s="18" t="s">
        <v>102</v>
      </c>
      <c r="C1626" s="32">
        <v>43830</v>
      </c>
      <c r="D1626" s="11" t="s">
        <v>14</v>
      </c>
      <c r="E1626" s="33">
        <v>569417.40300000005</v>
      </c>
    </row>
    <row r="1627" spans="1:5" x14ac:dyDescent="0.25">
      <c r="A1627" s="11">
        <v>18</v>
      </c>
      <c r="B1627" s="18" t="s">
        <v>35</v>
      </c>
      <c r="C1627" s="32">
        <v>43830</v>
      </c>
      <c r="D1627" s="11" t="s">
        <v>14</v>
      </c>
      <c r="E1627" s="33"/>
    </row>
    <row r="1628" spans="1:5" x14ac:dyDescent="0.25">
      <c r="A1628" s="11">
        <v>19</v>
      </c>
      <c r="B1628" s="16" t="s">
        <v>36</v>
      </c>
      <c r="C1628" s="32">
        <v>43830</v>
      </c>
      <c r="D1628" s="11" t="s">
        <v>14</v>
      </c>
      <c r="E1628" s="33">
        <v>1184389.0419999999</v>
      </c>
    </row>
    <row r="1629" spans="1:5" x14ac:dyDescent="0.25">
      <c r="A1629" s="11">
        <v>20</v>
      </c>
      <c r="B1629" s="16" t="s">
        <v>37</v>
      </c>
      <c r="C1629" s="32">
        <v>43830</v>
      </c>
      <c r="D1629" s="11" t="s">
        <v>14</v>
      </c>
      <c r="E1629" s="33"/>
    </row>
    <row r="1630" spans="1:5" x14ac:dyDescent="0.25">
      <c r="A1630" s="11">
        <v>21</v>
      </c>
      <c r="B1630" s="16" t="s">
        <v>38</v>
      </c>
      <c r="C1630" s="32">
        <v>43830</v>
      </c>
      <c r="D1630" s="11" t="s">
        <v>14</v>
      </c>
      <c r="E1630" s="33"/>
    </row>
    <row r="1631" spans="1:5" x14ac:dyDescent="0.25">
      <c r="A1631" s="11">
        <v>22</v>
      </c>
      <c r="B1631" s="16" t="s">
        <v>39</v>
      </c>
      <c r="C1631" s="32">
        <v>43830</v>
      </c>
      <c r="D1631" s="11" t="s">
        <v>14</v>
      </c>
      <c r="E1631" s="33">
        <v>171932.82</v>
      </c>
    </row>
    <row r="1632" spans="1:5" x14ac:dyDescent="0.25">
      <c r="A1632" s="11">
        <v>23</v>
      </c>
      <c r="B1632" s="16" t="s">
        <v>40</v>
      </c>
      <c r="C1632" s="32">
        <v>43830</v>
      </c>
      <c r="D1632" s="11" t="s">
        <v>14</v>
      </c>
      <c r="E1632" s="33"/>
    </row>
    <row r="1633" spans="1:5" x14ac:dyDescent="0.25">
      <c r="A1633" s="11">
        <v>24</v>
      </c>
      <c r="B1633" s="16" t="s">
        <v>41</v>
      </c>
      <c r="C1633" s="32">
        <v>43830</v>
      </c>
      <c r="D1633" s="11" t="s">
        <v>14</v>
      </c>
      <c r="E1633" s="33">
        <v>1012456.222</v>
      </c>
    </row>
    <row r="1634" spans="1:5" x14ac:dyDescent="0.25">
      <c r="A1634" s="11">
        <v>1</v>
      </c>
      <c r="B1634" s="18" t="s">
        <v>18</v>
      </c>
      <c r="C1634" s="32">
        <v>43830</v>
      </c>
      <c r="D1634" s="11" t="s">
        <v>15</v>
      </c>
      <c r="E1634" s="33"/>
    </row>
    <row r="1635" spans="1:5" x14ac:dyDescent="0.25">
      <c r="A1635" s="11">
        <v>2</v>
      </c>
      <c r="B1635" s="34" t="s">
        <v>98</v>
      </c>
      <c r="C1635" s="32">
        <v>43830</v>
      </c>
      <c r="D1635" s="11" t="s">
        <v>15</v>
      </c>
      <c r="E1635" s="33">
        <v>80317.046556200992</v>
      </c>
    </row>
    <row r="1636" spans="1:5" x14ac:dyDescent="0.25">
      <c r="A1636" s="11">
        <v>3</v>
      </c>
      <c r="B1636" s="34" t="s">
        <v>99</v>
      </c>
      <c r="C1636" s="32">
        <v>43830</v>
      </c>
      <c r="D1636" s="11" t="s">
        <v>15</v>
      </c>
      <c r="E1636" s="33">
        <v>38159.367519018</v>
      </c>
    </row>
    <row r="1637" spans="1:5" x14ac:dyDescent="0.25">
      <c r="A1637" s="11">
        <v>4</v>
      </c>
      <c r="B1637" s="34" t="s">
        <v>21</v>
      </c>
      <c r="C1637" s="32">
        <v>43830</v>
      </c>
      <c r="D1637" s="11" t="s">
        <v>15</v>
      </c>
      <c r="E1637" s="33">
        <v>2.1047792921665249</v>
      </c>
    </row>
    <row r="1638" spans="1:5" x14ac:dyDescent="0.25">
      <c r="A1638" s="11">
        <v>5</v>
      </c>
      <c r="B1638" s="34" t="s">
        <v>100</v>
      </c>
      <c r="C1638" s="32">
        <v>43830</v>
      </c>
      <c r="D1638" s="11" t="s">
        <v>15</v>
      </c>
      <c r="E1638" s="33">
        <v>80317.046556200992</v>
      </c>
    </row>
    <row r="1639" spans="1:5" x14ac:dyDescent="0.25">
      <c r="A1639" s="11">
        <v>6</v>
      </c>
      <c r="B1639" s="34" t="s">
        <v>101</v>
      </c>
      <c r="C1639" s="32">
        <v>43830</v>
      </c>
      <c r="D1639" s="11" t="s">
        <v>15</v>
      </c>
      <c r="E1639" s="33">
        <v>9539.8418797539998</v>
      </c>
    </row>
    <row r="1640" spans="1:5" x14ac:dyDescent="0.25">
      <c r="A1640" s="11">
        <v>7</v>
      </c>
      <c r="B1640" s="34" t="s">
        <v>24</v>
      </c>
      <c r="C1640" s="32">
        <v>43830</v>
      </c>
      <c r="D1640" s="11" t="s">
        <v>15</v>
      </c>
      <c r="E1640" s="33">
        <v>8.419117168666542</v>
      </c>
    </row>
    <row r="1641" spans="1:5" x14ac:dyDescent="0.25">
      <c r="A1641" s="11">
        <v>8</v>
      </c>
      <c r="B1641" s="34" t="s">
        <v>25</v>
      </c>
      <c r="C1641" s="32">
        <v>43830</v>
      </c>
      <c r="D1641" s="11" t="s">
        <v>15</v>
      </c>
      <c r="E1641" s="33"/>
    </row>
    <row r="1642" spans="1:5" x14ac:dyDescent="0.25">
      <c r="A1642" s="11">
        <v>9</v>
      </c>
      <c r="B1642" s="34" t="s">
        <v>26</v>
      </c>
      <c r="C1642" s="32">
        <v>43830</v>
      </c>
      <c r="D1642" s="11" t="s">
        <v>15</v>
      </c>
      <c r="E1642" s="33"/>
    </row>
    <row r="1643" spans="1:5" x14ac:dyDescent="0.25">
      <c r="A1643" s="11">
        <v>10</v>
      </c>
      <c r="B1643" s="18" t="s">
        <v>27</v>
      </c>
      <c r="C1643" s="32">
        <v>43830</v>
      </c>
      <c r="D1643" s="11" t="s">
        <v>15</v>
      </c>
      <c r="E1643" s="33"/>
    </row>
    <row r="1644" spans="1:5" x14ac:dyDescent="0.25">
      <c r="A1644" s="11">
        <v>11</v>
      </c>
      <c r="B1644" s="16" t="s">
        <v>28</v>
      </c>
      <c r="C1644" s="32">
        <v>43830</v>
      </c>
      <c r="D1644" s="11" t="s">
        <v>15</v>
      </c>
      <c r="E1644" s="33">
        <v>80317.046556200992</v>
      </c>
    </row>
    <row r="1645" spans="1:5" x14ac:dyDescent="0.25">
      <c r="A1645" s="11">
        <v>12</v>
      </c>
      <c r="B1645" s="16" t="s">
        <v>29</v>
      </c>
      <c r="C1645" s="32">
        <v>43830</v>
      </c>
      <c r="D1645" s="11" t="s">
        <v>15</v>
      </c>
      <c r="E1645" s="33">
        <v>80317.046556200992</v>
      </c>
    </row>
    <row r="1646" spans="1:5" x14ac:dyDescent="0.25">
      <c r="A1646" s="11">
        <v>13</v>
      </c>
      <c r="B1646" s="16" t="s">
        <v>30</v>
      </c>
      <c r="C1646" s="32">
        <v>43830</v>
      </c>
      <c r="D1646" s="11" t="s">
        <v>15</v>
      </c>
      <c r="E1646" s="33"/>
    </row>
    <row r="1647" spans="1:5" x14ac:dyDescent="0.25">
      <c r="A1647" s="11">
        <v>14</v>
      </c>
      <c r="B1647" s="16" t="s">
        <v>31</v>
      </c>
      <c r="C1647" s="32">
        <v>43830</v>
      </c>
      <c r="D1647" s="11" t="s">
        <v>15</v>
      </c>
      <c r="E1647" s="33"/>
    </row>
    <row r="1648" spans="1:5" x14ac:dyDescent="0.25">
      <c r="A1648" s="11">
        <v>15</v>
      </c>
      <c r="B1648" s="16" t="s">
        <v>32</v>
      </c>
      <c r="C1648" s="32">
        <v>43830</v>
      </c>
      <c r="D1648" s="11" t="s">
        <v>15</v>
      </c>
      <c r="E1648" s="33"/>
    </row>
    <row r="1649" spans="1:5" x14ac:dyDescent="0.25">
      <c r="A1649" s="11">
        <v>16</v>
      </c>
      <c r="B1649" s="16" t="s">
        <v>33</v>
      </c>
      <c r="C1649" s="32">
        <v>43830</v>
      </c>
      <c r="D1649" s="11" t="s">
        <v>15</v>
      </c>
      <c r="E1649" s="33"/>
    </row>
    <row r="1650" spans="1:5" x14ac:dyDescent="0.25">
      <c r="A1650" s="11">
        <v>17</v>
      </c>
      <c r="B1650" s="18" t="s">
        <v>102</v>
      </c>
      <c r="C1650" s="32">
        <v>43830</v>
      </c>
      <c r="D1650" s="11" t="s">
        <v>15</v>
      </c>
      <c r="E1650" s="33"/>
    </row>
    <row r="1651" spans="1:5" x14ac:dyDescent="0.25">
      <c r="A1651" s="11">
        <v>18</v>
      </c>
      <c r="B1651" s="18" t="s">
        <v>35</v>
      </c>
      <c r="C1651" s="32">
        <v>43830</v>
      </c>
      <c r="D1651" s="11" t="s">
        <v>15</v>
      </c>
      <c r="E1651" s="33"/>
    </row>
    <row r="1652" spans="1:5" x14ac:dyDescent="0.25">
      <c r="A1652" s="11">
        <v>19</v>
      </c>
      <c r="B1652" s="16" t="s">
        <v>36</v>
      </c>
      <c r="C1652" s="32">
        <v>43830</v>
      </c>
      <c r="D1652" s="11" t="s">
        <v>15</v>
      </c>
      <c r="E1652" s="33">
        <v>80317.046556200992</v>
      </c>
    </row>
    <row r="1653" spans="1:5" x14ac:dyDescent="0.25">
      <c r="A1653" s="11">
        <v>20</v>
      </c>
      <c r="B1653" s="16" t="s">
        <v>37</v>
      </c>
      <c r="C1653" s="32">
        <v>43830</v>
      </c>
      <c r="D1653" s="11" t="s">
        <v>15</v>
      </c>
      <c r="E1653" s="33"/>
    </row>
    <row r="1654" spans="1:5" x14ac:dyDescent="0.25">
      <c r="A1654" s="11">
        <v>21</v>
      </c>
      <c r="B1654" s="16" t="s">
        <v>38</v>
      </c>
      <c r="C1654" s="32">
        <v>43830</v>
      </c>
      <c r="D1654" s="11" t="s">
        <v>15</v>
      </c>
      <c r="E1654" s="33"/>
    </row>
    <row r="1655" spans="1:5" x14ac:dyDescent="0.25">
      <c r="A1655" s="11">
        <v>22</v>
      </c>
      <c r="B1655" s="16" t="s">
        <v>39</v>
      </c>
      <c r="C1655" s="32">
        <v>43830</v>
      </c>
      <c r="D1655" s="11" t="s">
        <v>15</v>
      </c>
      <c r="E1655" s="33">
        <v>3000</v>
      </c>
    </row>
    <row r="1656" spans="1:5" x14ac:dyDescent="0.25">
      <c r="A1656" s="11">
        <v>23</v>
      </c>
      <c r="B1656" s="16" t="s">
        <v>40</v>
      </c>
      <c r="C1656" s="32">
        <v>43830</v>
      </c>
      <c r="D1656" s="11" t="s">
        <v>15</v>
      </c>
      <c r="E1656" s="33"/>
    </row>
    <row r="1657" spans="1:5" x14ac:dyDescent="0.25">
      <c r="A1657" s="11">
        <v>24</v>
      </c>
      <c r="B1657" s="16" t="s">
        <v>41</v>
      </c>
      <c r="C1657" s="32">
        <v>43830</v>
      </c>
      <c r="D1657" s="11" t="s">
        <v>15</v>
      </c>
      <c r="E1657" s="33">
        <v>77317.046556200992</v>
      </c>
    </row>
    <row r="1658" spans="1:5" x14ac:dyDescent="0.25">
      <c r="A1658" s="11">
        <v>1</v>
      </c>
      <c r="B1658" s="18" t="s">
        <v>18</v>
      </c>
      <c r="C1658" s="32">
        <v>43830</v>
      </c>
      <c r="D1658" s="11" t="s">
        <v>16</v>
      </c>
      <c r="E1658" s="33"/>
    </row>
    <row r="1659" spans="1:5" x14ac:dyDescent="0.25">
      <c r="A1659" s="11">
        <v>2</v>
      </c>
      <c r="B1659" s="34" t="s">
        <v>98</v>
      </c>
      <c r="C1659" s="32">
        <v>43830</v>
      </c>
      <c r="D1659" s="11" t="s">
        <v>16</v>
      </c>
      <c r="E1659" s="33">
        <v>69961.837</v>
      </c>
    </row>
    <row r="1660" spans="1:5" x14ac:dyDescent="0.25">
      <c r="A1660" s="11">
        <v>3</v>
      </c>
      <c r="B1660" s="34" t="s">
        <v>99</v>
      </c>
      <c r="C1660" s="32">
        <v>43830</v>
      </c>
      <c r="D1660" s="11" t="s">
        <v>16</v>
      </c>
      <c r="E1660" s="33">
        <v>34045.816030000002</v>
      </c>
    </row>
    <row r="1661" spans="1:5" x14ac:dyDescent="0.25">
      <c r="A1661" s="11">
        <v>4</v>
      </c>
      <c r="B1661" s="34" t="s">
        <v>21</v>
      </c>
      <c r="C1661" s="32">
        <v>43830</v>
      </c>
      <c r="D1661" s="11" t="s">
        <v>16</v>
      </c>
      <c r="E1661" s="33">
        <v>2.0549320051060618</v>
      </c>
    </row>
    <row r="1662" spans="1:5" x14ac:dyDescent="0.25">
      <c r="A1662" s="11">
        <v>5</v>
      </c>
      <c r="B1662" s="34" t="s">
        <v>100</v>
      </c>
      <c r="C1662" s="32">
        <v>43830</v>
      </c>
      <c r="D1662" s="11" t="s">
        <v>16</v>
      </c>
      <c r="E1662" s="33">
        <v>69961.837</v>
      </c>
    </row>
    <row r="1663" spans="1:5" x14ac:dyDescent="0.25">
      <c r="A1663" s="11">
        <v>6</v>
      </c>
      <c r="B1663" s="34" t="s">
        <v>101</v>
      </c>
      <c r="C1663" s="32">
        <v>43830</v>
      </c>
      <c r="D1663" s="11" t="s">
        <v>16</v>
      </c>
      <c r="E1663" s="33">
        <v>9891.2690000000002</v>
      </c>
    </row>
    <row r="1664" spans="1:5" x14ac:dyDescent="0.25">
      <c r="A1664" s="11">
        <v>7</v>
      </c>
      <c r="B1664" s="34" t="s">
        <v>24</v>
      </c>
      <c r="C1664" s="32">
        <v>43830</v>
      </c>
      <c r="D1664" s="11" t="s">
        <v>16</v>
      </c>
      <c r="E1664" s="33">
        <v>7.0730901161418211</v>
      </c>
    </row>
    <row r="1665" spans="1:5" x14ac:dyDescent="0.25">
      <c r="A1665" s="11">
        <v>8</v>
      </c>
      <c r="B1665" s="34" t="s">
        <v>25</v>
      </c>
      <c r="C1665" s="32">
        <v>43830</v>
      </c>
      <c r="D1665" s="11" t="s">
        <v>16</v>
      </c>
      <c r="E1665" s="33"/>
    </row>
    <row r="1666" spans="1:5" x14ac:dyDescent="0.25">
      <c r="A1666" s="11">
        <v>9</v>
      </c>
      <c r="B1666" s="34" t="s">
        <v>26</v>
      </c>
      <c r="C1666" s="32">
        <v>43830</v>
      </c>
      <c r="D1666" s="11" t="s">
        <v>16</v>
      </c>
      <c r="E1666" s="33"/>
    </row>
    <row r="1667" spans="1:5" x14ac:dyDescent="0.25">
      <c r="A1667" s="11">
        <v>10</v>
      </c>
      <c r="B1667" s="18" t="s">
        <v>27</v>
      </c>
      <c r="C1667" s="32">
        <v>43830</v>
      </c>
      <c r="D1667" s="11" t="s">
        <v>16</v>
      </c>
      <c r="E1667" s="33"/>
    </row>
    <row r="1668" spans="1:5" x14ac:dyDescent="0.25">
      <c r="A1668" s="11">
        <v>11</v>
      </c>
      <c r="B1668" s="16" t="s">
        <v>28</v>
      </c>
      <c r="C1668" s="32">
        <v>43830</v>
      </c>
      <c r="D1668" s="11" t="s">
        <v>16</v>
      </c>
      <c r="E1668" s="33">
        <v>69961.837</v>
      </c>
    </row>
    <row r="1669" spans="1:5" x14ac:dyDescent="0.25">
      <c r="A1669" s="11">
        <v>12</v>
      </c>
      <c r="B1669" s="16" t="s">
        <v>29</v>
      </c>
      <c r="C1669" s="32">
        <v>43830</v>
      </c>
      <c r="D1669" s="11" t="s">
        <v>16</v>
      </c>
      <c r="E1669" s="33">
        <v>69961.837</v>
      </c>
    </row>
    <row r="1670" spans="1:5" x14ac:dyDescent="0.25">
      <c r="A1670" s="11">
        <v>13</v>
      </c>
      <c r="B1670" s="16" t="s">
        <v>30</v>
      </c>
      <c r="C1670" s="32">
        <v>43830</v>
      </c>
      <c r="D1670" s="11" t="s">
        <v>16</v>
      </c>
      <c r="E1670" s="33"/>
    </row>
    <row r="1671" spans="1:5" x14ac:dyDescent="0.25">
      <c r="A1671" s="11">
        <v>14</v>
      </c>
      <c r="B1671" s="16" t="s">
        <v>31</v>
      </c>
      <c r="C1671" s="32">
        <v>43830</v>
      </c>
      <c r="D1671" s="11" t="s">
        <v>16</v>
      </c>
      <c r="E1671" s="33"/>
    </row>
    <row r="1672" spans="1:5" x14ac:dyDescent="0.25">
      <c r="A1672" s="11">
        <v>15</v>
      </c>
      <c r="B1672" s="16" t="s">
        <v>32</v>
      </c>
      <c r="C1672" s="32">
        <v>43830</v>
      </c>
      <c r="D1672" s="11" t="s">
        <v>16</v>
      </c>
      <c r="E1672" s="33"/>
    </row>
    <row r="1673" spans="1:5" x14ac:dyDescent="0.25">
      <c r="A1673" s="11">
        <v>16</v>
      </c>
      <c r="B1673" s="16" t="s">
        <v>33</v>
      </c>
      <c r="C1673" s="32">
        <v>43830</v>
      </c>
      <c r="D1673" s="11" t="s">
        <v>16</v>
      </c>
      <c r="E1673" s="33"/>
    </row>
    <row r="1674" spans="1:5" x14ac:dyDescent="0.25">
      <c r="A1674" s="11">
        <v>17</v>
      </c>
      <c r="B1674" s="18" t="s">
        <v>102</v>
      </c>
      <c r="C1674" s="32">
        <v>43830</v>
      </c>
      <c r="D1674" s="11" t="s">
        <v>16</v>
      </c>
      <c r="E1674" s="33">
        <v>3591.7269900000001</v>
      </c>
    </row>
    <row r="1675" spans="1:5" x14ac:dyDescent="0.25">
      <c r="A1675" s="11">
        <v>18</v>
      </c>
      <c r="B1675" s="18" t="s">
        <v>35</v>
      </c>
      <c r="C1675" s="32">
        <v>43830</v>
      </c>
      <c r="D1675" s="11" t="s">
        <v>16</v>
      </c>
      <c r="E1675" s="33"/>
    </row>
    <row r="1676" spans="1:5" x14ac:dyDescent="0.25">
      <c r="A1676" s="11">
        <v>19</v>
      </c>
      <c r="B1676" s="16" t="s">
        <v>36</v>
      </c>
      <c r="C1676" s="32">
        <v>43830</v>
      </c>
      <c r="D1676" s="11" t="s">
        <v>16</v>
      </c>
      <c r="E1676" s="33">
        <v>69961.837</v>
      </c>
    </row>
    <row r="1677" spans="1:5" x14ac:dyDescent="0.25">
      <c r="A1677" s="11">
        <v>20</v>
      </c>
      <c r="B1677" s="16" t="s">
        <v>37</v>
      </c>
      <c r="C1677" s="32">
        <v>43830</v>
      </c>
      <c r="D1677" s="11" t="s">
        <v>16</v>
      </c>
      <c r="E1677" s="33"/>
    </row>
    <row r="1678" spans="1:5" x14ac:dyDescent="0.25">
      <c r="A1678" s="11">
        <v>21</v>
      </c>
      <c r="B1678" s="16" t="s">
        <v>38</v>
      </c>
      <c r="C1678" s="32">
        <v>43830</v>
      </c>
      <c r="D1678" s="11" t="s">
        <v>16</v>
      </c>
      <c r="E1678" s="33"/>
    </row>
    <row r="1679" spans="1:5" x14ac:dyDescent="0.25">
      <c r="A1679" s="11">
        <v>22</v>
      </c>
      <c r="B1679" s="16" t="s">
        <v>39</v>
      </c>
      <c r="C1679" s="32">
        <v>43830</v>
      </c>
      <c r="D1679" s="11" t="s">
        <v>16</v>
      </c>
      <c r="E1679" s="33">
        <v>40077.262000000002</v>
      </c>
    </row>
    <row r="1680" spans="1:5" x14ac:dyDescent="0.25">
      <c r="A1680" s="11">
        <v>23</v>
      </c>
      <c r="B1680" s="16" t="s">
        <v>40</v>
      </c>
      <c r="C1680" s="32">
        <v>43830</v>
      </c>
      <c r="D1680" s="11" t="s">
        <v>16</v>
      </c>
      <c r="E1680" s="33"/>
    </row>
    <row r="1681" spans="1:5" x14ac:dyDescent="0.25">
      <c r="A1681" s="11">
        <v>24</v>
      </c>
      <c r="B1681" s="16" t="s">
        <v>41</v>
      </c>
      <c r="C1681" s="32">
        <v>43830</v>
      </c>
      <c r="D1681" s="11" t="s">
        <v>16</v>
      </c>
      <c r="E1681" s="33">
        <v>29884.575000000001</v>
      </c>
    </row>
    <row r="1682" spans="1:5" x14ac:dyDescent="0.25">
      <c r="A1682" s="11">
        <v>1</v>
      </c>
      <c r="B1682" s="18" t="s">
        <v>18</v>
      </c>
      <c r="C1682" s="32">
        <v>43830</v>
      </c>
      <c r="D1682" s="11" t="s">
        <v>9</v>
      </c>
      <c r="E1682" s="33"/>
    </row>
    <row r="1683" spans="1:5" x14ac:dyDescent="0.25">
      <c r="A1683" s="11">
        <v>2</v>
      </c>
      <c r="B1683" s="34" t="s">
        <v>98</v>
      </c>
      <c r="C1683" s="32">
        <v>43830</v>
      </c>
      <c r="D1683" s="11" t="s">
        <v>9</v>
      </c>
      <c r="E1683" s="33">
        <v>205315.51052000001</v>
      </c>
    </row>
    <row r="1684" spans="1:5" x14ac:dyDescent="0.25">
      <c r="A1684" s="11">
        <v>3</v>
      </c>
      <c r="B1684" s="34" t="s">
        <v>99</v>
      </c>
      <c r="C1684" s="32">
        <v>43830</v>
      </c>
      <c r="D1684" s="11" t="s">
        <v>9</v>
      </c>
      <c r="E1684" s="33">
        <v>109219.42354</v>
      </c>
    </row>
    <row r="1685" spans="1:5" x14ac:dyDescent="0.25">
      <c r="A1685" s="11">
        <v>4</v>
      </c>
      <c r="B1685" s="34" t="s">
        <v>21</v>
      </c>
      <c r="C1685" s="32">
        <v>43830</v>
      </c>
      <c r="D1685" s="11" t="s">
        <v>9</v>
      </c>
      <c r="E1685" s="33">
        <v>1.87984429751917</v>
      </c>
    </row>
    <row r="1686" spans="1:5" x14ac:dyDescent="0.25">
      <c r="A1686" s="11">
        <v>5</v>
      </c>
      <c r="B1686" s="34" t="s">
        <v>100</v>
      </c>
      <c r="C1686" s="32">
        <v>43830</v>
      </c>
      <c r="D1686" s="11" t="s">
        <v>9</v>
      </c>
      <c r="E1686" s="33">
        <v>205315.51052000001</v>
      </c>
    </row>
    <row r="1687" spans="1:5" x14ac:dyDescent="0.25">
      <c r="A1687" s="11">
        <v>6</v>
      </c>
      <c r="B1687" s="34" t="s">
        <v>101</v>
      </c>
      <c r="C1687" s="32">
        <v>43830</v>
      </c>
      <c r="D1687" s="11" t="s">
        <v>9</v>
      </c>
      <c r="E1687" s="33">
        <v>31501.61116</v>
      </c>
    </row>
    <row r="1688" spans="1:5" x14ac:dyDescent="0.25">
      <c r="A1688" s="11">
        <v>7</v>
      </c>
      <c r="B1688" s="34" t="s">
        <v>24</v>
      </c>
      <c r="C1688" s="32">
        <v>43830</v>
      </c>
      <c r="D1688" s="11" t="s">
        <v>9</v>
      </c>
      <c r="E1688" s="33">
        <v>6.5176193521398291</v>
      </c>
    </row>
    <row r="1689" spans="1:5" x14ac:dyDescent="0.25">
      <c r="A1689" s="11">
        <v>8</v>
      </c>
      <c r="B1689" s="34" t="s">
        <v>25</v>
      </c>
      <c r="C1689" s="32">
        <v>43830</v>
      </c>
      <c r="D1689" s="11" t="s">
        <v>9</v>
      </c>
      <c r="E1689" s="33"/>
    </row>
    <row r="1690" spans="1:5" x14ac:dyDescent="0.25">
      <c r="A1690" s="11">
        <v>9</v>
      </c>
      <c r="B1690" s="34" t="s">
        <v>26</v>
      </c>
      <c r="C1690" s="32">
        <v>43830</v>
      </c>
      <c r="D1690" s="11" t="s">
        <v>9</v>
      </c>
      <c r="E1690" s="33"/>
    </row>
    <row r="1691" spans="1:5" x14ac:dyDescent="0.25">
      <c r="A1691" s="11">
        <v>10</v>
      </c>
      <c r="B1691" s="18" t="s">
        <v>27</v>
      </c>
      <c r="C1691" s="32">
        <v>43830</v>
      </c>
      <c r="D1691" s="11" t="s">
        <v>9</v>
      </c>
      <c r="E1691" s="33"/>
    </row>
    <row r="1692" spans="1:5" x14ac:dyDescent="0.25">
      <c r="A1692" s="11">
        <v>11</v>
      </c>
      <c r="B1692" s="16" t="s">
        <v>28</v>
      </c>
      <c r="C1692" s="32">
        <v>43830</v>
      </c>
      <c r="D1692" s="11" t="s">
        <v>9</v>
      </c>
      <c r="E1692" s="33">
        <v>205315.51052000001</v>
      </c>
    </row>
    <row r="1693" spans="1:5" x14ac:dyDescent="0.25">
      <c r="A1693" s="11">
        <v>12</v>
      </c>
      <c r="B1693" s="16" t="s">
        <v>29</v>
      </c>
      <c r="C1693" s="32">
        <v>43830</v>
      </c>
      <c r="D1693" s="11" t="s">
        <v>9</v>
      </c>
      <c r="E1693" s="33">
        <v>205315.51052000001</v>
      </c>
    </row>
    <row r="1694" spans="1:5" x14ac:dyDescent="0.25">
      <c r="A1694" s="11">
        <v>13</v>
      </c>
      <c r="B1694" s="16" t="s">
        <v>30</v>
      </c>
      <c r="C1694" s="32">
        <v>43830</v>
      </c>
      <c r="D1694" s="11" t="s">
        <v>9</v>
      </c>
      <c r="E1694" s="33"/>
    </row>
    <row r="1695" spans="1:5" x14ac:dyDescent="0.25">
      <c r="A1695" s="11">
        <v>14</v>
      </c>
      <c r="B1695" s="16" t="s">
        <v>31</v>
      </c>
      <c r="C1695" s="32">
        <v>43830</v>
      </c>
      <c r="D1695" s="11" t="s">
        <v>9</v>
      </c>
      <c r="E1695" s="33"/>
    </row>
    <row r="1696" spans="1:5" x14ac:dyDescent="0.25">
      <c r="A1696" s="11">
        <v>15</v>
      </c>
      <c r="B1696" s="16" t="s">
        <v>32</v>
      </c>
      <c r="C1696" s="32">
        <v>43830</v>
      </c>
      <c r="D1696" s="11" t="s">
        <v>9</v>
      </c>
      <c r="E1696" s="33"/>
    </row>
    <row r="1697" spans="1:5" x14ac:dyDescent="0.25">
      <c r="A1697" s="11">
        <v>16</v>
      </c>
      <c r="B1697" s="16" t="s">
        <v>33</v>
      </c>
      <c r="C1697" s="32">
        <v>43830</v>
      </c>
      <c r="D1697" s="11" t="s">
        <v>9</v>
      </c>
      <c r="E1697" s="33"/>
    </row>
    <row r="1698" spans="1:5" x14ac:dyDescent="0.25">
      <c r="A1698" s="11">
        <v>17</v>
      </c>
      <c r="B1698" s="18" t="s">
        <v>102</v>
      </c>
      <c r="C1698" s="32">
        <v>43830</v>
      </c>
      <c r="D1698" s="11" t="s">
        <v>9</v>
      </c>
      <c r="E1698" s="33">
        <v>109873.30047</v>
      </c>
    </row>
    <row r="1699" spans="1:5" x14ac:dyDescent="0.25">
      <c r="A1699" s="11">
        <v>18</v>
      </c>
      <c r="B1699" s="18" t="s">
        <v>35</v>
      </c>
      <c r="C1699" s="32">
        <v>43830</v>
      </c>
      <c r="D1699" s="11" t="s">
        <v>9</v>
      </c>
      <c r="E1699" s="33"/>
    </row>
    <row r="1700" spans="1:5" x14ac:dyDescent="0.25">
      <c r="A1700" s="11">
        <v>19</v>
      </c>
      <c r="B1700" s="16" t="s">
        <v>36</v>
      </c>
      <c r="C1700" s="32">
        <v>43830</v>
      </c>
      <c r="D1700" s="11" t="s">
        <v>9</v>
      </c>
      <c r="E1700" s="33">
        <v>217315.51050999999</v>
      </c>
    </row>
    <row r="1701" spans="1:5" x14ac:dyDescent="0.25">
      <c r="A1701" s="11">
        <v>20</v>
      </c>
      <c r="B1701" s="16" t="s">
        <v>37</v>
      </c>
      <c r="C1701" s="32">
        <v>43830</v>
      </c>
      <c r="D1701" s="11" t="s">
        <v>9</v>
      </c>
      <c r="E1701" s="33"/>
    </row>
    <row r="1702" spans="1:5" x14ac:dyDescent="0.25">
      <c r="A1702" s="11">
        <v>21</v>
      </c>
      <c r="B1702" s="16" t="s">
        <v>38</v>
      </c>
      <c r="C1702" s="32">
        <v>43830</v>
      </c>
      <c r="D1702" s="11" t="s">
        <v>9</v>
      </c>
      <c r="E1702" s="33">
        <v>12000</v>
      </c>
    </row>
    <row r="1703" spans="1:5" x14ac:dyDescent="0.25">
      <c r="A1703" s="11">
        <v>22</v>
      </c>
      <c r="B1703" s="16" t="s">
        <v>39</v>
      </c>
      <c r="C1703" s="32">
        <v>43830</v>
      </c>
      <c r="D1703" s="11" t="s">
        <v>9</v>
      </c>
      <c r="E1703" s="33">
        <v>38482.70422</v>
      </c>
    </row>
    <row r="1704" spans="1:5" x14ac:dyDescent="0.25">
      <c r="A1704" s="11">
        <v>23</v>
      </c>
      <c r="B1704" s="16" t="s">
        <v>40</v>
      </c>
      <c r="C1704" s="32">
        <v>43830</v>
      </c>
      <c r="D1704" s="11" t="s">
        <v>9</v>
      </c>
      <c r="E1704" s="33"/>
    </row>
    <row r="1705" spans="1:5" x14ac:dyDescent="0.25">
      <c r="A1705" s="11">
        <v>24</v>
      </c>
      <c r="B1705" s="16" t="s">
        <v>41</v>
      </c>
      <c r="C1705" s="32">
        <v>43830</v>
      </c>
      <c r="D1705" s="11" t="s">
        <v>9</v>
      </c>
      <c r="E1705" s="33">
        <v>166832.80630000003</v>
      </c>
    </row>
    <row r="1706" spans="1:5" x14ac:dyDescent="0.25">
      <c r="A1706" s="11">
        <v>1</v>
      </c>
      <c r="B1706" s="18" t="s">
        <v>18</v>
      </c>
      <c r="C1706" s="32">
        <v>43830</v>
      </c>
      <c r="D1706" s="11" t="s">
        <v>7</v>
      </c>
      <c r="E1706" s="33"/>
    </row>
    <row r="1707" spans="1:5" x14ac:dyDescent="0.25">
      <c r="A1707" s="11">
        <v>2</v>
      </c>
      <c r="B1707" s="34" t="s">
        <v>98</v>
      </c>
      <c r="C1707" s="32">
        <v>43830</v>
      </c>
      <c r="D1707" s="11" t="s">
        <v>7</v>
      </c>
      <c r="E1707" s="25">
        <v>6830533.9537292896</v>
      </c>
    </row>
    <row r="1708" spans="1:5" x14ac:dyDescent="0.25">
      <c r="A1708" s="11">
        <v>3</v>
      </c>
      <c r="B1708" s="34" t="s">
        <v>99</v>
      </c>
      <c r="C1708" s="32">
        <v>43830</v>
      </c>
      <c r="D1708" s="11" t="s">
        <v>7</v>
      </c>
      <c r="E1708" s="25">
        <v>3455449.5176215088</v>
      </c>
    </row>
    <row r="1709" spans="1:5" x14ac:dyDescent="0.25">
      <c r="A1709" s="11">
        <v>4</v>
      </c>
      <c r="B1709" s="34" t="s">
        <v>21</v>
      </c>
      <c r="C1709" s="32">
        <v>43830</v>
      </c>
      <c r="D1709" s="11" t="s">
        <v>7</v>
      </c>
      <c r="E1709" s="33">
        <v>1.9767425103148242</v>
      </c>
    </row>
    <row r="1710" spans="1:5" x14ac:dyDescent="0.25">
      <c r="A1710" s="11">
        <v>5</v>
      </c>
      <c r="B1710" s="34" t="s">
        <v>100</v>
      </c>
      <c r="C1710" s="32">
        <v>43830</v>
      </c>
      <c r="D1710" s="11" t="s">
        <v>7</v>
      </c>
      <c r="E1710" s="33">
        <v>6398670.7402003156</v>
      </c>
    </row>
    <row r="1711" spans="1:5" x14ac:dyDescent="0.25">
      <c r="A1711" s="11">
        <v>6</v>
      </c>
      <c r="B1711" s="34" t="s">
        <v>101</v>
      </c>
      <c r="C1711" s="32">
        <v>43830</v>
      </c>
      <c r="D1711" s="11" t="s">
        <v>7</v>
      </c>
      <c r="E1711" s="33">
        <v>989335.82556812186</v>
      </c>
    </row>
    <row r="1712" spans="1:5" x14ac:dyDescent="0.25">
      <c r="A1712" s="11">
        <v>7</v>
      </c>
      <c r="B1712" s="34" t="s">
        <v>24</v>
      </c>
      <c r="C1712" s="32">
        <v>43830</v>
      </c>
      <c r="D1712" s="11" t="s">
        <v>7</v>
      </c>
      <c r="E1712" s="33">
        <v>6.4676428113031346</v>
      </c>
    </row>
    <row r="1713" spans="1:5" x14ac:dyDescent="0.25">
      <c r="A1713" s="11">
        <v>8</v>
      </c>
      <c r="B1713" s="34" t="s">
        <v>25</v>
      </c>
      <c r="C1713" s="32">
        <v>43830</v>
      </c>
      <c r="D1713" s="11" t="s">
        <v>7</v>
      </c>
      <c r="E1713" s="33"/>
    </row>
    <row r="1714" spans="1:5" x14ac:dyDescent="0.25">
      <c r="A1714" s="11">
        <v>9</v>
      </c>
      <c r="B1714" s="34" t="s">
        <v>26</v>
      </c>
      <c r="C1714" s="32">
        <v>43830</v>
      </c>
      <c r="D1714" s="11" t="s">
        <v>7</v>
      </c>
      <c r="E1714" s="33"/>
    </row>
    <row r="1715" spans="1:5" x14ac:dyDescent="0.25">
      <c r="A1715" s="11">
        <v>10</v>
      </c>
      <c r="B1715" s="18" t="s">
        <v>27</v>
      </c>
      <c r="C1715" s="32">
        <v>43830</v>
      </c>
      <c r="D1715" s="11" t="s">
        <v>7</v>
      </c>
      <c r="E1715" s="33"/>
    </row>
    <row r="1716" spans="1:5" x14ac:dyDescent="0.25">
      <c r="A1716" s="11">
        <v>11</v>
      </c>
      <c r="B1716" s="16" t="s">
        <v>28</v>
      </c>
      <c r="C1716" s="32">
        <v>43830</v>
      </c>
      <c r="D1716" s="11" t="s">
        <v>7</v>
      </c>
      <c r="E1716" s="33">
        <v>6830533.9537292896</v>
      </c>
    </row>
    <row r="1717" spans="1:5" x14ac:dyDescent="0.25">
      <c r="A1717" s="11">
        <v>12</v>
      </c>
      <c r="B1717" s="16" t="s">
        <v>29</v>
      </c>
      <c r="C1717" s="32">
        <v>43830</v>
      </c>
      <c r="D1717" s="11" t="s">
        <v>7</v>
      </c>
      <c r="E1717" s="33">
        <v>6221472.4843892893</v>
      </c>
    </row>
    <row r="1718" spans="1:5" x14ac:dyDescent="0.25">
      <c r="A1718" s="11">
        <v>13</v>
      </c>
      <c r="B1718" s="16" t="s">
        <v>30</v>
      </c>
      <c r="C1718" s="32">
        <v>43830</v>
      </c>
      <c r="D1718" s="11" t="s">
        <v>7</v>
      </c>
      <c r="E1718" s="33">
        <v>609061.46934000007</v>
      </c>
    </row>
    <row r="1719" spans="1:5" x14ac:dyDescent="0.25">
      <c r="A1719" s="11">
        <v>14</v>
      </c>
      <c r="B1719" s="16" t="s">
        <v>31</v>
      </c>
      <c r="C1719" s="32">
        <v>43830</v>
      </c>
      <c r="D1719" s="11" t="s">
        <v>7</v>
      </c>
      <c r="E1719" s="33"/>
    </row>
    <row r="1720" spans="1:5" x14ac:dyDescent="0.25">
      <c r="A1720" s="11">
        <v>15</v>
      </c>
      <c r="B1720" s="16" t="s">
        <v>32</v>
      </c>
      <c r="C1720" s="32">
        <v>43830</v>
      </c>
      <c r="D1720" s="11" t="s">
        <v>7</v>
      </c>
      <c r="E1720" s="33"/>
    </row>
    <row r="1721" spans="1:5" x14ac:dyDescent="0.25">
      <c r="A1721" s="11">
        <v>16</v>
      </c>
      <c r="B1721" s="16" t="s">
        <v>33</v>
      </c>
      <c r="C1721" s="32">
        <v>43830</v>
      </c>
      <c r="D1721" s="11" t="s">
        <v>7</v>
      </c>
      <c r="E1721" s="33"/>
    </row>
    <row r="1722" spans="1:5" x14ac:dyDescent="0.25">
      <c r="A1722" s="11">
        <v>17</v>
      </c>
      <c r="B1722" s="18" t="s">
        <v>102</v>
      </c>
      <c r="C1722" s="32">
        <v>43830</v>
      </c>
      <c r="D1722" s="11" t="s">
        <v>7</v>
      </c>
      <c r="E1722" s="33">
        <v>1750170.3128794057</v>
      </c>
    </row>
    <row r="1723" spans="1:5" x14ac:dyDescent="0.25">
      <c r="A1723" s="11">
        <v>18</v>
      </c>
      <c r="B1723" s="18" t="s">
        <v>35</v>
      </c>
      <c r="C1723" s="32">
        <v>43830</v>
      </c>
      <c r="D1723" s="11" t="s">
        <v>7</v>
      </c>
      <c r="E1723" s="33"/>
    </row>
    <row r="1724" spans="1:5" x14ac:dyDescent="0.25">
      <c r="A1724" s="11">
        <v>19</v>
      </c>
      <c r="B1724" s="16" t="s">
        <v>36</v>
      </c>
      <c r="C1724" s="32">
        <v>43830</v>
      </c>
      <c r="D1724" s="11" t="s">
        <v>7</v>
      </c>
      <c r="E1724" s="33">
        <v>6081079.0053702462</v>
      </c>
    </row>
    <row r="1725" spans="1:5" x14ac:dyDescent="0.25">
      <c r="A1725" s="11">
        <v>20</v>
      </c>
      <c r="B1725" s="16" t="s">
        <v>37</v>
      </c>
      <c r="C1725" s="32">
        <v>43830</v>
      </c>
      <c r="D1725" s="11" t="s">
        <v>7</v>
      </c>
      <c r="E1725" s="33"/>
    </row>
    <row r="1726" spans="1:5" x14ac:dyDescent="0.25">
      <c r="A1726" s="11">
        <v>21</v>
      </c>
      <c r="B1726" s="16" t="s">
        <v>38</v>
      </c>
      <c r="C1726" s="32">
        <v>43830</v>
      </c>
      <c r="D1726" s="11" t="s">
        <v>7</v>
      </c>
      <c r="E1726" s="33">
        <v>14606.519</v>
      </c>
    </row>
    <row r="1727" spans="1:5" x14ac:dyDescent="0.25">
      <c r="A1727" s="11">
        <v>22</v>
      </c>
      <c r="B1727" s="16" t="s">
        <v>39</v>
      </c>
      <c r="C1727" s="32">
        <v>43830</v>
      </c>
      <c r="D1727" s="11" t="s">
        <v>7</v>
      </c>
      <c r="E1727" s="33">
        <v>534743.32513000001</v>
      </c>
    </row>
    <row r="1728" spans="1:5" x14ac:dyDescent="0.25">
      <c r="A1728" s="11">
        <v>23</v>
      </c>
      <c r="B1728" s="18" t="s">
        <v>40</v>
      </c>
      <c r="C1728" s="32">
        <v>43830</v>
      </c>
      <c r="D1728" s="11" t="s">
        <v>7</v>
      </c>
      <c r="E1728" s="33"/>
    </row>
    <row r="1729" spans="1:5" x14ac:dyDescent="0.25">
      <c r="A1729" s="11">
        <v>24</v>
      </c>
      <c r="B1729" s="34" t="s">
        <v>41</v>
      </c>
      <c r="C1729" s="32">
        <v>43830</v>
      </c>
      <c r="D1729" s="11" t="s">
        <v>7</v>
      </c>
      <c r="E1729" s="33">
        <v>5531729.1592592895</v>
      </c>
    </row>
    <row r="1730" spans="1:5" x14ac:dyDescent="0.25">
      <c r="A1730" s="11">
        <v>1</v>
      </c>
      <c r="B1730" s="18" t="s">
        <v>18</v>
      </c>
      <c r="C1730" s="32">
        <v>43646</v>
      </c>
      <c r="D1730" s="11" t="s">
        <v>8</v>
      </c>
      <c r="E1730" s="5"/>
    </row>
    <row r="1731" spans="1:5" x14ac:dyDescent="0.25">
      <c r="A1731" s="11">
        <v>2</v>
      </c>
      <c r="B1731" s="34" t="s">
        <v>98</v>
      </c>
      <c r="C1731" s="32">
        <v>43646</v>
      </c>
      <c r="D1731" s="11" t="s">
        <v>8</v>
      </c>
      <c r="E1731" s="5">
        <v>160923.736583928</v>
      </c>
    </row>
    <row r="1732" spans="1:5" x14ac:dyDescent="0.25">
      <c r="A1732" s="11">
        <v>3</v>
      </c>
      <c r="B1732" s="34" t="s">
        <v>99</v>
      </c>
      <c r="C1732" s="32">
        <v>43646</v>
      </c>
      <c r="D1732" s="11" t="s">
        <v>8</v>
      </c>
      <c r="E1732" s="5">
        <v>85381.201054463003</v>
      </c>
    </row>
    <row r="1733" spans="1:5" x14ac:dyDescent="0.25">
      <c r="A1733" s="11">
        <v>4</v>
      </c>
      <c r="B1733" s="34" t="s">
        <v>21</v>
      </c>
      <c r="C1733" s="32">
        <v>43646</v>
      </c>
      <c r="D1733" s="11" t="s">
        <v>8</v>
      </c>
      <c r="E1733" s="5">
        <v>1.8847677778774496</v>
      </c>
    </row>
    <row r="1734" spans="1:5" x14ac:dyDescent="0.25">
      <c r="A1734" s="11">
        <v>5</v>
      </c>
      <c r="B1734" s="34" t="s">
        <v>100</v>
      </c>
      <c r="C1734" s="32">
        <v>43646</v>
      </c>
      <c r="D1734" s="11" t="s">
        <v>8</v>
      </c>
      <c r="E1734" s="5">
        <v>160923.736583928</v>
      </c>
    </row>
    <row r="1735" spans="1:5" x14ac:dyDescent="0.25">
      <c r="A1735" s="11">
        <v>6</v>
      </c>
      <c r="B1735" s="34" t="s">
        <v>101</v>
      </c>
      <c r="C1735" s="32">
        <v>43646</v>
      </c>
      <c r="D1735" s="11" t="s">
        <v>8</v>
      </c>
      <c r="E1735" s="5">
        <v>24127.455575509997</v>
      </c>
    </row>
    <row r="1736" spans="1:5" x14ac:dyDescent="0.25">
      <c r="A1736" s="11">
        <v>7</v>
      </c>
      <c r="B1736" s="34" t="s">
        <v>24</v>
      </c>
      <c r="C1736" s="32">
        <v>43646</v>
      </c>
      <c r="D1736" s="11" t="s">
        <v>8</v>
      </c>
      <c r="E1736" s="5">
        <v>6.6697350692573574</v>
      </c>
    </row>
    <row r="1737" spans="1:5" x14ac:dyDescent="0.25">
      <c r="A1737" s="11">
        <v>8</v>
      </c>
      <c r="B1737" s="34" t="s">
        <v>25</v>
      </c>
      <c r="C1737" s="32">
        <v>43646</v>
      </c>
      <c r="D1737" s="11" t="s">
        <v>8</v>
      </c>
      <c r="E1737" s="5"/>
    </row>
    <row r="1738" spans="1:5" x14ac:dyDescent="0.25">
      <c r="A1738" s="11">
        <v>9</v>
      </c>
      <c r="B1738" s="34" t="s">
        <v>26</v>
      </c>
      <c r="C1738" s="32">
        <v>43646</v>
      </c>
      <c r="D1738" s="11" t="s">
        <v>8</v>
      </c>
      <c r="E1738" s="5"/>
    </row>
    <row r="1739" spans="1:5" x14ac:dyDescent="0.25">
      <c r="A1739" s="11">
        <v>10</v>
      </c>
      <c r="B1739" s="18" t="s">
        <v>27</v>
      </c>
      <c r="C1739" s="32">
        <v>43646</v>
      </c>
      <c r="D1739" s="11" t="s">
        <v>8</v>
      </c>
      <c r="E1739" s="5"/>
    </row>
    <row r="1740" spans="1:5" x14ac:dyDescent="0.25">
      <c r="A1740" s="11">
        <v>11</v>
      </c>
      <c r="B1740" s="16" t="s">
        <v>28</v>
      </c>
      <c r="C1740" s="32">
        <v>43646</v>
      </c>
      <c r="D1740" s="11" t="s">
        <v>8</v>
      </c>
      <c r="E1740" s="5">
        <v>160923.736583928</v>
      </c>
    </row>
    <row r="1741" spans="1:5" x14ac:dyDescent="0.25">
      <c r="A1741" s="11">
        <v>12</v>
      </c>
      <c r="B1741" s="16" t="s">
        <v>29</v>
      </c>
      <c r="C1741" s="32">
        <v>43646</v>
      </c>
      <c r="D1741" s="11" t="s">
        <v>8</v>
      </c>
      <c r="E1741" s="5">
        <v>160923.736583928</v>
      </c>
    </row>
    <row r="1742" spans="1:5" x14ac:dyDescent="0.25">
      <c r="A1742" s="11">
        <v>13</v>
      </c>
      <c r="B1742" s="16" t="s">
        <v>30</v>
      </c>
      <c r="C1742" s="32">
        <v>43646</v>
      </c>
      <c r="D1742" s="11" t="s">
        <v>8</v>
      </c>
      <c r="E1742" s="5"/>
    </row>
    <row r="1743" spans="1:5" x14ac:dyDescent="0.25">
      <c r="A1743" s="11">
        <v>14</v>
      </c>
      <c r="B1743" s="16" t="s">
        <v>31</v>
      </c>
      <c r="C1743" s="32">
        <v>43646</v>
      </c>
      <c r="D1743" s="11" t="s">
        <v>8</v>
      </c>
      <c r="E1743" s="5"/>
    </row>
    <row r="1744" spans="1:5" x14ac:dyDescent="0.25">
      <c r="A1744" s="11">
        <v>15</v>
      </c>
      <c r="B1744" s="16" t="s">
        <v>32</v>
      </c>
      <c r="C1744" s="32">
        <v>43646</v>
      </c>
      <c r="D1744" s="11" t="s">
        <v>8</v>
      </c>
      <c r="E1744" s="5"/>
    </row>
    <row r="1745" spans="1:5" x14ac:dyDescent="0.25">
      <c r="A1745" s="11">
        <v>16</v>
      </c>
      <c r="B1745" s="16" t="s">
        <v>33</v>
      </c>
      <c r="C1745" s="32">
        <v>43646</v>
      </c>
      <c r="D1745" s="11" t="s">
        <v>8</v>
      </c>
      <c r="E1745" s="5"/>
    </row>
    <row r="1746" spans="1:5" x14ac:dyDescent="0.25">
      <c r="A1746" s="11">
        <v>17</v>
      </c>
      <c r="B1746" s="18" t="s">
        <v>102</v>
      </c>
      <c r="C1746" s="32">
        <v>43646</v>
      </c>
      <c r="D1746" s="11" t="s">
        <v>8</v>
      </c>
      <c r="E1746" s="5">
        <v>79722.115999999995</v>
      </c>
    </row>
    <row r="1747" spans="1:5" x14ac:dyDescent="0.25">
      <c r="A1747" s="11">
        <v>18</v>
      </c>
      <c r="B1747" s="18" t="s">
        <v>35</v>
      </c>
      <c r="C1747" s="32">
        <v>43646</v>
      </c>
      <c r="D1747" s="11" t="s">
        <v>8</v>
      </c>
      <c r="E1747" s="5"/>
    </row>
    <row r="1748" spans="1:5" x14ac:dyDescent="0.25">
      <c r="A1748" s="11">
        <v>19</v>
      </c>
      <c r="B1748" s="16" t="s">
        <v>36</v>
      </c>
      <c r="C1748" s="32">
        <v>43646</v>
      </c>
      <c r="D1748" s="11" t="s">
        <v>8</v>
      </c>
      <c r="E1748" s="35">
        <v>160923.736583928</v>
      </c>
    </row>
    <row r="1749" spans="1:5" x14ac:dyDescent="0.25">
      <c r="A1749" s="11">
        <v>20</v>
      </c>
      <c r="B1749" s="16" t="s">
        <v>37</v>
      </c>
      <c r="C1749" s="32">
        <v>43646</v>
      </c>
      <c r="D1749" s="11" t="s">
        <v>8</v>
      </c>
      <c r="E1749" s="35"/>
    </row>
    <row r="1750" spans="1:5" x14ac:dyDescent="0.25">
      <c r="A1750" s="11">
        <v>21</v>
      </c>
      <c r="B1750" s="16" t="s">
        <v>38</v>
      </c>
      <c r="C1750" s="32">
        <v>43646</v>
      </c>
      <c r="D1750" s="11" t="s">
        <v>8</v>
      </c>
      <c r="E1750" s="35"/>
    </row>
    <row r="1751" spans="1:5" x14ac:dyDescent="0.25">
      <c r="A1751" s="11">
        <v>22</v>
      </c>
      <c r="B1751" s="16" t="s">
        <v>39</v>
      </c>
      <c r="C1751" s="32">
        <v>43646</v>
      </c>
      <c r="D1751" s="11" t="s">
        <v>8</v>
      </c>
      <c r="E1751" s="35">
        <v>23224.7821</v>
      </c>
    </row>
    <row r="1752" spans="1:5" x14ac:dyDescent="0.25">
      <c r="A1752" s="11">
        <v>23</v>
      </c>
      <c r="B1752" s="16" t="s">
        <v>40</v>
      </c>
      <c r="C1752" s="32">
        <v>43646</v>
      </c>
      <c r="D1752" s="11" t="s">
        <v>8</v>
      </c>
      <c r="E1752" s="35"/>
    </row>
    <row r="1753" spans="1:5" x14ac:dyDescent="0.25">
      <c r="A1753" s="11">
        <v>24</v>
      </c>
      <c r="B1753" s="16" t="s">
        <v>41</v>
      </c>
      <c r="C1753" s="32">
        <v>43646</v>
      </c>
      <c r="D1753" s="11" t="s">
        <v>8</v>
      </c>
      <c r="E1753" s="35">
        <v>137698.95448392798</v>
      </c>
    </row>
    <row r="1754" spans="1:5" x14ac:dyDescent="0.25">
      <c r="A1754" s="11">
        <v>1</v>
      </c>
      <c r="B1754" s="18" t="s">
        <v>18</v>
      </c>
      <c r="C1754" s="32">
        <v>43646</v>
      </c>
      <c r="D1754" s="11" t="s">
        <v>103</v>
      </c>
      <c r="E1754" s="5"/>
    </row>
    <row r="1755" spans="1:5" x14ac:dyDescent="0.25">
      <c r="A1755" s="11">
        <v>2</v>
      </c>
      <c r="B1755" s="34" t="s">
        <v>98</v>
      </c>
      <c r="C1755" s="32">
        <v>43646</v>
      </c>
      <c r="D1755" s="11" t="s">
        <v>103</v>
      </c>
      <c r="E1755" s="5">
        <v>31872.493930000001</v>
      </c>
    </row>
    <row r="1756" spans="1:5" x14ac:dyDescent="0.25">
      <c r="A1756" s="11">
        <v>3</v>
      </c>
      <c r="B1756" s="34" t="s">
        <v>99</v>
      </c>
      <c r="C1756" s="32">
        <v>43646</v>
      </c>
      <c r="D1756" s="11" t="s">
        <v>103</v>
      </c>
      <c r="E1756" s="5">
        <v>26392.880840000002</v>
      </c>
    </row>
    <row r="1757" spans="1:5" x14ac:dyDescent="0.25">
      <c r="A1757" s="11">
        <v>4</v>
      </c>
      <c r="B1757" s="34" t="s">
        <v>21</v>
      </c>
      <c r="C1757" s="32">
        <v>43646</v>
      </c>
      <c r="D1757" s="11" t="s">
        <v>103</v>
      </c>
      <c r="E1757" s="5">
        <v>1.2076170889876983</v>
      </c>
    </row>
    <row r="1758" spans="1:5" x14ac:dyDescent="0.25">
      <c r="A1758" s="11">
        <v>5</v>
      </c>
      <c r="B1758" s="34" t="s">
        <v>100</v>
      </c>
      <c r="C1758" s="32">
        <v>43646</v>
      </c>
      <c r="D1758" s="11" t="s">
        <v>103</v>
      </c>
      <c r="E1758" s="5">
        <v>31872.493930000001</v>
      </c>
    </row>
    <row r="1759" spans="1:5" x14ac:dyDescent="0.25">
      <c r="A1759" s="11">
        <v>6</v>
      </c>
      <c r="B1759" s="34" t="s">
        <v>101</v>
      </c>
      <c r="C1759" s="32">
        <v>43646</v>
      </c>
      <c r="D1759" s="11" t="s">
        <v>103</v>
      </c>
      <c r="E1759" s="5">
        <v>6598.2202500000003</v>
      </c>
    </row>
    <row r="1760" spans="1:5" x14ac:dyDescent="0.25">
      <c r="A1760" s="11">
        <v>7</v>
      </c>
      <c r="B1760" s="34" t="s">
        <v>24</v>
      </c>
      <c r="C1760" s="32">
        <v>43646</v>
      </c>
      <c r="D1760" s="11" t="s">
        <v>103</v>
      </c>
      <c r="E1760" s="5">
        <v>4.8304683266673312</v>
      </c>
    </row>
    <row r="1761" spans="1:5" x14ac:dyDescent="0.25">
      <c r="A1761" s="11">
        <v>8</v>
      </c>
      <c r="B1761" s="34" t="s">
        <v>25</v>
      </c>
      <c r="C1761" s="32">
        <v>43646</v>
      </c>
      <c r="D1761" s="11" t="s">
        <v>103</v>
      </c>
      <c r="E1761" s="5"/>
    </row>
    <row r="1762" spans="1:5" x14ac:dyDescent="0.25">
      <c r="A1762" s="11">
        <v>9</v>
      </c>
      <c r="B1762" s="34" t="s">
        <v>26</v>
      </c>
      <c r="C1762" s="32">
        <v>43646</v>
      </c>
      <c r="D1762" s="11" t="s">
        <v>103</v>
      </c>
      <c r="E1762" s="5"/>
    </row>
    <row r="1763" spans="1:5" x14ac:dyDescent="0.25">
      <c r="A1763" s="11">
        <v>10</v>
      </c>
      <c r="B1763" s="18" t="s">
        <v>27</v>
      </c>
      <c r="C1763" s="32">
        <v>43646</v>
      </c>
      <c r="D1763" s="11" t="s">
        <v>103</v>
      </c>
      <c r="E1763" s="5"/>
    </row>
    <row r="1764" spans="1:5" x14ac:dyDescent="0.25">
      <c r="A1764" s="11">
        <v>11</v>
      </c>
      <c r="B1764" s="16" t="s">
        <v>28</v>
      </c>
      <c r="C1764" s="32">
        <v>43646</v>
      </c>
      <c r="D1764" s="11" t="s">
        <v>103</v>
      </c>
      <c r="E1764" s="5">
        <v>31872.493930000001</v>
      </c>
    </row>
    <row r="1765" spans="1:5" x14ac:dyDescent="0.25">
      <c r="A1765" s="11">
        <v>12</v>
      </c>
      <c r="B1765" s="16" t="s">
        <v>29</v>
      </c>
      <c r="C1765" s="32">
        <v>43646</v>
      </c>
      <c r="D1765" s="11" t="s">
        <v>103</v>
      </c>
      <c r="E1765" s="5">
        <v>31872.493930000001</v>
      </c>
    </row>
    <row r="1766" spans="1:5" x14ac:dyDescent="0.25">
      <c r="A1766" s="11">
        <v>13</v>
      </c>
      <c r="B1766" s="16" t="s">
        <v>30</v>
      </c>
      <c r="C1766" s="32">
        <v>43646</v>
      </c>
      <c r="D1766" s="11" t="s">
        <v>103</v>
      </c>
      <c r="E1766" s="5"/>
    </row>
    <row r="1767" spans="1:5" x14ac:dyDescent="0.25">
      <c r="A1767" s="11">
        <v>14</v>
      </c>
      <c r="B1767" s="16" t="s">
        <v>31</v>
      </c>
      <c r="C1767" s="32">
        <v>43646</v>
      </c>
      <c r="D1767" s="11" t="s">
        <v>103</v>
      </c>
      <c r="E1767" s="5"/>
    </row>
    <row r="1768" spans="1:5" x14ac:dyDescent="0.25">
      <c r="A1768" s="11">
        <v>15</v>
      </c>
      <c r="B1768" s="16" t="s">
        <v>32</v>
      </c>
      <c r="C1768" s="32">
        <v>43646</v>
      </c>
      <c r="D1768" s="11" t="s">
        <v>103</v>
      </c>
      <c r="E1768" s="5"/>
    </row>
    <row r="1769" spans="1:5" x14ac:dyDescent="0.25">
      <c r="A1769" s="11">
        <v>16</v>
      </c>
      <c r="B1769" s="16" t="s">
        <v>33</v>
      </c>
      <c r="C1769" s="32">
        <v>43646</v>
      </c>
      <c r="D1769" s="11" t="s">
        <v>103</v>
      </c>
      <c r="E1769" s="5"/>
    </row>
    <row r="1770" spans="1:5" x14ac:dyDescent="0.25">
      <c r="A1770" s="11">
        <v>17</v>
      </c>
      <c r="B1770" s="18" t="s">
        <v>102</v>
      </c>
      <c r="C1770" s="32">
        <v>43646</v>
      </c>
      <c r="D1770" s="11" t="s">
        <v>103</v>
      </c>
      <c r="E1770" s="5">
        <v>7803.9390000000003</v>
      </c>
    </row>
    <row r="1771" spans="1:5" x14ac:dyDescent="0.25">
      <c r="A1771" s="11">
        <v>18</v>
      </c>
      <c r="B1771" s="18" t="s">
        <v>35</v>
      </c>
      <c r="C1771" s="32">
        <v>43646</v>
      </c>
      <c r="D1771" s="11" t="s">
        <v>103</v>
      </c>
      <c r="E1771" s="5"/>
    </row>
    <row r="1772" spans="1:5" x14ac:dyDescent="0.25">
      <c r="A1772" s="11">
        <v>19</v>
      </c>
      <c r="B1772" s="16" t="s">
        <v>36</v>
      </c>
      <c r="C1772" s="32">
        <v>43646</v>
      </c>
      <c r="D1772" s="11" t="s">
        <v>103</v>
      </c>
      <c r="E1772" s="5">
        <v>31872.4939314</v>
      </c>
    </row>
    <row r="1773" spans="1:5" x14ac:dyDescent="0.25">
      <c r="A1773" s="11">
        <v>20</v>
      </c>
      <c r="B1773" s="16" t="s">
        <v>37</v>
      </c>
      <c r="C1773" s="32">
        <v>43646</v>
      </c>
      <c r="D1773" s="11" t="s">
        <v>103</v>
      </c>
      <c r="E1773" s="5"/>
    </row>
    <row r="1774" spans="1:5" x14ac:dyDescent="0.25">
      <c r="A1774" s="11">
        <v>21</v>
      </c>
      <c r="B1774" s="16" t="s">
        <v>38</v>
      </c>
      <c r="C1774" s="32">
        <v>43646</v>
      </c>
      <c r="D1774" s="11" t="s">
        <v>103</v>
      </c>
      <c r="E1774" s="5"/>
    </row>
    <row r="1775" spans="1:5" x14ac:dyDescent="0.25">
      <c r="A1775" s="11">
        <v>22</v>
      </c>
      <c r="B1775" s="16" t="s">
        <v>39</v>
      </c>
      <c r="C1775" s="32">
        <v>43646</v>
      </c>
      <c r="D1775" s="11" t="s">
        <v>103</v>
      </c>
      <c r="E1775" s="5">
        <v>2354.6309700000002</v>
      </c>
    </row>
    <row r="1776" spans="1:5" x14ac:dyDescent="0.25">
      <c r="A1776" s="11">
        <v>23</v>
      </c>
      <c r="B1776" s="16" t="s">
        <v>40</v>
      </c>
      <c r="C1776" s="32">
        <v>43646</v>
      </c>
      <c r="D1776" s="11" t="s">
        <v>103</v>
      </c>
      <c r="E1776" s="5"/>
    </row>
    <row r="1777" spans="1:5" x14ac:dyDescent="0.25">
      <c r="A1777" s="11">
        <v>24</v>
      </c>
      <c r="B1777" s="16" t="s">
        <v>41</v>
      </c>
      <c r="C1777" s="32">
        <v>43646</v>
      </c>
      <c r="D1777" s="11" t="s">
        <v>103</v>
      </c>
      <c r="E1777" s="5">
        <v>29517.862960000002</v>
      </c>
    </row>
    <row r="1778" spans="1:5" x14ac:dyDescent="0.25">
      <c r="A1778" s="11">
        <v>1</v>
      </c>
      <c r="B1778" s="18" t="s">
        <v>18</v>
      </c>
      <c r="C1778" s="32">
        <v>43646</v>
      </c>
      <c r="D1778" s="11" t="s">
        <v>10</v>
      </c>
      <c r="E1778" s="5"/>
    </row>
    <row r="1779" spans="1:5" x14ac:dyDescent="0.25">
      <c r="A1779" s="11">
        <v>2</v>
      </c>
      <c r="B1779" s="34" t="s">
        <v>98</v>
      </c>
      <c r="C1779" s="32">
        <v>43646</v>
      </c>
      <c r="D1779" s="11" t="s">
        <v>10</v>
      </c>
      <c r="E1779" s="5">
        <v>309336.84901000001</v>
      </c>
    </row>
    <row r="1780" spans="1:5" x14ac:dyDescent="0.25">
      <c r="A1780" s="11">
        <v>3</v>
      </c>
      <c r="B1780" s="34" t="s">
        <v>99</v>
      </c>
      <c r="C1780" s="32">
        <v>43646</v>
      </c>
      <c r="D1780" s="11" t="s">
        <v>10</v>
      </c>
      <c r="E1780" s="5">
        <v>81350.648029999997</v>
      </c>
    </row>
    <row r="1781" spans="1:5" x14ac:dyDescent="0.25">
      <c r="A1781" s="11">
        <v>4</v>
      </c>
      <c r="B1781" s="34" t="s">
        <v>21</v>
      </c>
      <c r="C1781" s="32">
        <v>43646</v>
      </c>
      <c r="D1781" s="11" t="s">
        <v>10</v>
      </c>
      <c r="E1781" s="5">
        <v>3.8025124138645414</v>
      </c>
    </row>
    <row r="1782" spans="1:5" x14ac:dyDescent="0.25">
      <c r="A1782" s="11">
        <v>5</v>
      </c>
      <c r="B1782" s="34" t="s">
        <v>100</v>
      </c>
      <c r="C1782" s="32">
        <v>43646</v>
      </c>
      <c r="D1782" s="11" t="s">
        <v>10</v>
      </c>
      <c r="E1782" s="5">
        <v>309336.84901000001</v>
      </c>
    </row>
    <row r="1783" spans="1:5" x14ac:dyDescent="0.25">
      <c r="A1783" s="11">
        <v>6</v>
      </c>
      <c r="B1783" s="34" t="s">
        <v>101</v>
      </c>
      <c r="C1783" s="32">
        <v>43646</v>
      </c>
      <c r="D1783" s="11" t="s">
        <v>10</v>
      </c>
      <c r="E1783" s="5">
        <v>20337.66201</v>
      </c>
    </row>
    <row r="1784" spans="1:5" x14ac:dyDescent="0.25">
      <c r="A1784" s="11">
        <v>7</v>
      </c>
      <c r="B1784" s="34" t="s">
        <v>24</v>
      </c>
      <c r="C1784" s="32">
        <v>43646</v>
      </c>
      <c r="D1784" s="11" t="s">
        <v>10</v>
      </c>
      <c r="E1784" s="5">
        <v>15.210049653588475</v>
      </c>
    </row>
    <row r="1785" spans="1:5" x14ac:dyDescent="0.25">
      <c r="A1785" s="11">
        <v>8</v>
      </c>
      <c r="B1785" s="34" t="s">
        <v>25</v>
      </c>
      <c r="C1785" s="32">
        <v>43646</v>
      </c>
      <c r="D1785" s="11" t="s">
        <v>10</v>
      </c>
      <c r="E1785" s="5"/>
    </row>
    <row r="1786" spans="1:5" x14ac:dyDescent="0.25">
      <c r="A1786" s="11">
        <v>9</v>
      </c>
      <c r="B1786" s="34" t="s">
        <v>26</v>
      </c>
      <c r="C1786" s="32">
        <v>43646</v>
      </c>
      <c r="D1786" s="11" t="s">
        <v>10</v>
      </c>
      <c r="E1786" s="5"/>
    </row>
    <row r="1787" spans="1:5" x14ac:dyDescent="0.25">
      <c r="A1787" s="11">
        <v>10</v>
      </c>
      <c r="B1787" s="18" t="s">
        <v>27</v>
      </c>
      <c r="C1787" s="32">
        <v>43646</v>
      </c>
      <c r="D1787" s="11" t="s">
        <v>10</v>
      </c>
      <c r="E1787" s="5"/>
    </row>
    <row r="1788" spans="1:5" x14ac:dyDescent="0.25">
      <c r="A1788" s="11">
        <v>11</v>
      </c>
      <c r="B1788" s="16" t="s">
        <v>28</v>
      </c>
      <c r="C1788" s="32">
        <v>43646</v>
      </c>
      <c r="D1788" s="11" t="s">
        <v>10</v>
      </c>
      <c r="E1788" s="5">
        <v>309336.84901000001</v>
      </c>
    </row>
    <row r="1789" spans="1:5" x14ac:dyDescent="0.25">
      <c r="A1789" s="11">
        <v>12</v>
      </c>
      <c r="B1789" s="16" t="s">
        <v>29</v>
      </c>
      <c r="C1789" s="32">
        <v>43646</v>
      </c>
      <c r="D1789" s="11" t="s">
        <v>10</v>
      </c>
      <c r="E1789" s="5">
        <v>309336.84901000001</v>
      </c>
    </row>
    <row r="1790" spans="1:5" x14ac:dyDescent="0.25">
      <c r="A1790" s="11">
        <v>13</v>
      </c>
      <c r="B1790" s="16" t="s">
        <v>30</v>
      </c>
      <c r="C1790" s="32">
        <v>43646</v>
      </c>
      <c r="D1790" s="11" t="s">
        <v>10</v>
      </c>
      <c r="E1790" s="5"/>
    </row>
    <row r="1791" spans="1:5" x14ac:dyDescent="0.25">
      <c r="A1791" s="11">
        <v>14</v>
      </c>
      <c r="B1791" s="16" t="s">
        <v>31</v>
      </c>
      <c r="C1791" s="32">
        <v>43646</v>
      </c>
      <c r="D1791" s="11" t="s">
        <v>10</v>
      </c>
      <c r="E1791" s="5"/>
    </row>
    <row r="1792" spans="1:5" x14ac:dyDescent="0.25">
      <c r="A1792" s="11">
        <v>15</v>
      </c>
      <c r="B1792" s="16" t="s">
        <v>32</v>
      </c>
      <c r="C1792" s="32">
        <v>43646</v>
      </c>
      <c r="D1792" s="11" t="s">
        <v>10</v>
      </c>
      <c r="E1792" s="5"/>
    </row>
    <row r="1793" spans="1:5" x14ac:dyDescent="0.25">
      <c r="A1793" s="11">
        <v>16</v>
      </c>
      <c r="B1793" s="16" t="s">
        <v>33</v>
      </c>
      <c r="C1793" s="32">
        <v>43646</v>
      </c>
      <c r="D1793" s="11" t="s">
        <v>10</v>
      </c>
      <c r="E1793" s="5"/>
    </row>
    <row r="1794" spans="1:5" x14ac:dyDescent="0.25">
      <c r="A1794" s="11">
        <v>17</v>
      </c>
      <c r="B1794" s="18" t="s">
        <v>102</v>
      </c>
      <c r="C1794" s="32">
        <v>43646</v>
      </c>
      <c r="D1794" s="11" t="s">
        <v>10</v>
      </c>
      <c r="E1794" s="5">
        <v>61264.933700000001</v>
      </c>
    </row>
    <row r="1795" spans="1:5" x14ac:dyDescent="0.25">
      <c r="A1795" s="11">
        <v>18</v>
      </c>
      <c r="B1795" s="18" t="s">
        <v>35</v>
      </c>
      <c r="C1795" s="32">
        <v>43646</v>
      </c>
      <c r="D1795" s="11" t="s">
        <v>10</v>
      </c>
      <c r="E1795" s="5"/>
    </row>
    <row r="1796" spans="1:5" x14ac:dyDescent="0.25">
      <c r="A1796" s="11">
        <v>19</v>
      </c>
      <c r="B1796" s="16" t="s">
        <v>36</v>
      </c>
      <c r="C1796" s="32">
        <v>43646</v>
      </c>
      <c r="D1796" s="11" t="s">
        <v>10</v>
      </c>
      <c r="E1796" s="5">
        <v>309336.84840000101</v>
      </c>
    </row>
    <row r="1797" spans="1:5" x14ac:dyDescent="0.25">
      <c r="A1797" s="11">
        <v>20</v>
      </c>
      <c r="B1797" s="16" t="s">
        <v>37</v>
      </c>
      <c r="C1797" s="32">
        <v>43646</v>
      </c>
      <c r="D1797" s="11" t="s">
        <v>10</v>
      </c>
      <c r="E1797" s="5"/>
    </row>
    <row r="1798" spans="1:5" x14ac:dyDescent="0.25">
      <c r="A1798" s="11">
        <v>21</v>
      </c>
      <c r="B1798" s="16" t="s">
        <v>38</v>
      </c>
      <c r="C1798" s="32">
        <v>43646</v>
      </c>
      <c r="D1798" s="11" t="s">
        <v>10</v>
      </c>
      <c r="E1798" s="5"/>
    </row>
    <row r="1799" spans="1:5" x14ac:dyDescent="0.25">
      <c r="A1799" s="11">
        <v>22</v>
      </c>
      <c r="B1799" s="16" t="s">
        <v>39</v>
      </c>
      <c r="C1799" s="32">
        <v>43646</v>
      </c>
      <c r="D1799" s="11" t="s">
        <v>10</v>
      </c>
      <c r="E1799" s="5">
        <v>8577.58</v>
      </c>
    </row>
    <row r="1800" spans="1:5" x14ac:dyDescent="0.25">
      <c r="A1800" s="11">
        <v>23</v>
      </c>
      <c r="B1800" s="16" t="s">
        <v>40</v>
      </c>
      <c r="C1800" s="32">
        <v>43646</v>
      </c>
      <c r="D1800" s="11" t="s">
        <v>10</v>
      </c>
      <c r="E1800" s="5"/>
    </row>
    <row r="1801" spans="1:5" x14ac:dyDescent="0.25">
      <c r="A1801" s="11">
        <v>24</v>
      </c>
      <c r="B1801" s="16" t="s">
        <v>41</v>
      </c>
      <c r="C1801" s="32">
        <v>43646</v>
      </c>
      <c r="D1801" s="11" t="s">
        <v>10</v>
      </c>
      <c r="E1801" s="5">
        <v>300759.26900999999</v>
      </c>
    </row>
    <row r="1802" spans="1:5" x14ac:dyDescent="0.25">
      <c r="A1802" s="11">
        <v>1</v>
      </c>
      <c r="B1802" s="18" t="s">
        <v>18</v>
      </c>
      <c r="C1802" s="32">
        <v>43646</v>
      </c>
      <c r="D1802" s="11" t="s">
        <v>11</v>
      </c>
      <c r="E1802" s="5"/>
    </row>
    <row r="1803" spans="1:5" x14ac:dyDescent="0.25">
      <c r="A1803" s="11">
        <v>2</v>
      </c>
      <c r="B1803" s="34" t="s">
        <v>98</v>
      </c>
      <c r="C1803" s="32">
        <v>43646</v>
      </c>
      <c r="D1803" s="11" t="s">
        <v>11</v>
      </c>
      <c r="E1803" s="5">
        <v>1057183.5689999999</v>
      </c>
    </row>
    <row r="1804" spans="1:5" x14ac:dyDescent="0.25">
      <c r="A1804" s="11">
        <v>3</v>
      </c>
      <c r="B1804" s="34" t="s">
        <v>99</v>
      </c>
      <c r="C1804" s="32">
        <v>43646</v>
      </c>
      <c r="D1804" s="11" t="s">
        <v>11</v>
      </c>
      <c r="E1804" s="5">
        <v>582010.58100000001</v>
      </c>
    </row>
    <row r="1805" spans="1:5" x14ac:dyDescent="0.25">
      <c r="A1805" s="11">
        <v>4</v>
      </c>
      <c r="B1805" s="34" t="s">
        <v>21</v>
      </c>
      <c r="C1805" s="32">
        <v>43646</v>
      </c>
      <c r="D1805" s="11" t="s">
        <v>11</v>
      </c>
      <c r="E1805" s="5">
        <v>1.8164335898903528</v>
      </c>
    </row>
    <row r="1806" spans="1:5" x14ac:dyDescent="0.25">
      <c r="A1806" s="11">
        <v>5</v>
      </c>
      <c r="B1806" s="34" t="s">
        <v>100</v>
      </c>
      <c r="C1806" s="32">
        <v>43646</v>
      </c>
      <c r="D1806" s="11" t="s">
        <v>11</v>
      </c>
      <c r="E1806" s="5">
        <v>979284.098</v>
      </c>
    </row>
    <row r="1807" spans="1:5" x14ac:dyDescent="0.25">
      <c r="A1807" s="11">
        <v>6</v>
      </c>
      <c r="B1807" s="34" t="s">
        <v>101</v>
      </c>
      <c r="C1807" s="32">
        <v>43646</v>
      </c>
      <c r="D1807" s="11" t="s">
        <v>11</v>
      </c>
      <c r="E1807" s="5">
        <v>145502.64499999999</v>
      </c>
    </row>
    <row r="1808" spans="1:5" x14ac:dyDescent="0.25">
      <c r="A1808" s="11">
        <v>7</v>
      </c>
      <c r="B1808" s="34" t="s">
        <v>24</v>
      </c>
      <c r="C1808" s="32">
        <v>43646</v>
      </c>
      <c r="D1808" s="11" t="s">
        <v>11</v>
      </c>
      <c r="E1808" s="5">
        <v>6.7303525513230369</v>
      </c>
    </row>
    <row r="1809" spans="1:5" x14ac:dyDescent="0.25">
      <c r="A1809" s="11">
        <v>8</v>
      </c>
      <c r="B1809" s="34" t="s">
        <v>25</v>
      </c>
      <c r="C1809" s="32">
        <v>43646</v>
      </c>
      <c r="D1809" s="11" t="s">
        <v>11</v>
      </c>
      <c r="E1809" s="5"/>
    </row>
    <row r="1810" spans="1:5" x14ac:dyDescent="0.25">
      <c r="A1810" s="11">
        <v>9</v>
      </c>
      <c r="B1810" s="34" t="s">
        <v>26</v>
      </c>
      <c r="C1810" s="32">
        <v>43646</v>
      </c>
      <c r="D1810" s="11" t="s">
        <v>11</v>
      </c>
      <c r="E1810" s="5"/>
    </row>
    <row r="1811" spans="1:5" x14ac:dyDescent="0.25">
      <c r="A1811" s="11">
        <v>10</v>
      </c>
      <c r="B1811" s="18" t="s">
        <v>27</v>
      </c>
      <c r="C1811" s="32">
        <v>43646</v>
      </c>
      <c r="D1811" s="11" t="s">
        <v>11</v>
      </c>
      <c r="E1811" s="5"/>
    </row>
    <row r="1812" spans="1:5" x14ac:dyDescent="0.25">
      <c r="A1812" s="11">
        <v>11</v>
      </c>
      <c r="B1812" s="16" t="s">
        <v>28</v>
      </c>
      <c r="C1812" s="32">
        <v>43646</v>
      </c>
      <c r="D1812" s="11" t="s">
        <v>11</v>
      </c>
      <c r="E1812" s="5">
        <v>1057183.5689999999</v>
      </c>
    </row>
    <row r="1813" spans="1:5" x14ac:dyDescent="0.25">
      <c r="A1813" s="11">
        <v>12</v>
      </c>
      <c r="B1813" s="16" t="s">
        <v>29</v>
      </c>
      <c r="C1813" s="32">
        <v>43646</v>
      </c>
      <c r="D1813" s="11" t="s">
        <v>11</v>
      </c>
      <c r="E1813" s="5">
        <v>950183.56900000002</v>
      </c>
    </row>
    <row r="1814" spans="1:5" x14ac:dyDescent="0.25">
      <c r="A1814" s="11">
        <v>13</v>
      </c>
      <c r="B1814" s="16" t="s">
        <v>30</v>
      </c>
      <c r="C1814" s="32">
        <v>43646</v>
      </c>
      <c r="D1814" s="11" t="s">
        <v>11</v>
      </c>
      <c r="E1814" s="5">
        <v>107000</v>
      </c>
    </row>
    <row r="1815" spans="1:5" x14ac:dyDescent="0.25">
      <c r="A1815" s="11">
        <v>14</v>
      </c>
      <c r="B1815" s="16" t="s">
        <v>31</v>
      </c>
      <c r="C1815" s="32">
        <v>43646</v>
      </c>
      <c r="D1815" s="11" t="s">
        <v>11</v>
      </c>
      <c r="E1815" s="5"/>
    </row>
    <row r="1816" spans="1:5" x14ac:dyDescent="0.25">
      <c r="A1816" s="11">
        <v>15</v>
      </c>
      <c r="B1816" s="16" t="s">
        <v>32</v>
      </c>
      <c r="C1816" s="32">
        <v>43646</v>
      </c>
      <c r="D1816" s="11" t="s">
        <v>11</v>
      </c>
      <c r="E1816" s="5"/>
    </row>
    <row r="1817" spans="1:5" x14ac:dyDescent="0.25">
      <c r="A1817" s="11">
        <v>16</v>
      </c>
      <c r="B1817" s="16" t="s">
        <v>33</v>
      </c>
      <c r="C1817" s="32">
        <v>43646</v>
      </c>
      <c r="D1817" s="11" t="s">
        <v>11</v>
      </c>
      <c r="E1817" s="5"/>
    </row>
    <row r="1818" spans="1:5" x14ac:dyDescent="0.25">
      <c r="A1818" s="11">
        <v>17</v>
      </c>
      <c r="B1818" s="18" t="s">
        <v>102</v>
      </c>
      <c r="C1818" s="32">
        <v>43646</v>
      </c>
      <c r="D1818" s="11" t="s">
        <v>11</v>
      </c>
      <c r="E1818" s="5">
        <v>307392.967</v>
      </c>
    </row>
    <row r="1819" spans="1:5" x14ac:dyDescent="0.25">
      <c r="A1819" s="11">
        <v>18</v>
      </c>
      <c r="B1819" s="18" t="s">
        <v>35</v>
      </c>
      <c r="C1819" s="32">
        <v>43646</v>
      </c>
      <c r="D1819" s="11" t="s">
        <v>11</v>
      </c>
      <c r="E1819" s="5"/>
    </row>
    <row r="1820" spans="1:5" x14ac:dyDescent="0.25">
      <c r="A1820" s="11">
        <v>19</v>
      </c>
      <c r="B1820" s="16" t="s">
        <v>36</v>
      </c>
      <c r="C1820" s="32">
        <v>43646</v>
      </c>
      <c r="D1820" s="11" t="s">
        <v>11</v>
      </c>
      <c r="E1820" s="5">
        <v>950183.57</v>
      </c>
    </row>
    <row r="1821" spans="1:5" x14ac:dyDescent="0.25">
      <c r="A1821" s="11">
        <v>20</v>
      </c>
      <c r="B1821" s="16" t="s">
        <v>37</v>
      </c>
      <c r="C1821" s="32">
        <v>43646</v>
      </c>
      <c r="D1821" s="11" t="s">
        <v>11</v>
      </c>
      <c r="E1821" s="5"/>
    </row>
    <row r="1822" spans="1:5" x14ac:dyDescent="0.25">
      <c r="A1822" s="11">
        <v>21</v>
      </c>
      <c r="B1822" s="16" t="s">
        <v>38</v>
      </c>
      <c r="C1822" s="32">
        <v>43646</v>
      </c>
      <c r="D1822" s="11" t="s">
        <v>11</v>
      </c>
      <c r="E1822" s="5"/>
    </row>
    <row r="1823" spans="1:5" x14ac:dyDescent="0.25">
      <c r="A1823" s="11">
        <v>22</v>
      </c>
      <c r="B1823" s="16" t="s">
        <v>39</v>
      </c>
      <c r="C1823" s="32">
        <v>43646</v>
      </c>
      <c r="D1823" s="11" t="s">
        <v>11</v>
      </c>
      <c r="E1823" s="5">
        <v>42067.713000000003</v>
      </c>
    </row>
    <row r="1824" spans="1:5" x14ac:dyDescent="0.25">
      <c r="A1824" s="11">
        <v>23</v>
      </c>
      <c r="B1824" s="16" t="s">
        <v>40</v>
      </c>
      <c r="C1824" s="32">
        <v>43646</v>
      </c>
      <c r="D1824" s="11" t="s">
        <v>11</v>
      </c>
      <c r="E1824" s="5"/>
    </row>
    <row r="1825" spans="1:5" x14ac:dyDescent="0.25">
      <c r="A1825" s="11">
        <v>24</v>
      </c>
      <c r="B1825" s="16" t="s">
        <v>41</v>
      </c>
      <c r="C1825" s="32">
        <v>43646</v>
      </c>
      <c r="D1825" s="11" t="s">
        <v>11</v>
      </c>
      <c r="E1825" s="5">
        <v>908115.85600000003</v>
      </c>
    </row>
    <row r="1826" spans="1:5" x14ac:dyDescent="0.25">
      <c r="A1826" s="11">
        <v>1</v>
      </c>
      <c r="B1826" s="18" t="s">
        <v>18</v>
      </c>
      <c r="C1826" s="32">
        <v>43646</v>
      </c>
      <c r="D1826" s="11" t="s">
        <v>12</v>
      </c>
      <c r="E1826" s="5"/>
    </row>
    <row r="1827" spans="1:5" x14ac:dyDescent="0.25">
      <c r="A1827" s="11">
        <v>2</v>
      </c>
      <c r="B1827" s="34" t="s">
        <v>98</v>
      </c>
      <c r="C1827" s="32">
        <v>43646</v>
      </c>
      <c r="D1827" s="11" t="s">
        <v>12</v>
      </c>
      <c r="E1827" s="5">
        <v>1795255.3972</v>
      </c>
    </row>
    <row r="1828" spans="1:5" x14ac:dyDescent="0.25">
      <c r="A1828" s="11">
        <v>3</v>
      </c>
      <c r="B1828" s="34" t="s">
        <v>99</v>
      </c>
      <c r="C1828" s="32">
        <v>43646</v>
      </c>
      <c r="D1828" s="11" t="s">
        <v>12</v>
      </c>
      <c r="E1828" s="5">
        <v>1160356.6754999999</v>
      </c>
    </row>
    <row r="1829" spans="1:5" x14ac:dyDescent="0.25">
      <c r="A1829" s="11">
        <v>4</v>
      </c>
      <c r="B1829" s="34" t="s">
        <v>21</v>
      </c>
      <c r="C1829" s="32">
        <v>43646</v>
      </c>
      <c r="D1829" s="11" t="s">
        <v>12</v>
      </c>
      <c r="E1829" s="5">
        <v>1.5471582446202767</v>
      </c>
    </row>
    <row r="1830" spans="1:5" x14ac:dyDescent="0.25">
      <c r="A1830" s="11">
        <v>5</v>
      </c>
      <c r="B1830" s="34" t="s">
        <v>100</v>
      </c>
      <c r="C1830" s="32">
        <v>43646</v>
      </c>
      <c r="D1830" s="11" t="s">
        <v>12</v>
      </c>
      <c r="E1830" s="5">
        <v>1795255.3972</v>
      </c>
    </row>
    <row r="1831" spans="1:5" x14ac:dyDescent="0.25">
      <c r="A1831" s="11">
        <v>6</v>
      </c>
      <c r="B1831" s="34" t="s">
        <v>101</v>
      </c>
      <c r="C1831" s="32">
        <v>43646</v>
      </c>
      <c r="D1831" s="11" t="s">
        <v>12</v>
      </c>
      <c r="E1831" s="5">
        <v>290089.16888999997</v>
      </c>
    </row>
    <row r="1832" spans="1:5" x14ac:dyDescent="0.25">
      <c r="A1832" s="11">
        <v>7</v>
      </c>
      <c r="B1832" s="34" t="s">
        <v>24</v>
      </c>
      <c r="C1832" s="32">
        <v>43646</v>
      </c>
      <c r="D1832" s="11" t="s">
        <v>12</v>
      </c>
      <c r="E1832" s="5">
        <v>6.1886329781611042</v>
      </c>
    </row>
    <row r="1833" spans="1:5" x14ac:dyDescent="0.25">
      <c r="A1833" s="11">
        <v>8</v>
      </c>
      <c r="B1833" s="34" t="s">
        <v>25</v>
      </c>
      <c r="C1833" s="32">
        <v>43646</v>
      </c>
      <c r="D1833" s="11" t="s">
        <v>12</v>
      </c>
      <c r="E1833" s="5"/>
    </row>
    <row r="1834" spans="1:5" x14ac:dyDescent="0.25">
      <c r="A1834" s="11">
        <v>9</v>
      </c>
      <c r="B1834" s="34" t="s">
        <v>26</v>
      </c>
      <c r="C1834" s="32">
        <v>43646</v>
      </c>
      <c r="D1834" s="11" t="s">
        <v>12</v>
      </c>
      <c r="E1834" s="5"/>
    </row>
    <row r="1835" spans="1:5" x14ac:dyDescent="0.25">
      <c r="A1835" s="11">
        <v>10</v>
      </c>
      <c r="B1835" s="18" t="s">
        <v>27</v>
      </c>
      <c r="C1835" s="32">
        <v>43646</v>
      </c>
      <c r="D1835" s="11" t="s">
        <v>12</v>
      </c>
      <c r="E1835" s="5"/>
    </row>
    <row r="1836" spans="1:5" x14ac:dyDescent="0.25">
      <c r="A1836" s="11">
        <v>11</v>
      </c>
      <c r="B1836" s="16" t="s">
        <v>28</v>
      </c>
      <c r="C1836" s="32">
        <v>43646</v>
      </c>
      <c r="D1836" s="11" t="s">
        <v>12</v>
      </c>
      <c r="E1836" s="5">
        <v>1795255.3972</v>
      </c>
    </row>
    <row r="1837" spans="1:5" x14ac:dyDescent="0.25">
      <c r="A1837" s="11">
        <v>12</v>
      </c>
      <c r="B1837" s="16" t="s">
        <v>29</v>
      </c>
      <c r="C1837" s="32">
        <v>43646</v>
      </c>
      <c r="D1837" s="11" t="s">
        <v>12</v>
      </c>
      <c r="E1837" s="5">
        <v>1795255.3972</v>
      </c>
    </row>
    <row r="1838" spans="1:5" x14ac:dyDescent="0.25">
      <c r="A1838" s="11">
        <v>13</v>
      </c>
      <c r="B1838" s="16" t="s">
        <v>30</v>
      </c>
      <c r="C1838" s="32">
        <v>43646</v>
      </c>
      <c r="D1838" s="11" t="s">
        <v>12</v>
      </c>
      <c r="E1838" s="5"/>
    </row>
    <row r="1839" spans="1:5" x14ac:dyDescent="0.25">
      <c r="A1839" s="11">
        <v>14</v>
      </c>
      <c r="B1839" s="16" t="s">
        <v>31</v>
      </c>
      <c r="C1839" s="32">
        <v>43646</v>
      </c>
      <c r="D1839" s="11" t="s">
        <v>12</v>
      </c>
      <c r="E1839" s="5"/>
    </row>
    <row r="1840" spans="1:5" x14ac:dyDescent="0.25">
      <c r="A1840" s="11">
        <v>15</v>
      </c>
      <c r="B1840" s="16" t="s">
        <v>32</v>
      </c>
      <c r="C1840" s="32">
        <v>43646</v>
      </c>
      <c r="D1840" s="11" t="s">
        <v>12</v>
      </c>
      <c r="E1840" s="5"/>
    </row>
    <row r="1841" spans="1:5" x14ac:dyDescent="0.25">
      <c r="A1841" s="11">
        <v>16</v>
      </c>
      <c r="B1841" s="16" t="s">
        <v>33</v>
      </c>
      <c r="C1841" s="32">
        <v>43646</v>
      </c>
      <c r="D1841" s="11" t="s">
        <v>12</v>
      </c>
      <c r="E1841" s="5"/>
    </row>
    <row r="1842" spans="1:5" x14ac:dyDescent="0.25">
      <c r="A1842" s="11">
        <v>17</v>
      </c>
      <c r="B1842" s="18" t="s">
        <v>102</v>
      </c>
      <c r="C1842" s="32">
        <v>43646</v>
      </c>
      <c r="D1842" s="11" t="s">
        <v>12</v>
      </c>
      <c r="E1842" s="5">
        <v>432575.91202999995</v>
      </c>
    </row>
    <row r="1843" spans="1:5" x14ac:dyDescent="0.25">
      <c r="A1843" s="11">
        <v>18</v>
      </c>
      <c r="B1843" s="18" t="s">
        <v>35</v>
      </c>
      <c r="C1843" s="32">
        <v>43646</v>
      </c>
      <c r="D1843" s="11" t="s">
        <v>12</v>
      </c>
      <c r="E1843" s="5"/>
    </row>
    <row r="1844" spans="1:5" x14ac:dyDescent="0.25">
      <c r="A1844" s="11">
        <v>19</v>
      </c>
      <c r="B1844" s="16" t="s">
        <v>36</v>
      </c>
      <c r="C1844" s="32">
        <v>43646</v>
      </c>
      <c r="D1844" s="11" t="s">
        <v>12</v>
      </c>
      <c r="E1844" s="5">
        <v>1695255.3972</v>
      </c>
    </row>
    <row r="1845" spans="1:5" x14ac:dyDescent="0.25">
      <c r="A1845" s="11">
        <v>20</v>
      </c>
      <c r="B1845" s="16" t="s">
        <v>37</v>
      </c>
      <c r="C1845" s="32">
        <v>43646</v>
      </c>
      <c r="D1845" s="11" t="s">
        <v>12</v>
      </c>
      <c r="E1845" s="5"/>
    </row>
    <row r="1846" spans="1:5" x14ac:dyDescent="0.25">
      <c r="A1846" s="11">
        <v>21</v>
      </c>
      <c r="B1846" s="16" t="s">
        <v>38</v>
      </c>
      <c r="C1846" s="32">
        <v>43646</v>
      </c>
      <c r="D1846" s="11" t="s">
        <v>12</v>
      </c>
      <c r="E1846" s="5"/>
    </row>
    <row r="1847" spans="1:5" x14ac:dyDescent="0.25">
      <c r="A1847" s="11">
        <v>22</v>
      </c>
      <c r="B1847" s="16" t="s">
        <v>39</v>
      </c>
      <c r="C1847" s="32">
        <v>43646</v>
      </c>
      <c r="D1847" s="11" t="s">
        <v>12</v>
      </c>
      <c r="E1847" s="5">
        <v>180525.83284000002</v>
      </c>
    </row>
    <row r="1848" spans="1:5" x14ac:dyDescent="0.25">
      <c r="A1848" s="11">
        <v>23</v>
      </c>
      <c r="B1848" s="16" t="s">
        <v>40</v>
      </c>
      <c r="C1848" s="32">
        <v>43646</v>
      </c>
      <c r="D1848" s="11" t="s">
        <v>12</v>
      </c>
      <c r="E1848" s="5"/>
    </row>
    <row r="1849" spans="1:5" x14ac:dyDescent="0.25">
      <c r="A1849" s="11">
        <v>24</v>
      </c>
      <c r="B1849" s="16" t="s">
        <v>41</v>
      </c>
      <c r="C1849" s="32">
        <v>43646</v>
      </c>
      <c r="D1849" s="11" t="s">
        <v>12</v>
      </c>
      <c r="E1849" s="5">
        <v>1514729.56436</v>
      </c>
    </row>
    <row r="1850" spans="1:5" x14ac:dyDescent="0.25">
      <c r="A1850" s="11">
        <v>1</v>
      </c>
      <c r="B1850" s="18" t="s">
        <v>18</v>
      </c>
      <c r="C1850" s="32">
        <v>43646</v>
      </c>
      <c r="D1850" s="11" t="s">
        <v>13</v>
      </c>
      <c r="E1850" s="5"/>
    </row>
    <row r="1851" spans="1:5" x14ac:dyDescent="0.25">
      <c r="A1851" s="11">
        <v>2</v>
      </c>
      <c r="B1851" s="34" t="s">
        <v>98</v>
      </c>
      <c r="C1851" s="32">
        <v>43646</v>
      </c>
      <c r="D1851" s="11" t="s">
        <v>13</v>
      </c>
      <c r="E1851" s="5">
        <v>1192346.8290047578</v>
      </c>
    </row>
    <row r="1852" spans="1:5" x14ac:dyDescent="0.25">
      <c r="A1852" s="11">
        <v>3</v>
      </c>
      <c r="B1852" s="34" t="s">
        <v>99</v>
      </c>
      <c r="C1852" s="32">
        <v>43646</v>
      </c>
      <c r="D1852" s="11" t="s">
        <v>13</v>
      </c>
      <c r="E1852" s="5">
        <v>605172.19124740094</v>
      </c>
    </row>
    <row r="1853" spans="1:5" x14ac:dyDescent="0.25">
      <c r="A1853" s="11">
        <v>4</v>
      </c>
      <c r="B1853" s="34" t="s">
        <v>21</v>
      </c>
      <c r="C1853" s="32">
        <v>43646</v>
      </c>
      <c r="D1853" s="11" t="s">
        <v>13</v>
      </c>
      <c r="E1853" s="5">
        <v>1.970260441986029</v>
      </c>
    </row>
    <row r="1854" spans="1:5" x14ac:dyDescent="0.25">
      <c r="A1854" s="11">
        <v>5</v>
      </c>
      <c r="B1854" s="34" t="s">
        <v>100</v>
      </c>
      <c r="C1854" s="32">
        <v>43646</v>
      </c>
      <c r="D1854" s="11" t="s">
        <v>13</v>
      </c>
      <c r="E1854" s="5">
        <v>1158743.388932568</v>
      </c>
    </row>
    <row r="1855" spans="1:5" x14ac:dyDescent="0.25">
      <c r="A1855" s="11">
        <v>6</v>
      </c>
      <c r="B1855" s="34" t="s">
        <v>101</v>
      </c>
      <c r="C1855" s="32">
        <v>43646</v>
      </c>
      <c r="D1855" s="11" t="s">
        <v>13</v>
      </c>
      <c r="E1855" s="5">
        <v>181982.79954557499</v>
      </c>
    </row>
    <row r="1856" spans="1:5" x14ac:dyDescent="0.25">
      <c r="A1856" s="11">
        <v>7</v>
      </c>
      <c r="B1856" s="34" t="s">
        <v>24</v>
      </c>
      <c r="C1856" s="32">
        <v>43646</v>
      </c>
      <c r="D1856" s="11" t="s">
        <v>13</v>
      </c>
      <c r="E1856" s="5">
        <v>6.3673236801831772</v>
      </c>
    </row>
    <row r="1857" spans="1:5" x14ac:dyDescent="0.25">
      <c r="A1857" s="11">
        <v>8</v>
      </c>
      <c r="B1857" s="34" t="s">
        <v>25</v>
      </c>
      <c r="C1857" s="32">
        <v>43646</v>
      </c>
      <c r="D1857" s="11" t="s">
        <v>13</v>
      </c>
      <c r="E1857" s="5"/>
    </row>
    <row r="1858" spans="1:5" x14ac:dyDescent="0.25">
      <c r="A1858" s="11">
        <v>9</v>
      </c>
      <c r="B1858" s="34" t="s">
        <v>26</v>
      </c>
      <c r="C1858" s="32">
        <v>43646</v>
      </c>
      <c r="D1858" s="11" t="s">
        <v>13</v>
      </c>
      <c r="E1858" s="5"/>
    </row>
    <row r="1859" spans="1:5" x14ac:dyDescent="0.25">
      <c r="A1859" s="11">
        <v>10</v>
      </c>
      <c r="B1859" s="18" t="s">
        <v>27</v>
      </c>
      <c r="C1859" s="32">
        <v>43646</v>
      </c>
      <c r="D1859" s="11" t="s">
        <v>13</v>
      </c>
      <c r="E1859" s="5"/>
    </row>
    <row r="1860" spans="1:5" x14ac:dyDescent="0.25">
      <c r="A1860" s="11">
        <v>11</v>
      </c>
      <c r="B1860" s="16" t="s">
        <v>28</v>
      </c>
      <c r="C1860" s="32">
        <v>43646</v>
      </c>
      <c r="D1860" s="11" t="s">
        <v>13</v>
      </c>
      <c r="E1860" s="5">
        <v>1192346.8290047578</v>
      </c>
    </row>
    <row r="1861" spans="1:5" x14ac:dyDescent="0.25">
      <c r="A1861" s="11">
        <v>12</v>
      </c>
      <c r="B1861" s="16" t="s">
        <v>29</v>
      </c>
      <c r="C1861" s="32">
        <v>43646</v>
      </c>
      <c r="D1861" s="11" t="s">
        <v>13</v>
      </c>
      <c r="E1861" s="5">
        <v>1122346.8290047578</v>
      </c>
    </row>
    <row r="1862" spans="1:5" x14ac:dyDescent="0.25">
      <c r="A1862" s="11">
        <v>13</v>
      </c>
      <c r="B1862" s="16" t="s">
        <v>30</v>
      </c>
      <c r="C1862" s="32">
        <v>43646</v>
      </c>
      <c r="D1862" s="11" t="s">
        <v>13</v>
      </c>
      <c r="E1862" s="5">
        <v>70000</v>
      </c>
    </row>
    <row r="1863" spans="1:5" x14ac:dyDescent="0.25">
      <c r="A1863" s="11">
        <v>14</v>
      </c>
      <c r="B1863" s="16" t="s">
        <v>31</v>
      </c>
      <c r="C1863" s="32">
        <v>43646</v>
      </c>
      <c r="D1863" s="11" t="s">
        <v>13</v>
      </c>
      <c r="E1863" s="5"/>
    </row>
    <row r="1864" spans="1:5" x14ac:dyDescent="0.25">
      <c r="A1864" s="11">
        <v>15</v>
      </c>
      <c r="B1864" s="16" t="s">
        <v>32</v>
      </c>
      <c r="C1864" s="32">
        <v>43646</v>
      </c>
      <c r="D1864" s="11" t="s">
        <v>13</v>
      </c>
      <c r="E1864" s="5"/>
    </row>
    <row r="1865" spans="1:5" x14ac:dyDescent="0.25">
      <c r="A1865" s="11">
        <v>16</v>
      </c>
      <c r="B1865" s="16" t="s">
        <v>33</v>
      </c>
      <c r="C1865" s="32">
        <v>43646</v>
      </c>
      <c r="D1865" s="11" t="s">
        <v>13</v>
      </c>
      <c r="E1865" s="5"/>
    </row>
    <row r="1866" spans="1:5" x14ac:dyDescent="0.25">
      <c r="A1866" s="11">
        <v>17</v>
      </c>
      <c r="B1866" s="18" t="s">
        <v>102</v>
      </c>
      <c r="C1866" s="32">
        <v>43646</v>
      </c>
      <c r="D1866" s="11" t="s">
        <v>13</v>
      </c>
      <c r="E1866" s="5">
        <v>115688.17652042299</v>
      </c>
    </row>
    <row r="1867" spans="1:5" x14ac:dyDescent="0.25">
      <c r="A1867" s="11">
        <v>18</v>
      </c>
      <c r="B1867" s="18" t="s">
        <v>35</v>
      </c>
      <c r="C1867" s="32">
        <v>43646</v>
      </c>
      <c r="D1867" s="11" t="s">
        <v>13</v>
      </c>
      <c r="E1867" s="5"/>
    </row>
    <row r="1868" spans="1:5" x14ac:dyDescent="0.25">
      <c r="A1868" s="11">
        <v>19</v>
      </c>
      <c r="B1868" s="16" t="s">
        <v>36</v>
      </c>
      <c r="C1868" s="32">
        <v>43646</v>
      </c>
      <c r="D1868" s="11" t="s">
        <v>13</v>
      </c>
      <c r="E1868" s="5">
        <v>1122346.829004755</v>
      </c>
    </row>
    <row r="1869" spans="1:5" x14ac:dyDescent="0.25">
      <c r="A1869" s="11">
        <v>20</v>
      </c>
      <c r="B1869" s="16" t="s">
        <v>37</v>
      </c>
      <c r="C1869" s="32">
        <v>43646</v>
      </c>
      <c r="D1869" s="11" t="s">
        <v>13</v>
      </c>
      <c r="E1869" s="5"/>
    </row>
    <row r="1870" spans="1:5" x14ac:dyDescent="0.25">
      <c r="A1870" s="11">
        <v>21</v>
      </c>
      <c r="B1870" s="16" t="s">
        <v>38</v>
      </c>
      <c r="C1870" s="32">
        <v>43646</v>
      </c>
      <c r="D1870" s="11" t="s">
        <v>13</v>
      </c>
      <c r="E1870" s="5"/>
    </row>
    <row r="1871" spans="1:5" x14ac:dyDescent="0.25">
      <c r="A1871" s="11">
        <v>22</v>
      </c>
      <c r="B1871" s="16" t="s">
        <v>39</v>
      </c>
      <c r="C1871" s="32">
        <v>43646</v>
      </c>
      <c r="D1871" s="11" t="s">
        <v>13</v>
      </c>
      <c r="E1871" s="5">
        <v>24500</v>
      </c>
    </row>
    <row r="1872" spans="1:5" x14ac:dyDescent="0.25">
      <c r="A1872" s="11">
        <v>23</v>
      </c>
      <c r="B1872" s="16" t="s">
        <v>40</v>
      </c>
      <c r="C1872" s="32">
        <v>43646</v>
      </c>
      <c r="D1872" s="11" t="s">
        <v>13</v>
      </c>
      <c r="E1872" s="5"/>
    </row>
    <row r="1873" spans="1:5" x14ac:dyDescent="0.25">
      <c r="A1873" s="11">
        <v>24</v>
      </c>
      <c r="B1873" s="16" t="s">
        <v>41</v>
      </c>
      <c r="C1873" s="32">
        <v>43646</v>
      </c>
      <c r="D1873" s="11" t="s">
        <v>13</v>
      </c>
      <c r="E1873" s="5">
        <v>1097846.8290047578</v>
      </c>
    </row>
    <row r="1874" spans="1:5" x14ac:dyDescent="0.25">
      <c r="A1874" s="11">
        <v>1</v>
      </c>
      <c r="B1874" s="18" t="s">
        <v>18</v>
      </c>
      <c r="C1874" s="32">
        <v>43646</v>
      </c>
      <c r="D1874" s="11" t="s">
        <v>14</v>
      </c>
      <c r="E1874" s="5"/>
    </row>
    <row r="1875" spans="1:5" x14ac:dyDescent="0.25">
      <c r="A1875" s="11">
        <v>2</v>
      </c>
      <c r="B1875" s="34" t="s">
        <v>98</v>
      </c>
      <c r="C1875" s="32">
        <v>43646</v>
      </c>
      <c r="D1875" s="11" t="s">
        <v>14</v>
      </c>
      <c r="E1875" s="5">
        <v>1299933.932</v>
      </c>
    </row>
    <row r="1876" spans="1:5" x14ac:dyDescent="0.25">
      <c r="A1876" s="11">
        <v>3</v>
      </c>
      <c r="B1876" s="34" t="s">
        <v>99</v>
      </c>
      <c r="C1876" s="32">
        <v>43646</v>
      </c>
      <c r="D1876" s="11" t="s">
        <v>14</v>
      </c>
      <c r="E1876" s="5">
        <v>650983.58200000005</v>
      </c>
    </row>
    <row r="1877" spans="1:5" x14ac:dyDescent="0.25">
      <c r="A1877" s="11">
        <v>4</v>
      </c>
      <c r="B1877" s="34" t="s">
        <v>21</v>
      </c>
      <c r="C1877" s="32">
        <v>43646</v>
      </c>
      <c r="D1877" s="11" t="s">
        <v>14</v>
      </c>
      <c r="E1877" s="5">
        <v>1.9968766769912178</v>
      </c>
    </row>
    <row r="1878" spans="1:5" x14ac:dyDescent="0.25">
      <c r="A1878" s="11">
        <v>5</v>
      </c>
      <c r="B1878" s="34" t="s">
        <v>100</v>
      </c>
      <c r="C1878" s="32">
        <v>43646</v>
      </c>
      <c r="D1878" s="11" t="s">
        <v>14</v>
      </c>
      <c r="E1878" s="5">
        <v>1164596.1499999999</v>
      </c>
    </row>
    <row r="1879" spans="1:5" x14ac:dyDescent="0.25">
      <c r="A1879" s="11">
        <v>6</v>
      </c>
      <c r="B1879" s="34" t="s">
        <v>101</v>
      </c>
      <c r="C1879" s="32">
        <v>43646</v>
      </c>
      <c r="D1879" s="11" t="s">
        <v>14</v>
      </c>
      <c r="E1879" s="5">
        <v>273311.09000000003</v>
      </c>
    </row>
    <row r="1880" spans="1:5" x14ac:dyDescent="0.25">
      <c r="A1880" s="11">
        <v>7</v>
      </c>
      <c r="B1880" s="34" t="s">
        <v>24</v>
      </c>
      <c r="C1880" s="32">
        <v>43646</v>
      </c>
      <c r="D1880" s="11" t="s">
        <v>14</v>
      </c>
      <c r="E1880" s="5">
        <v>4.2610643790561147</v>
      </c>
    </row>
    <row r="1881" spans="1:5" x14ac:dyDescent="0.25">
      <c r="A1881" s="11">
        <v>8</v>
      </c>
      <c r="B1881" s="34" t="s">
        <v>25</v>
      </c>
      <c r="C1881" s="32">
        <v>43646</v>
      </c>
      <c r="D1881" s="11" t="s">
        <v>14</v>
      </c>
      <c r="E1881" s="5"/>
    </row>
    <row r="1882" spans="1:5" x14ac:dyDescent="0.25">
      <c r="A1882" s="11">
        <v>9</v>
      </c>
      <c r="B1882" s="34" t="s">
        <v>26</v>
      </c>
      <c r="C1882" s="32">
        <v>43646</v>
      </c>
      <c r="D1882" s="11" t="s">
        <v>14</v>
      </c>
      <c r="E1882" s="5"/>
    </row>
    <row r="1883" spans="1:5" x14ac:dyDescent="0.25">
      <c r="A1883" s="11">
        <v>10</v>
      </c>
      <c r="B1883" s="18" t="s">
        <v>27</v>
      </c>
      <c r="C1883" s="32">
        <v>43646</v>
      </c>
      <c r="D1883" s="11" t="s">
        <v>14</v>
      </c>
      <c r="E1883" s="5"/>
    </row>
    <row r="1884" spans="1:5" x14ac:dyDescent="0.25">
      <c r="A1884" s="11">
        <v>11</v>
      </c>
      <c r="B1884" s="16" t="s">
        <v>28</v>
      </c>
      <c r="C1884" s="32">
        <v>43646</v>
      </c>
      <c r="D1884" s="11" t="s">
        <v>14</v>
      </c>
      <c r="E1884" s="5">
        <v>1299933.932</v>
      </c>
    </row>
    <row r="1885" spans="1:5" x14ac:dyDescent="0.25">
      <c r="A1885" s="11">
        <v>12</v>
      </c>
      <c r="B1885" s="16" t="s">
        <v>29</v>
      </c>
      <c r="C1885" s="32">
        <v>43646</v>
      </c>
      <c r="D1885" s="11" t="s">
        <v>14</v>
      </c>
      <c r="E1885" s="5">
        <v>1109933.932</v>
      </c>
    </row>
    <row r="1886" spans="1:5" x14ac:dyDescent="0.25">
      <c r="A1886" s="11">
        <v>13</v>
      </c>
      <c r="B1886" s="16" t="s">
        <v>30</v>
      </c>
      <c r="C1886" s="32">
        <v>43646</v>
      </c>
      <c r="D1886" s="11" t="s">
        <v>14</v>
      </c>
      <c r="E1886" s="5">
        <v>190000</v>
      </c>
    </row>
    <row r="1887" spans="1:5" x14ac:dyDescent="0.25">
      <c r="A1887" s="11">
        <v>14</v>
      </c>
      <c r="B1887" s="16" t="s">
        <v>31</v>
      </c>
      <c r="C1887" s="32">
        <v>43646</v>
      </c>
      <c r="D1887" s="11" t="s">
        <v>14</v>
      </c>
      <c r="E1887" s="5"/>
    </row>
    <row r="1888" spans="1:5" x14ac:dyDescent="0.25">
      <c r="A1888" s="11">
        <v>15</v>
      </c>
      <c r="B1888" s="16" t="s">
        <v>32</v>
      </c>
      <c r="C1888" s="32">
        <v>43646</v>
      </c>
      <c r="D1888" s="11" t="s">
        <v>14</v>
      </c>
      <c r="E1888" s="5"/>
    </row>
    <row r="1889" spans="1:5" x14ac:dyDescent="0.25">
      <c r="A1889" s="11">
        <v>16</v>
      </c>
      <c r="B1889" s="16" t="s">
        <v>33</v>
      </c>
      <c r="C1889" s="32">
        <v>43646</v>
      </c>
      <c r="D1889" s="11" t="s">
        <v>14</v>
      </c>
      <c r="E1889" s="5"/>
    </row>
    <row r="1890" spans="1:5" x14ac:dyDescent="0.25">
      <c r="A1890" s="11">
        <v>17</v>
      </c>
      <c r="B1890" s="18" t="s">
        <v>102</v>
      </c>
      <c r="C1890" s="32">
        <v>43646</v>
      </c>
      <c r="D1890" s="11" t="s">
        <v>14</v>
      </c>
      <c r="E1890" s="5">
        <v>550587.53</v>
      </c>
    </row>
    <row r="1891" spans="1:5" x14ac:dyDescent="0.25">
      <c r="A1891" s="11">
        <v>18</v>
      </c>
      <c r="B1891" s="18" t="s">
        <v>35</v>
      </c>
      <c r="C1891" s="32">
        <v>43646</v>
      </c>
      <c r="D1891" s="11" t="s">
        <v>14</v>
      </c>
      <c r="E1891" s="5"/>
    </row>
    <row r="1892" spans="1:5" x14ac:dyDescent="0.25">
      <c r="A1892" s="11">
        <v>19</v>
      </c>
      <c r="B1892" s="16" t="s">
        <v>36</v>
      </c>
      <c r="C1892" s="32">
        <v>43646</v>
      </c>
      <c r="D1892" s="11" t="s">
        <v>14</v>
      </c>
      <c r="E1892" s="5">
        <v>1054933.932</v>
      </c>
    </row>
    <row r="1893" spans="1:5" x14ac:dyDescent="0.25">
      <c r="A1893" s="11">
        <v>20</v>
      </c>
      <c r="B1893" s="16" t="s">
        <v>37</v>
      </c>
      <c r="C1893" s="32">
        <v>43646</v>
      </c>
      <c r="D1893" s="11" t="s">
        <v>14</v>
      </c>
      <c r="E1893" s="5"/>
    </row>
    <row r="1894" spans="1:5" x14ac:dyDescent="0.25">
      <c r="A1894" s="11">
        <v>21</v>
      </c>
      <c r="B1894" s="16" t="s">
        <v>38</v>
      </c>
      <c r="C1894" s="32">
        <v>43646</v>
      </c>
      <c r="D1894" s="11" t="s">
        <v>14</v>
      </c>
      <c r="E1894" s="5"/>
    </row>
    <row r="1895" spans="1:5" x14ac:dyDescent="0.25">
      <c r="A1895" s="11">
        <v>22</v>
      </c>
      <c r="B1895" s="16" t="s">
        <v>39</v>
      </c>
      <c r="C1895" s="32">
        <v>43646</v>
      </c>
      <c r="D1895" s="11" t="s">
        <v>14</v>
      </c>
      <c r="E1895" s="5">
        <v>171932.82</v>
      </c>
    </row>
    <row r="1896" spans="1:5" x14ac:dyDescent="0.25">
      <c r="A1896" s="11">
        <v>23</v>
      </c>
      <c r="B1896" s="16" t="s">
        <v>40</v>
      </c>
      <c r="C1896" s="32">
        <v>43646</v>
      </c>
      <c r="D1896" s="11" t="s">
        <v>14</v>
      </c>
      <c r="E1896" s="5"/>
    </row>
    <row r="1897" spans="1:5" x14ac:dyDescent="0.25">
      <c r="A1897" s="11">
        <v>24</v>
      </c>
      <c r="B1897" s="16" t="s">
        <v>41</v>
      </c>
      <c r="C1897" s="32">
        <v>43646</v>
      </c>
      <c r="D1897" s="11" t="s">
        <v>14</v>
      </c>
      <c r="E1897" s="5">
        <v>883001.11199999996</v>
      </c>
    </row>
    <row r="1898" spans="1:5" x14ac:dyDescent="0.25">
      <c r="A1898" s="11">
        <v>1</v>
      </c>
      <c r="B1898" s="18" t="s">
        <v>18</v>
      </c>
      <c r="C1898" s="32">
        <v>43646</v>
      </c>
      <c r="D1898" s="11" t="s">
        <v>15</v>
      </c>
      <c r="E1898" s="5"/>
    </row>
    <row r="1899" spans="1:5" x14ac:dyDescent="0.25">
      <c r="A1899" s="11">
        <v>2</v>
      </c>
      <c r="B1899" s="34" t="s">
        <v>98</v>
      </c>
      <c r="C1899" s="32">
        <v>43646</v>
      </c>
      <c r="D1899" s="11" t="s">
        <v>15</v>
      </c>
      <c r="E1899" s="5">
        <v>76161.295202106994</v>
      </c>
    </row>
    <row r="1900" spans="1:5" x14ac:dyDescent="0.25">
      <c r="A1900" s="11">
        <v>3</v>
      </c>
      <c r="B1900" s="34" t="s">
        <v>99</v>
      </c>
      <c r="C1900" s="32">
        <v>43646</v>
      </c>
      <c r="D1900" s="11" t="s">
        <v>15</v>
      </c>
      <c r="E1900" s="5">
        <v>36832.675901955001</v>
      </c>
    </row>
    <row r="1901" spans="1:5" x14ac:dyDescent="0.25">
      <c r="A1901" s="11">
        <v>4</v>
      </c>
      <c r="B1901" s="34" t="s">
        <v>21</v>
      </c>
      <c r="C1901" s="32">
        <v>43646</v>
      </c>
      <c r="D1901" s="11" t="s">
        <v>15</v>
      </c>
      <c r="E1901" s="5">
        <v>2.0677643786957254</v>
      </c>
    </row>
    <row r="1902" spans="1:5" x14ac:dyDescent="0.25">
      <c r="A1902" s="11">
        <v>5</v>
      </c>
      <c r="B1902" s="34" t="s">
        <v>100</v>
      </c>
      <c r="C1902" s="32">
        <v>43646</v>
      </c>
      <c r="D1902" s="11" t="s">
        <v>15</v>
      </c>
      <c r="E1902" s="5">
        <v>76161.295202106994</v>
      </c>
    </row>
    <row r="1903" spans="1:5" x14ac:dyDescent="0.25">
      <c r="A1903" s="11">
        <v>6</v>
      </c>
      <c r="B1903" s="34" t="s">
        <v>101</v>
      </c>
      <c r="C1903" s="32">
        <v>43646</v>
      </c>
      <c r="D1903" s="11" t="s">
        <v>15</v>
      </c>
      <c r="E1903" s="5">
        <v>9208.1689754889994</v>
      </c>
    </row>
    <row r="1904" spans="1:5" x14ac:dyDescent="0.25">
      <c r="A1904" s="11">
        <v>7</v>
      </c>
      <c r="B1904" s="34" t="s">
        <v>24</v>
      </c>
      <c r="C1904" s="32">
        <v>43646</v>
      </c>
      <c r="D1904" s="11" t="s">
        <v>15</v>
      </c>
      <c r="E1904" s="5">
        <v>8.2710575147826777</v>
      </c>
    </row>
    <row r="1905" spans="1:5" x14ac:dyDescent="0.25">
      <c r="A1905" s="11">
        <v>8</v>
      </c>
      <c r="B1905" s="34" t="s">
        <v>25</v>
      </c>
      <c r="C1905" s="32">
        <v>43646</v>
      </c>
      <c r="D1905" s="11" t="s">
        <v>15</v>
      </c>
      <c r="E1905" s="5"/>
    </row>
    <row r="1906" spans="1:5" x14ac:dyDescent="0.25">
      <c r="A1906" s="11">
        <v>9</v>
      </c>
      <c r="B1906" s="34" t="s">
        <v>26</v>
      </c>
      <c r="C1906" s="32">
        <v>43646</v>
      </c>
      <c r="D1906" s="11" t="s">
        <v>15</v>
      </c>
      <c r="E1906" s="5"/>
    </row>
    <row r="1907" spans="1:5" x14ac:dyDescent="0.25">
      <c r="A1907" s="11">
        <v>10</v>
      </c>
      <c r="B1907" s="18" t="s">
        <v>27</v>
      </c>
      <c r="C1907" s="32">
        <v>43646</v>
      </c>
      <c r="D1907" s="11" t="s">
        <v>15</v>
      </c>
      <c r="E1907" s="5"/>
    </row>
    <row r="1908" spans="1:5" x14ac:dyDescent="0.25">
      <c r="A1908" s="11">
        <v>11</v>
      </c>
      <c r="B1908" s="16" t="s">
        <v>28</v>
      </c>
      <c r="C1908" s="32">
        <v>43646</v>
      </c>
      <c r="D1908" s="11" t="s">
        <v>15</v>
      </c>
      <c r="E1908" s="5">
        <v>76161.295202106994</v>
      </c>
    </row>
    <row r="1909" spans="1:5" x14ac:dyDescent="0.25">
      <c r="A1909" s="11">
        <v>12</v>
      </c>
      <c r="B1909" s="16" t="s">
        <v>29</v>
      </c>
      <c r="C1909" s="32">
        <v>43646</v>
      </c>
      <c r="D1909" s="11" t="s">
        <v>15</v>
      </c>
      <c r="E1909" s="5">
        <v>76161.295202106994</v>
      </c>
    </row>
    <row r="1910" spans="1:5" x14ac:dyDescent="0.25">
      <c r="A1910" s="11">
        <v>13</v>
      </c>
      <c r="B1910" s="16" t="s">
        <v>30</v>
      </c>
      <c r="C1910" s="32">
        <v>43646</v>
      </c>
      <c r="D1910" s="11" t="s">
        <v>15</v>
      </c>
      <c r="E1910" s="5"/>
    </row>
    <row r="1911" spans="1:5" x14ac:dyDescent="0.25">
      <c r="A1911" s="11">
        <v>14</v>
      </c>
      <c r="B1911" s="16" t="s">
        <v>31</v>
      </c>
      <c r="C1911" s="32">
        <v>43646</v>
      </c>
      <c r="D1911" s="11" t="s">
        <v>15</v>
      </c>
      <c r="E1911" s="5"/>
    </row>
    <row r="1912" spans="1:5" x14ac:dyDescent="0.25">
      <c r="A1912" s="11">
        <v>15</v>
      </c>
      <c r="B1912" s="16" t="s">
        <v>32</v>
      </c>
      <c r="C1912" s="32">
        <v>43646</v>
      </c>
      <c r="D1912" s="11" t="s">
        <v>15</v>
      </c>
      <c r="E1912" s="5"/>
    </row>
    <row r="1913" spans="1:5" x14ac:dyDescent="0.25">
      <c r="A1913" s="11">
        <v>16</v>
      </c>
      <c r="B1913" s="16" t="s">
        <v>33</v>
      </c>
      <c r="C1913" s="32">
        <v>43646</v>
      </c>
      <c r="D1913" s="11" t="s">
        <v>15</v>
      </c>
      <c r="E1913" s="5"/>
    </row>
    <row r="1914" spans="1:5" x14ac:dyDescent="0.25">
      <c r="A1914" s="11">
        <v>17</v>
      </c>
      <c r="B1914" s="18" t="s">
        <v>102</v>
      </c>
      <c r="C1914" s="32">
        <v>43646</v>
      </c>
      <c r="D1914" s="11" t="s">
        <v>15</v>
      </c>
      <c r="E1914" s="5"/>
    </row>
    <row r="1915" spans="1:5" x14ac:dyDescent="0.25">
      <c r="A1915" s="11">
        <v>18</v>
      </c>
      <c r="B1915" s="18" t="s">
        <v>35</v>
      </c>
      <c r="C1915" s="32">
        <v>43646</v>
      </c>
      <c r="D1915" s="11" t="s">
        <v>15</v>
      </c>
      <c r="E1915" s="5"/>
    </row>
    <row r="1916" spans="1:5" x14ac:dyDescent="0.25">
      <c r="A1916" s="11">
        <v>19</v>
      </c>
      <c r="B1916" s="16" t="s">
        <v>36</v>
      </c>
      <c r="C1916" s="32">
        <v>43646</v>
      </c>
      <c r="D1916" s="11" t="s">
        <v>15</v>
      </c>
      <c r="E1916" s="5">
        <v>76161.295202106994</v>
      </c>
    </row>
    <row r="1917" spans="1:5" x14ac:dyDescent="0.25">
      <c r="A1917" s="11">
        <v>20</v>
      </c>
      <c r="B1917" s="16" t="s">
        <v>37</v>
      </c>
      <c r="C1917" s="32">
        <v>43646</v>
      </c>
      <c r="D1917" s="11" t="s">
        <v>15</v>
      </c>
      <c r="E1917" s="5"/>
    </row>
    <row r="1918" spans="1:5" x14ac:dyDescent="0.25">
      <c r="A1918" s="11">
        <v>21</v>
      </c>
      <c r="B1918" s="16" t="s">
        <v>38</v>
      </c>
      <c r="C1918" s="32">
        <v>43646</v>
      </c>
      <c r="D1918" s="11" t="s">
        <v>15</v>
      </c>
      <c r="E1918" s="5"/>
    </row>
    <row r="1919" spans="1:5" x14ac:dyDescent="0.25">
      <c r="A1919" s="11">
        <v>22</v>
      </c>
      <c r="B1919" s="16" t="s">
        <v>39</v>
      </c>
      <c r="C1919" s="32">
        <v>43646</v>
      </c>
      <c r="D1919" s="11" t="s">
        <v>15</v>
      </c>
      <c r="E1919" s="5">
        <v>3000</v>
      </c>
    </row>
    <row r="1920" spans="1:5" x14ac:dyDescent="0.25">
      <c r="A1920" s="11">
        <v>23</v>
      </c>
      <c r="B1920" s="16" t="s">
        <v>40</v>
      </c>
      <c r="C1920" s="32">
        <v>43646</v>
      </c>
      <c r="D1920" s="11" t="s">
        <v>15</v>
      </c>
      <c r="E1920" s="5"/>
    </row>
    <row r="1921" spans="1:5" x14ac:dyDescent="0.25">
      <c r="A1921" s="11">
        <v>24</v>
      </c>
      <c r="B1921" s="16" t="s">
        <v>41</v>
      </c>
      <c r="C1921" s="32">
        <v>43646</v>
      </c>
      <c r="D1921" s="11" t="s">
        <v>15</v>
      </c>
      <c r="E1921" s="5">
        <v>73161.295202106994</v>
      </c>
    </row>
    <row r="1922" spans="1:5" x14ac:dyDescent="0.25">
      <c r="A1922" s="11">
        <v>1</v>
      </c>
      <c r="B1922" s="18" t="s">
        <v>18</v>
      </c>
      <c r="C1922" s="32">
        <v>43646</v>
      </c>
      <c r="D1922" s="11" t="s">
        <v>16</v>
      </c>
      <c r="E1922" s="5"/>
    </row>
    <row r="1923" spans="1:5" x14ac:dyDescent="0.25">
      <c r="A1923" s="11">
        <v>2</v>
      </c>
      <c r="B1923" s="34" t="s">
        <v>98</v>
      </c>
      <c r="C1923" s="32">
        <v>43646</v>
      </c>
      <c r="D1923" s="11" t="s">
        <v>16</v>
      </c>
      <c r="E1923" s="5">
        <v>64903.123729999999</v>
      </c>
    </row>
    <row r="1924" spans="1:5" x14ac:dyDescent="0.25">
      <c r="A1924" s="11">
        <v>3</v>
      </c>
      <c r="B1924" s="34" t="s">
        <v>99</v>
      </c>
      <c r="C1924" s="32">
        <v>43646</v>
      </c>
      <c r="D1924" s="11" t="s">
        <v>16</v>
      </c>
      <c r="E1924" s="5">
        <v>33692.718999999997</v>
      </c>
    </row>
    <row r="1925" spans="1:5" x14ac:dyDescent="0.25">
      <c r="A1925" s="11">
        <v>4</v>
      </c>
      <c r="B1925" s="34" t="s">
        <v>21</v>
      </c>
      <c r="C1925" s="32">
        <v>43646</v>
      </c>
      <c r="D1925" s="11" t="s">
        <v>16</v>
      </c>
      <c r="E1925" s="5">
        <v>1.9263249050929967</v>
      </c>
    </row>
    <row r="1926" spans="1:5" x14ac:dyDescent="0.25">
      <c r="A1926" s="11">
        <v>5</v>
      </c>
      <c r="B1926" s="34" t="s">
        <v>100</v>
      </c>
      <c r="C1926" s="32">
        <v>43646</v>
      </c>
      <c r="D1926" s="11" t="s">
        <v>16</v>
      </c>
      <c r="E1926" s="5">
        <v>64903.123729999999</v>
      </c>
    </row>
    <row r="1927" spans="1:5" x14ac:dyDescent="0.25">
      <c r="A1927" s="11">
        <v>6</v>
      </c>
      <c r="B1927" s="34" t="s">
        <v>101</v>
      </c>
      <c r="C1927" s="32">
        <v>43646</v>
      </c>
      <c r="D1927" s="11" t="s">
        <v>16</v>
      </c>
      <c r="E1927" s="5">
        <v>9639.7674139999999</v>
      </c>
    </row>
    <row r="1928" spans="1:5" x14ac:dyDescent="0.25">
      <c r="A1928" s="11">
        <v>7</v>
      </c>
      <c r="B1928" s="34" t="s">
        <v>24</v>
      </c>
      <c r="C1928" s="32">
        <v>43646</v>
      </c>
      <c r="D1928" s="11" t="s">
        <v>16</v>
      </c>
      <c r="E1928" s="5">
        <v>6.732851628322492</v>
      </c>
    </row>
    <row r="1929" spans="1:5" x14ac:dyDescent="0.25">
      <c r="A1929" s="11">
        <v>8</v>
      </c>
      <c r="B1929" s="34" t="s">
        <v>25</v>
      </c>
      <c r="C1929" s="32">
        <v>43646</v>
      </c>
      <c r="D1929" s="11" t="s">
        <v>16</v>
      </c>
      <c r="E1929" s="5"/>
    </row>
    <row r="1930" spans="1:5" x14ac:dyDescent="0.25">
      <c r="A1930" s="11">
        <v>9</v>
      </c>
      <c r="B1930" s="34" t="s">
        <v>26</v>
      </c>
      <c r="C1930" s="32">
        <v>43646</v>
      </c>
      <c r="D1930" s="11" t="s">
        <v>16</v>
      </c>
      <c r="E1930" s="5"/>
    </row>
    <row r="1931" spans="1:5" x14ac:dyDescent="0.25">
      <c r="A1931" s="11">
        <v>10</v>
      </c>
      <c r="B1931" s="18" t="s">
        <v>27</v>
      </c>
      <c r="C1931" s="32">
        <v>43646</v>
      </c>
      <c r="D1931" s="11" t="s">
        <v>16</v>
      </c>
      <c r="E1931" s="5"/>
    </row>
    <row r="1932" spans="1:5" x14ac:dyDescent="0.25">
      <c r="A1932" s="11">
        <v>11</v>
      </c>
      <c r="B1932" s="16" t="s">
        <v>28</v>
      </c>
      <c r="C1932" s="32">
        <v>43646</v>
      </c>
      <c r="D1932" s="11" t="s">
        <v>16</v>
      </c>
      <c r="E1932" s="5">
        <v>64903.123729999999</v>
      </c>
    </row>
    <row r="1933" spans="1:5" x14ac:dyDescent="0.25">
      <c r="A1933" s="11">
        <v>12</v>
      </c>
      <c r="B1933" s="16" t="s">
        <v>29</v>
      </c>
      <c r="C1933" s="32">
        <v>43646</v>
      </c>
      <c r="D1933" s="11" t="s">
        <v>16</v>
      </c>
      <c r="E1933" s="5">
        <v>64903.123729999999</v>
      </c>
    </row>
    <row r="1934" spans="1:5" x14ac:dyDescent="0.25">
      <c r="A1934" s="11">
        <v>13</v>
      </c>
      <c r="B1934" s="16" t="s">
        <v>30</v>
      </c>
      <c r="C1934" s="32">
        <v>43646</v>
      </c>
      <c r="D1934" s="11" t="s">
        <v>16</v>
      </c>
      <c r="E1934" s="5"/>
    </row>
    <row r="1935" spans="1:5" x14ac:dyDescent="0.25">
      <c r="A1935" s="11">
        <v>14</v>
      </c>
      <c r="B1935" s="16" t="s">
        <v>31</v>
      </c>
      <c r="C1935" s="32">
        <v>43646</v>
      </c>
      <c r="D1935" s="11" t="s">
        <v>16</v>
      </c>
      <c r="E1935" s="5"/>
    </row>
    <row r="1936" spans="1:5" x14ac:dyDescent="0.25">
      <c r="A1936" s="11">
        <v>15</v>
      </c>
      <c r="B1936" s="16" t="s">
        <v>32</v>
      </c>
      <c r="C1936" s="32">
        <v>43646</v>
      </c>
      <c r="D1936" s="11" t="s">
        <v>16</v>
      </c>
      <c r="E1936" s="5"/>
    </row>
    <row r="1937" spans="1:5" x14ac:dyDescent="0.25">
      <c r="A1937" s="11">
        <v>16</v>
      </c>
      <c r="B1937" s="16" t="s">
        <v>33</v>
      </c>
      <c r="C1937" s="32">
        <v>43646</v>
      </c>
      <c r="D1937" s="11" t="s">
        <v>16</v>
      </c>
      <c r="E1937" s="5"/>
    </row>
    <row r="1938" spans="1:5" x14ac:dyDescent="0.25">
      <c r="A1938" s="11">
        <v>17</v>
      </c>
      <c r="B1938" s="18" t="s">
        <v>102</v>
      </c>
      <c r="C1938" s="32">
        <v>43646</v>
      </c>
      <c r="D1938" s="11" t="s">
        <v>16</v>
      </c>
      <c r="E1938" s="5">
        <v>3451.1037940000001</v>
      </c>
    </row>
    <row r="1939" spans="1:5" x14ac:dyDescent="0.25">
      <c r="A1939" s="11">
        <v>18</v>
      </c>
      <c r="B1939" s="18" t="s">
        <v>35</v>
      </c>
      <c r="C1939" s="32">
        <v>43646</v>
      </c>
      <c r="D1939" s="11" t="s">
        <v>16</v>
      </c>
      <c r="E1939" s="5"/>
    </row>
    <row r="1940" spans="1:5" x14ac:dyDescent="0.25">
      <c r="A1940" s="11">
        <v>19</v>
      </c>
      <c r="B1940" s="16" t="s">
        <v>36</v>
      </c>
      <c r="C1940" s="32">
        <v>43646</v>
      </c>
      <c r="D1940" s="11" t="s">
        <v>16</v>
      </c>
      <c r="E1940" s="5">
        <v>64903.123684799997</v>
      </c>
    </row>
    <row r="1941" spans="1:5" x14ac:dyDescent="0.25">
      <c r="A1941" s="11">
        <v>20</v>
      </c>
      <c r="B1941" s="16" t="s">
        <v>37</v>
      </c>
      <c r="C1941" s="32">
        <v>43646</v>
      </c>
      <c r="D1941" s="11" t="s">
        <v>16</v>
      </c>
      <c r="E1941" s="5"/>
    </row>
    <row r="1942" spans="1:5" x14ac:dyDescent="0.25">
      <c r="A1942" s="11">
        <v>21</v>
      </c>
      <c r="B1942" s="16" t="s">
        <v>38</v>
      </c>
      <c r="C1942" s="32">
        <v>43646</v>
      </c>
      <c r="D1942" s="11" t="s">
        <v>16</v>
      </c>
      <c r="E1942" s="5"/>
    </row>
    <row r="1943" spans="1:5" x14ac:dyDescent="0.25">
      <c r="A1943" s="11">
        <v>22</v>
      </c>
      <c r="B1943" s="16" t="s">
        <v>39</v>
      </c>
      <c r="C1943" s="32">
        <v>43646</v>
      </c>
      <c r="D1943" s="11" t="s">
        <v>16</v>
      </c>
      <c r="E1943" s="5">
        <v>37824.947999999997</v>
      </c>
    </row>
    <row r="1944" spans="1:5" x14ac:dyDescent="0.25">
      <c r="A1944" s="11">
        <v>23</v>
      </c>
      <c r="B1944" s="16" t="s">
        <v>40</v>
      </c>
      <c r="C1944" s="32">
        <v>43646</v>
      </c>
      <c r="D1944" s="11" t="s">
        <v>16</v>
      </c>
      <c r="E1944" s="5"/>
    </row>
    <row r="1945" spans="1:5" x14ac:dyDescent="0.25">
      <c r="A1945" s="11">
        <v>24</v>
      </c>
      <c r="B1945" s="16" t="s">
        <v>41</v>
      </c>
      <c r="C1945" s="32">
        <v>43646</v>
      </c>
      <c r="D1945" s="11" t="s">
        <v>16</v>
      </c>
      <c r="E1945" s="5">
        <v>27078.175729999999</v>
      </c>
    </row>
    <row r="1946" spans="1:5" x14ac:dyDescent="0.25">
      <c r="A1946" s="11">
        <v>1</v>
      </c>
      <c r="B1946" s="18" t="s">
        <v>18</v>
      </c>
      <c r="C1946" s="32">
        <v>43646</v>
      </c>
      <c r="D1946" s="11" t="s">
        <v>9</v>
      </c>
      <c r="E1946" s="5"/>
    </row>
    <row r="1947" spans="1:5" x14ac:dyDescent="0.25">
      <c r="A1947" s="11">
        <v>2</v>
      </c>
      <c r="B1947" s="34" t="s">
        <v>98</v>
      </c>
      <c r="C1947" s="32">
        <v>43646</v>
      </c>
      <c r="D1947" s="11" t="s">
        <v>9</v>
      </c>
      <c r="E1947" s="5">
        <v>247572.60093000002</v>
      </c>
    </row>
    <row r="1948" spans="1:5" x14ac:dyDescent="0.25">
      <c r="A1948" s="11">
        <v>3</v>
      </c>
      <c r="B1948" s="34" t="s">
        <v>99</v>
      </c>
      <c r="C1948" s="32">
        <v>43646</v>
      </c>
      <c r="D1948" s="11" t="s">
        <v>9</v>
      </c>
      <c r="E1948" s="5">
        <v>97273.547349999993</v>
      </c>
    </row>
    <row r="1949" spans="1:5" x14ac:dyDescent="0.25">
      <c r="A1949" s="11">
        <v>4</v>
      </c>
      <c r="B1949" s="34" t="s">
        <v>21</v>
      </c>
      <c r="C1949" s="32">
        <v>43646</v>
      </c>
      <c r="D1949" s="11" t="s">
        <v>9</v>
      </c>
      <c r="E1949" s="5">
        <v>2.5451174309415174</v>
      </c>
    </row>
    <row r="1950" spans="1:5" x14ac:dyDescent="0.25">
      <c r="A1950" s="11">
        <v>5</v>
      </c>
      <c r="B1950" s="34" t="s">
        <v>100</v>
      </c>
      <c r="C1950" s="32">
        <v>43646</v>
      </c>
      <c r="D1950" s="11" t="s">
        <v>9</v>
      </c>
      <c r="E1950" s="5">
        <v>247572.60093000002</v>
      </c>
    </row>
    <row r="1951" spans="1:5" x14ac:dyDescent="0.25">
      <c r="A1951" s="11">
        <v>6</v>
      </c>
      <c r="B1951" s="34" t="s">
        <v>101</v>
      </c>
      <c r="C1951" s="32">
        <v>43646</v>
      </c>
      <c r="D1951" s="11" t="s">
        <v>9</v>
      </c>
      <c r="E1951" s="5">
        <v>30415.650030000001</v>
      </c>
    </row>
    <row r="1952" spans="1:5" x14ac:dyDescent="0.25">
      <c r="A1952" s="11">
        <v>7</v>
      </c>
      <c r="B1952" s="34" t="s">
        <v>24</v>
      </c>
      <c r="C1952" s="32">
        <v>43646</v>
      </c>
      <c r="D1952" s="11" t="s">
        <v>9</v>
      </c>
      <c r="E1952" s="5">
        <v>8.1396452380866648</v>
      </c>
    </row>
    <row r="1953" spans="1:5" x14ac:dyDescent="0.25">
      <c r="A1953" s="11">
        <v>8</v>
      </c>
      <c r="B1953" s="34" t="s">
        <v>25</v>
      </c>
      <c r="C1953" s="32">
        <v>43646</v>
      </c>
      <c r="D1953" s="11" t="s">
        <v>9</v>
      </c>
      <c r="E1953" s="5"/>
    </row>
    <row r="1954" spans="1:5" x14ac:dyDescent="0.25">
      <c r="A1954" s="11">
        <v>9</v>
      </c>
      <c r="B1954" s="34" t="s">
        <v>26</v>
      </c>
      <c r="C1954" s="32">
        <v>43646</v>
      </c>
      <c r="D1954" s="11" t="s">
        <v>9</v>
      </c>
      <c r="E1954" s="5"/>
    </row>
    <row r="1955" spans="1:5" x14ac:dyDescent="0.25">
      <c r="A1955" s="11">
        <v>10</v>
      </c>
      <c r="B1955" s="18" t="s">
        <v>27</v>
      </c>
      <c r="C1955" s="32">
        <v>43646</v>
      </c>
      <c r="D1955" s="11" t="s">
        <v>9</v>
      </c>
      <c r="E1955" s="5"/>
    </row>
    <row r="1956" spans="1:5" x14ac:dyDescent="0.25">
      <c r="A1956" s="11">
        <v>11</v>
      </c>
      <c r="B1956" s="16" t="s">
        <v>28</v>
      </c>
      <c r="C1956" s="32">
        <v>43646</v>
      </c>
      <c r="D1956" s="11" t="s">
        <v>9</v>
      </c>
      <c r="E1956" s="5">
        <v>247572.60093000002</v>
      </c>
    </row>
    <row r="1957" spans="1:5" x14ac:dyDescent="0.25">
      <c r="A1957" s="11">
        <v>12</v>
      </c>
      <c r="B1957" s="16" t="s">
        <v>29</v>
      </c>
      <c r="C1957" s="32">
        <v>43646</v>
      </c>
      <c r="D1957" s="11" t="s">
        <v>9</v>
      </c>
      <c r="E1957" s="5">
        <v>247572.60093000002</v>
      </c>
    </row>
    <row r="1958" spans="1:5" x14ac:dyDescent="0.25">
      <c r="A1958" s="11">
        <v>13</v>
      </c>
      <c r="B1958" s="16" t="s">
        <v>30</v>
      </c>
      <c r="C1958" s="32">
        <v>43646</v>
      </c>
      <c r="D1958" s="11" t="s">
        <v>9</v>
      </c>
      <c r="E1958" s="5"/>
    </row>
    <row r="1959" spans="1:5" x14ac:dyDescent="0.25">
      <c r="A1959" s="11">
        <v>14</v>
      </c>
      <c r="B1959" s="16" t="s">
        <v>31</v>
      </c>
      <c r="C1959" s="32">
        <v>43646</v>
      </c>
      <c r="D1959" s="11" t="s">
        <v>9</v>
      </c>
      <c r="E1959" s="5"/>
    </row>
    <row r="1960" spans="1:5" x14ac:dyDescent="0.25">
      <c r="A1960" s="11">
        <v>15</v>
      </c>
      <c r="B1960" s="16" t="s">
        <v>32</v>
      </c>
      <c r="C1960" s="32">
        <v>43646</v>
      </c>
      <c r="D1960" s="11" t="s">
        <v>9</v>
      </c>
      <c r="E1960" s="5"/>
    </row>
    <row r="1961" spans="1:5" x14ac:dyDescent="0.25">
      <c r="A1961" s="11">
        <v>16</v>
      </c>
      <c r="B1961" s="16" t="s">
        <v>33</v>
      </c>
      <c r="C1961" s="32">
        <v>43646</v>
      </c>
      <c r="D1961" s="11" t="s">
        <v>9</v>
      </c>
      <c r="E1961" s="5"/>
    </row>
    <row r="1962" spans="1:5" x14ac:dyDescent="0.25">
      <c r="A1962" s="11">
        <v>17</v>
      </c>
      <c r="B1962" s="18" t="s">
        <v>102</v>
      </c>
      <c r="C1962" s="32">
        <v>43646</v>
      </c>
      <c r="D1962" s="11" t="s">
        <v>9</v>
      </c>
      <c r="E1962" s="5">
        <v>102485.12682999999</v>
      </c>
    </row>
    <row r="1963" spans="1:5" x14ac:dyDescent="0.25">
      <c r="A1963" s="11">
        <v>18</v>
      </c>
      <c r="B1963" s="18" t="s">
        <v>35</v>
      </c>
      <c r="C1963" s="32">
        <v>43646</v>
      </c>
      <c r="D1963" s="11" t="s">
        <v>9</v>
      </c>
      <c r="E1963" s="5"/>
    </row>
    <row r="1964" spans="1:5" x14ac:dyDescent="0.25">
      <c r="A1964" s="11">
        <v>19</v>
      </c>
      <c r="B1964" s="16" t="s">
        <v>36</v>
      </c>
      <c r="C1964" s="32">
        <v>43646</v>
      </c>
      <c r="D1964" s="11" t="s">
        <v>9</v>
      </c>
      <c r="E1964" s="5">
        <v>250572.60099000001</v>
      </c>
    </row>
    <row r="1965" spans="1:5" x14ac:dyDescent="0.25">
      <c r="A1965" s="11">
        <v>20</v>
      </c>
      <c r="B1965" s="16" t="s">
        <v>37</v>
      </c>
      <c r="C1965" s="32">
        <v>43646</v>
      </c>
      <c r="D1965" s="11" t="s">
        <v>9</v>
      </c>
      <c r="E1965" s="5"/>
    </row>
    <row r="1966" spans="1:5" x14ac:dyDescent="0.25">
      <c r="A1966" s="11">
        <v>21</v>
      </c>
      <c r="B1966" s="16" t="s">
        <v>38</v>
      </c>
      <c r="C1966" s="32">
        <v>43646</v>
      </c>
      <c r="D1966" s="11" t="s">
        <v>9</v>
      </c>
      <c r="E1966" s="5">
        <v>3000</v>
      </c>
    </row>
    <row r="1967" spans="1:5" x14ac:dyDescent="0.25">
      <c r="A1967" s="11">
        <v>22</v>
      </c>
      <c r="B1967" s="16" t="s">
        <v>39</v>
      </c>
      <c r="C1967" s="32">
        <v>43646</v>
      </c>
      <c r="D1967" s="11" t="s">
        <v>9</v>
      </c>
      <c r="E1967" s="5">
        <v>38482.70422</v>
      </c>
    </row>
    <row r="1968" spans="1:5" x14ac:dyDescent="0.25">
      <c r="A1968" s="11">
        <v>23</v>
      </c>
      <c r="B1968" s="16" t="s">
        <v>40</v>
      </c>
      <c r="C1968" s="32">
        <v>43646</v>
      </c>
      <c r="D1968" s="11" t="s">
        <v>9</v>
      </c>
      <c r="E1968" s="5"/>
    </row>
    <row r="1969" spans="1:5" x14ac:dyDescent="0.25">
      <c r="A1969" s="11">
        <v>24</v>
      </c>
      <c r="B1969" s="16" t="s">
        <v>41</v>
      </c>
      <c r="C1969" s="32">
        <v>43646</v>
      </c>
      <c r="D1969" s="11" t="s">
        <v>9</v>
      </c>
      <c r="E1969" s="5">
        <v>209089.89671</v>
      </c>
    </row>
    <row r="1970" spans="1:5" x14ac:dyDescent="0.25">
      <c r="A1970" s="11">
        <v>1</v>
      </c>
      <c r="B1970" s="18" t="s">
        <v>18</v>
      </c>
      <c r="C1970" s="32">
        <v>43646</v>
      </c>
      <c r="D1970" s="11" t="s">
        <v>7</v>
      </c>
      <c r="E1970" s="5"/>
    </row>
    <row r="1971" spans="1:5" x14ac:dyDescent="0.25">
      <c r="A1971" s="11">
        <v>2</v>
      </c>
      <c r="B1971" s="34" t="s">
        <v>98</v>
      </c>
      <c r="C1971" s="32">
        <v>43646</v>
      </c>
      <c r="D1971" s="11" t="s">
        <v>7</v>
      </c>
      <c r="E1971" s="5">
        <v>6235489.8265907932</v>
      </c>
    </row>
    <row r="1972" spans="1:5" x14ac:dyDescent="0.25">
      <c r="A1972" s="11">
        <v>3</v>
      </c>
      <c r="B1972" s="34" t="s">
        <v>99</v>
      </c>
      <c r="C1972" s="32">
        <v>43646</v>
      </c>
      <c r="D1972" s="11" t="s">
        <v>7</v>
      </c>
      <c r="E1972" s="5">
        <v>3359446.7019238188</v>
      </c>
    </row>
    <row r="1973" spans="1:5" x14ac:dyDescent="0.25">
      <c r="A1973" s="11">
        <v>4</v>
      </c>
      <c r="B1973" s="34" t="s">
        <v>21</v>
      </c>
      <c r="C1973" s="32">
        <v>43646</v>
      </c>
      <c r="D1973" s="11" t="s">
        <v>7</v>
      </c>
      <c r="E1973" s="5">
        <v>1.856106192433409</v>
      </c>
    </row>
    <row r="1974" spans="1:5" x14ac:dyDescent="0.25">
      <c r="A1974" s="11">
        <v>5</v>
      </c>
      <c r="B1974" s="34" t="s">
        <v>100</v>
      </c>
      <c r="C1974" s="32">
        <v>43646</v>
      </c>
      <c r="D1974" s="11" t="s">
        <v>7</v>
      </c>
      <c r="E1974" s="5">
        <v>5988649.1335186036</v>
      </c>
    </row>
    <row r="1975" spans="1:5" x14ac:dyDescent="0.25">
      <c r="A1975" s="11">
        <v>6</v>
      </c>
      <c r="B1975" s="34" t="s">
        <v>101</v>
      </c>
      <c r="C1975" s="32">
        <v>43646</v>
      </c>
      <c r="D1975" s="11" t="s">
        <v>7</v>
      </c>
      <c r="E1975" s="5">
        <v>991212.62769057392</v>
      </c>
    </row>
    <row r="1976" spans="1:5" x14ac:dyDescent="0.25">
      <c r="A1976" s="11">
        <v>7</v>
      </c>
      <c r="B1976" s="34" t="s">
        <v>24</v>
      </c>
      <c r="C1976" s="32">
        <v>43646</v>
      </c>
      <c r="D1976" s="11" t="s">
        <v>7</v>
      </c>
      <c r="E1976" s="5">
        <v>6.0417401536454953</v>
      </c>
    </row>
    <row r="1977" spans="1:5" x14ac:dyDescent="0.25">
      <c r="A1977" s="11">
        <v>8</v>
      </c>
      <c r="B1977" s="34" t="s">
        <v>25</v>
      </c>
      <c r="C1977" s="32">
        <v>43646</v>
      </c>
      <c r="D1977" s="11" t="s">
        <v>7</v>
      </c>
      <c r="E1977" s="5"/>
    </row>
    <row r="1978" spans="1:5" x14ac:dyDescent="0.25">
      <c r="A1978" s="11">
        <v>9</v>
      </c>
      <c r="B1978" s="34" t="s">
        <v>26</v>
      </c>
      <c r="C1978" s="32">
        <v>43646</v>
      </c>
      <c r="D1978" s="11" t="s">
        <v>7</v>
      </c>
      <c r="E1978" s="5"/>
    </row>
    <row r="1979" spans="1:5" x14ac:dyDescent="0.25">
      <c r="A1979" s="11">
        <v>10</v>
      </c>
      <c r="B1979" s="18" t="s">
        <v>27</v>
      </c>
      <c r="C1979" s="32">
        <v>43646</v>
      </c>
      <c r="D1979" s="11" t="s">
        <v>7</v>
      </c>
      <c r="E1979" s="5"/>
    </row>
    <row r="1980" spans="1:5" x14ac:dyDescent="0.25">
      <c r="A1980" s="11">
        <v>11</v>
      </c>
      <c r="B1980" s="16" t="s">
        <v>28</v>
      </c>
      <c r="C1980" s="32">
        <v>43646</v>
      </c>
      <c r="D1980" s="11" t="s">
        <v>7</v>
      </c>
      <c r="E1980" s="5">
        <v>6235489.8265907932</v>
      </c>
    </row>
    <row r="1981" spans="1:5" x14ac:dyDescent="0.25">
      <c r="A1981" s="11">
        <v>12</v>
      </c>
      <c r="B1981" s="16" t="s">
        <v>29</v>
      </c>
      <c r="C1981" s="32">
        <v>43646</v>
      </c>
      <c r="D1981" s="11" t="s">
        <v>7</v>
      </c>
      <c r="E1981" s="5">
        <v>5868489.8265907932</v>
      </c>
    </row>
    <row r="1982" spans="1:5" x14ac:dyDescent="0.25">
      <c r="A1982" s="11">
        <v>13</v>
      </c>
      <c r="B1982" s="16" t="s">
        <v>30</v>
      </c>
      <c r="C1982" s="32">
        <v>43646</v>
      </c>
      <c r="D1982" s="11" t="s">
        <v>7</v>
      </c>
      <c r="E1982" s="5">
        <v>367000</v>
      </c>
    </row>
    <row r="1983" spans="1:5" x14ac:dyDescent="0.25">
      <c r="A1983" s="11">
        <v>14</v>
      </c>
      <c r="B1983" s="16" t="s">
        <v>31</v>
      </c>
      <c r="C1983" s="32">
        <v>43646</v>
      </c>
      <c r="D1983" s="11" t="s">
        <v>7</v>
      </c>
      <c r="E1983" s="5"/>
    </row>
    <row r="1984" spans="1:5" x14ac:dyDescent="0.25">
      <c r="A1984" s="11">
        <v>15</v>
      </c>
      <c r="B1984" s="16" t="s">
        <v>32</v>
      </c>
      <c r="C1984" s="32">
        <v>43646</v>
      </c>
      <c r="D1984" s="11" t="s">
        <v>7</v>
      </c>
      <c r="E1984" s="5"/>
    </row>
    <row r="1985" spans="1:5" x14ac:dyDescent="0.25">
      <c r="A1985" s="11">
        <v>16</v>
      </c>
      <c r="B1985" s="16" t="s">
        <v>33</v>
      </c>
      <c r="C1985" s="32">
        <v>43646</v>
      </c>
      <c r="D1985" s="11" t="s">
        <v>7</v>
      </c>
      <c r="E1985" s="5"/>
    </row>
    <row r="1986" spans="1:5" x14ac:dyDescent="0.25">
      <c r="A1986" s="11">
        <v>17</v>
      </c>
      <c r="B1986" s="18" t="s">
        <v>102</v>
      </c>
      <c r="C1986" s="32">
        <v>43646</v>
      </c>
      <c r="D1986" s="11" t="s">
        <v>7</v>
      </c>
      <c r="E1986" s="5">
        <v>1660971.804874423</v>
      </c>
    </row>
    <row r="1987" spans="1:5" x14ac:dyDescent="0.25">
      <c r="A1987" s="11">
        <v>18</v>
      </c>
      <c r="B1987" s="18" t="s">
        <v>35</v>
      </c>
      <c r="C1987" s="32">
        <v>43646</v>
      </c>
      <c r="D1987" s="11" t="s">
        <v>7</v>
      </c>
      <c r="E1987" s="5"/>
    </row>
    <row r="1988" spans="1:5" x14ac:dyDescent="0.25">
      <c r="A1988" s="11">
        <v>19</v>
      </c>
      <c r="B1988" s="16" t="s">
        <v>36</v>
      </c>
      <c r="C1988" s="32">
        <v>43646</v>
      </c>
      <c r="D1988" s="11" t="s">
        <v>7</v>
      </c>
      <c r="E1988" s="25">
        <v>5716489.8269969914</v>
      </c>
    </row>
    <row r="1989" spans="1:5" x14ac:dyDescent="0.25">
      <c r="A1989" s="11">
        <v>20</v>
      </c>
      <c r="B1989" s="16" t="s">
        <v>37</v>
      </c>
      <c r="C1989" s="32">
        <v>43646</v>
      </c>
      <c r="D1989" s="11" t="s">
        <v>7</v>
      </c>
      <c r="E1989" s="25"/>
    </row>
    <row r="1990" spans="1:5" x14ac:dyDescent="0.25">
      <c r="A1990" s="11">
        <v>21</v>
      </c>
      <c r="B1990" s="16" t="s">
        <v>38</v>
      </c>
      <c r="C1990" s="32">
        <v>43646</v>
      </c>
      <c r="D1990" s="11" t="s">
        <v>7</v>
      </c>
      <c r="E1990" s="25">
        <v>3000</v>
      </c>
    </row>
    <row r="1991" spans="1:5" x14ac:dyDescent="0.25">
      <c r="A1991" s="11">
        <v>22</v>
      </c>
      <c r="B1991" s="16" t="s">
        <v>39</v>
      </c>
      <c r="C1991" s="32">
        <v>43646</v>
      </c>
      <c r="D1991" s="11" t="s">
        <v>7</v>
      </c>
      <c r="E1991" s="25">
        <v>532491.01113</v>
      </c>
    </row>
    <row r="1992" spans="1:5" x14ac:dyDescent="0.25">
      <c r="A1992" s="11">
        <v>23</v>
      </c>
      <c r="B1992" s="18" t="s">
        <v>40</v>
      </c>
      <c r="C1992" s="32">
        <v>43646</v>
      </c>
      <c r="D1992" s="11" t="s">
        <v>7</v>
      </c>
      <c r="E1992" s="25"/>
    </row>
    <row r="1993" spans="1:5" x14ac:dyDescent="0.25">
      <c r="A1993" s="11">
        <v>24</v>
      </c>
      <c r="B1993" s="34" t="s">
        <v>41</v>
      </c>
      <c r="C1993" s="32">
        <v>43646</v>
      </c>
      <c r="D1993" s="11" t="s">
        <v>7</v>
      </c>
      <c r="E1993" s="25">
        <v>5180998.8154607927</v>
      </c>
    </row>
    <row r="1994" spans="1:5" x14ac:dyDescent="0.25">
      <c r="A1994" s="11">
        <v>1</v>
      </c>
      <c r="B1994" s="18" t="s">
        <v>18</v>
      </c>
      <c r="C1994" s="13">
        <v>43465</v>
      </c>
      <c r="D1994" s="11" t="s">
        <v>8</v>
      </c>
      <c r="E1994" s="5"/>
    </row>
    <row r="1995" spans="1:5" x14ac:dyDescent="0.25">
      <c r="A1995" s="11">
        <v>2</v>
      </c>
      <c r="B1995" s="34" t="s">
        <v>98</v>
      </c>
      <c r="C1995" s="13">
        <v>43465</v>
      </c>
      <c r="D1995" s="11" t="s">
        <v>8</v>
      </c>
      <c r="E1995" s="5">
        <v>175506.10070959802</v>
      </c>
    </row>
    <row r="1996" spans="1:5" x14ac:dyDescent="0.25">
      <c r="A1996" s="11">
        <v>3</v>
      </c>
      <c r="B1996" s="34" t="s">
        <v>99</v>
      </c>
      <c r="C1996" s="13">
        <v>43465</v>
      </c>
      <c r="D1996" s="11" t="s">
        <v>8</v>
      </c>
      <c r="E1996" s="5">
        <v>76361.996764304</v>
      </c>
    </row>
    <row r="1997" spans="1:5" x14ac:dyDescent="0.25">
      <c r="A1997" s="11">
        <v>4</v>
      </c>
      <c r="B1997" s="34" t="s">
        <v>21</v>
      </c>
      <c r="C1997" s="13">
        <v>43465</v>
      </c>
      <c r="D1997" s="11" t="s">
        <v>8</v>
      </c>
      <c r="E1997" s="5">
        <v>2.2983435235632772</v>
      </c>
    </row>
    <row r="1998" spans="1:5" x14ac:dyDescent="0.25">
      <c r="A1998" s="11">
        <v>5</v>
      </c>
      <c r="B1998" s="34" t="s">
        <v>100</v>
      </c>
      <c r="C1998" s="13">
        <v>43465</v>
      </c>
      <c r="D1998" s="11" t="s">
        <v>8</v>
      </c>
      <c r="E1998" s="5">
        <v>175506.10070959802</v>
      </c>
    </row>
    <row r="1999" spans="1:5" x14ac:dyDescent="0.25">
      <c r="A1999" s="11">
        <v>6</v>
      </c>
      <c r="B1999" s="34" t="s">
        <v>101</v>
      </c>
      <c r="C1999" s="13">
        <v>43465</v>
      </c>
      <c r="D1999" s="11" t="s">
        <v>8</v>
      </c>
      <c r="E1999" s="5">
        <v>22707.807457985</v>
      </c>
    </row>
    <row r="2000" spans="1:5" x14ac:dyDescent="0.25">
      <c r="A2000" s="11">
        <v>7</v>
      </c>
      <c r="B2000" s="34" t="s">
        <v>24</v>
      </c>
      <c r="C2000" s="13">
        <v>43465</v>
      </c>
      <c r="D2000" s="11" t="s">
        <v>8</v>
      </c>
      <c r="E2000" s="5">
        <v>7.7288880062210872</v>
      </c>
    </row>
    <row r="2001" spans="1:5" x14ac:dyDescent="0.25">
      <c r="A2001" s="11">
        <v>8</v>
      </c>
      <c r="B2001" s="34" t="s">
        <v>25</v>
      </c>
      <c r="C2001" s="13">
        <v>43465</v>
      </c>
      <c r="D2001" s="11" t="s">
        <v>8</v>
      </c>
      <c r="E2001" s="5"/>
    </row>
    <row r="2002" spans="1:5" x14ac:dyDescent="0.25">
      <c r="A2002" s="11">
        <v>9</v>
      </c>
      <c r="B2002" s="34" t="s">
        <v>26</v>
      </c>
      <c r="C2002" s="13">
        <v>43465</v>
      </c>
      <c r="D2002" s="11" t="s">
        <v>8</v>
      </c>
      <c r="E2002" s="5"/>
    </row>
    <row r="2003" spans="1:5" x14ac:dyDescent="0.25">
      <c r="A2003" s="11">
        <v>10</v>
      </c>
      <c r="B2003" s="18" t="s">
        <v>27</v>
      </c>
      <c r="C2003" s="13">
        <v>43465</v>
      </c>
      <c r="D2003" s="11" t="s">
        <v>8</v>
      </c>
      <c r="E2003" s="5"/>
    </row>
    <row r="2004" spans="1:5" x14ac:dyDescent="0.25">
      <c r="A2004" s="11">
        <v>11</v>
      </c>
      <c r="B2004" s="16" t="s">
        <v>28</v>
      </c>
      <c r="C2004" s="13">
        <v>43465</v>
      </c>
      <c r="D2004" s="11" t="s">
        <v>8</v>
      </c>
      <c r="E2004" s="5">
        <v>175506.10070959802</v>
      </c>
    </row>
    <row r="2005" spans="1:5" x14ac:dyDescent="0.25">
      <c r="A2005" s="11">
        <v>12</v>
      </c>
      <c r="B2005" s="16" t="s">
        <v>29</v>
      </c>
      <c r="C2005" s="13">
        <v>43465</v>
      </c>
      <c r="D2005" s="11" t="s">
        <v>8</v>
      </c>
      <c r="E2005" s="5">
        <v>175506.10070959802</v>
      </c>
    </row>
    <row r="2006" spans="1:5" x14ac:dyDescent="0.25">
      <c r="A2006" s="11">
        <v>13</v>
      </c>
      <c r="B2006" s="16" t="s">
        <v>30</v>
      </c>
      <c r="C2006" s="13">
        <v>43465</v>
      </c>
      <c r="D2006" s="11" t="s">
        <v>8</v>
      </c>
      <c r="E2006" s="5"/>
    </row>
    <row r="2007" spans="1:5" x14ac:dyDescent="0.25">
      <c r="A2007" s="11">
        <v>14</v>
      </c>
      <c r="B2007" s="16" t="s">
        <v>31</v>
      </c>
      <c r="C2007" s="13">
        <v>43465</v>
      </c>
      <c r="D2007" s="11" t="s">
        <v>8</v>
      </c>
      <c r="E2007" s="5"/>
    </row>
    <row r="2008" spans="1:5" x14ac:dyDescent="0.25">
      <c r="A2008" s="11">
        <v>15</v>
      </c>
      <c r="B2008" s="16" t="s">
        <v>32</v>
      </c>
      <c r="C2008" s="13">
        <v>43465</v>
      </c>
      <c r="D2008" s="11" t="s">
        <v>8</v>
      </c>
      <c r="E2008" s="5"/>
    </row>
    <row r="2009" spans="1:5" x14ac:dyDescent="0.25">
      <c r="A2009" s="11">
        <v>16</v>
      </c>
      <c r="B2009" s="16" t="s">
        <v>33</v>
      </c>
      <c r="C2009" s="13">
        <v>43465</v>
      </c>
      <c r="D2009" s="11" t="s">
        <v>8</v>
      </c>
      <c r="E2009" s="5"/>
    </row>
    <row r="2010" spans="1:5" x14ac:dyDescent="0.25">
      <c r="A2010" s="11">
        <v>17</v>
      </c>
      <c r="B2010" s="18" t="s">
        <v>102</v>
      </c>
      <c r="C2010" s="13">
        <v>43465</v>
      </c>
      <c r="D2010" s="11" t="s">
        <v>8</v>
      </c>
      <c r="E2010" s="5">
        <v>76074.327999999994</v>
      </c>
    </row>
    <row r="2011" spans="1:5" x14ac:dyDescent="0.25">
      <c r="A2011" s="11">
        <v>18</v>
      </c>
      <c r="B2011" s="18" t="s">
        <v>35</v>
      </c>
      <c r="C2011" s="13">
        <v>43465</v>
      </c>
      <c r="D2011" s="11" t="s">
        <v>8</v>
      </c>
      <c r="E2011" s="5"/>
    </row>
    <row r="2012" spans="1:5" x14ac:dyDescent="0.25">
      <c r="A2012" s="11">
        <v>19</v>
      </c>
      <c r="B2012" s="16" t="s">
        <v>36</v>
      </c>
      <c r="C2012" s="13">
        <v>43465</v>
      </c>
      <c r="D2012" s="11" t="s">
        <v>8</v>
      </c>
      <c r="E2012" s="5">
        <v>175506.10070959802</v>
      </c>
    </row>
    <row r="2013" spans="1:5" x14ac:dyDescent="0.25">
      <c r="A2013" s="11">
        <v>20</v>
      </c>
      <c r="B2013" s="16" t="s">
        <v>37</v>
      </c>
      <c r="C2013" s="13">
        <v>43465</v>
      </c>
      <c r="D2013" s="11" t="s">
        <v>8</v>
      </c>
      <c r="E2013" s="5"/>
    </row>
    <row r="2014" spans="1:5" x14ac:dyDescent="0.25">
      <c r="A2014" s="11">
        <v>21</v>
      </c>
      <c r="B2014" s="16" t="s">
        <v>38</v>
      </c>
      <c r="C2014" s="13">
        <v>43465</v>
      </c>
      <c r="D2014" s="11" t="s">
        <v>8</v>
      </c>
      <c r="E2014" s="5"/>
    </row>
    <row r="2015" spans="1:5" x14ac:dyDescent="0.25">
      <c r="A2015" s="11">
        <v>22</v>
      </c>
      <c r="B2015" s="16" t="s">
        <v>39</v>
      </c>
      <c r="C2015" s="13">
        <v>43465</v>
      </c>
      <c r="D2015" s="11" t="s">
        <v>8</v>
      </c>
      <c r="E2015" s="5">
        <v>23224.7821</v>
      </c>
    </row>
    <row r="2016" spans="1:5" x14ac:dyDescent="0.25">
      <c r="A2016" s="11">
        <v>23</v>
      </c>
      <c r="B2016" s="16" t="s">
        <v>40</v>
      </c>
      <c r="C2016" s="13">
        <v>43465</v>
      </c>
      <c r="D2016" s="11" t="s">
        <v>8</v>
      </c>
      <c r="E2016" s="5"/>
    </row>
    <row r="2017" spans="1:5" x14ac:dyDescent="0.25">
      <c r="A2017" s="11">
        <v>24</v>
      </c>
      <c r="B2017" s="16" t="s">
        <v>41</v>
      </c>
      <c r="C2017" s="13">
        <v>43465</v>
      </c>
      <c r="D2017" s="11" t="s">
        <v>8</v>
      </c>
      <c r="E2017" s="5">
        <v>152281.31860959801</v>
      </c>
    </row>
    <row r="2018" spans="1:5" x14ac:dyDescent="0.25">
      <c r="A2018" s="11">
        <v>1</v>
      </c>
      <c r="B2018" s="18" t="s">
        <v>18</v>
      </c>
      <c r="C2018" s="13">
        <v>43465</v>
      </c>
      <c r="D2018" s="11" t="s">
        <v>103</v>
      </c>
      <c r="E2018" s="5"/>
    </row>
    <row r="2019" spans="1:5" x14ac:dyDescent="0.25">
      <c r="A2019" s="11">
        <v>2</v>
      </c>
      <c r="B2019" s="34" t="s">
        <v>98</v>
      </c>
      <c r="C2019" s="13">
        <v>43465</v>
      </c>
      <c r="D2019" s="11" t="s">
        <v>103</v>
      </c>
      <c r="E2019" s="5">
        <v>35686.699649999995</v>
      </c>
    </row>
    <row r="2020" spans="1:5" x14ac:dyDescent="0.25">
      <c r="A2020" s="11">
        <v>3</v>
      </c>
      <c r="B2020" s="34" t="s">
        <v>99</v>
      </c>
      <c r="C2020" s="13">
        <v>43465</v>
      </c>
      <c r="D2020" s="11" t="s">
        <v>103</v>
      </c>
      <c r="E2020" s="5">
        <v>21094.978139999999</v>
      </c>
    </row>
    <row r="2021" spans="1:5" x14ac:dyDescent="0.25">
      <c r="A2021" s="11">
        <v>4</v>
      </c>
      <c r="B2021" s="34" t="s">
        <v>21</v>
      </c>
      <c r="C2021" s="13">
        <v>43465</v>
      </c>
      <c r="D2021" s="11" t="s">
        <v>103</v>
      </c>
      <c r="E2021" s="5">
        <v>1.6917154126996405</v>
      </c>
    </row>
    <row r="2022" spans="1:5" x14ac:dyDescent="0.25">
      <c r="A2022" s="11">
        <v>5</v>
      </c>
      <c r="B2022" s="34" t="s">
        <v>100</v>
      </c>
      <c r="C2022" s="13">
        <v>43465</v>
      </c>
      <c r="D2022" s="11" t="s">
        <v>103</v>
      </c>
      <c r="E2022" s="5">
        <v>35686.699649999995</v>
      </c>
    </row>
    <row r="2023" spans="1:5" x14ac:dyDescent="0.25">
      <c r="A2023" s="11">
        <v>6</v>
      </c>
      <c r="B2023" s="34" t="s">
        <v>101</v>
      </c>
      <c r="C2023" s="13">
        <v>43465</v>
      </c>
      <c r="D2023" s="11" t="s">
        <v>103</v>
      </c>
      <c r="E2023" s="5">
        <v>6200</v>
      </c>
    </row>
    <row r="2024" spans="1:5" x14ac:dyDescent="0.25">
      <c r="A2024" s="11">
        <v>7</v>
      </c>
      <c r="B2024" s="34" t="s">
        <v>24</v>
      </c>
      <c r="C2024" s="13">
        <v>43465</v>
      </c>
      <c r="D2024" s="11" t="s">
        <v>103</v>
      </c>
      <c r="E2024" s="5">
        <v>5.7559192983870959</v>
      </c>
    </row>
    <row r="2025" spans="1:5" x14ac:dyDescent="0.25">
      <c r="A2025" s="11">
        <v>8</v>
      </c>
      <c r="B2025" s="34" t="s">
        <v>25</v>
      </c>
      <c r="C2025" s="13">
        <v>43465</v>
      </c>
      <c r="D2025" s="11" t="s">
        <v>103</v>
      </c>
      <c r="E2025" s="5"/>
    </row>
    <row r="2026" spans="1:5" x14ac:dyDescent="0.25">
      <c r="A2026" s="11">
        <v>9</v>
      </c>
      <c r="B2026" s="34" t="s">
        <v>26</v>
      </c>
      <c r="C2026" s="13">
        <v>43465</v>
      </c>
      <c r="D2026" s="11" t="s">
        <v>103</v>
      </c>
      <c r="E2026" s="5"/>
    </row>
    <row r="2027" spans="1:5" x14ac:dyDescent="0.25">
      <c r="A2027" s="11">
        <v>10</v>
      </c>
      <c r="B2027" s="18" t="s">
        <v>27</v>
      </c>
      <c r="C2027" s="13">
        <v>43465</v>
      </c>
      <c r="D2027" s="11" t="s">
        <v>103</v>
      </c>
      <c r="E2027" s="5"/>
    </row>
    <row r="2028" spans="1:5" x14ac:dyDescent="0.25">
      <c r="A2028" s="11">
        <v>11</v>
      </c>
      <c r="B2028" s="16" t="s">
        <v>28</v>
      </c>
      <c r="C2028" s="13">
        <v>43465</v>
      </c>
      <c r="D2028" s="11" t="s">
        <v>103</v>
      </c>
      <c r="E2028" s="5">
        <v>35686.699649999995</v>
      </c>
    </row>
    <row r="2029" spans="1:5" x14ac:dyDescent="0.25">
      <c r="A2029" s="11">
        <v>12</v>
      </c>
      <c r="B2029" s="16" t="s">
        <v>29</v>
      </c>
      <c r="C2029" s="13">
        <v>43465</v>
      </c>
      <c r="D2029" s="11" t="s">
        <v>103</v>
      </c>
      <c r="E2029" s="5">
        <v>35686.699649999995</v>
      </c>
    </row>
    <row r="2030" spans="1:5" x14ac:dyDescent="0.25">
      <c r="A2030" s="11">
        <v>13</v>
      </c>
      <c r="B2030" s="16" t="s">
        <v>30</v>
      </c>
      <c r="C2030" s="13">
        <v>43465</v>
      </c>
      <c r="D2030" s="11" t="s">
        <v>103</v>
      </c>
      <c r="E2030" s="5"/>
    </row>
    <row r="2031" spans="1:5" x14ac:dyDescent="0.25">
      <c r="A2031" s="11">
        <v>14</v>
      </c>
      <c r="B2031" s="16" t="s">
        <v>31</v>
      </c>
      <c r="C2031" s="13">
        <v>43465</v>
      </c>
      <c r="D2031" s="11" t="s">
        <v>103</v>
      </c>
      <c r="E2031" s="5"/>
    </row>
    <row r="2032" spans="1:5" x14ac:dyDescent="0.25">
      <c r="A2032" s="11">
        <v>15</v>
      </c>
      <c r="B2032" s="16" t="s">
        <v>32</v>
      </c>
      <c r="C2032" s="13">
        <v>43465</v>
      </c>
      <c r="D2032" s="11" t="s">
        <v>103</v>
      </c>
      <c r="E2032" s="5"/>
    </row>
    <row r="2033" spans="1:5" x14ac:dyDescent="0.25">
      <c r="A2033" s="11">
        <v>16</v>
      </c>
      <c r="B2033" s="16" t="s">
        <v>33</v>
      </c>
      <c r="C2033" s="13">
        <v>43465</v>
      </c>
      <c r="D2033" s="11" t="s">
        <v>103</v>
      </c>
      <c r="E2033" s="5"/>
    </row>
    <row r="2034" spans="1:5" x14ac:dyDescent="0.25">
      <c r="A2034" s="11">
        <v>17</v>
      </c>
      <c r="B2034" s="18" t="s">
        <v>102</v>
      </c>
      <c r="C2034" s="13">
        <v>43465</v>
      </c>
      <c r="D2034" s="11" t="s">
        <v>103</v>
      </c>
      <c r="E2034" s="5">
        <v>7404.6949999999997</v>
      </c>
    </row>
    <row r="2035" spans="1:5" x14ac:dyDescent="0.25">
      <c r="A2035" s="11">
        <v>18</v>
      </c>
      <c r="B2035" s="18" t="s">
        <v>35</v>
      </c>
      <c r="C2035" s="13">
        <v>43465</v>
      </c>
      <c r="D2035" s="11" t="s">
        <v>103</v>
      </c>
      <c r="E2035" s="5"/>
    </row>
    <row r="2036" spans="1:5" x14ac:dyDescent="0.25">
      <c r="A2036" s="11">
        <v>19</v>
      </c>
      <c r="B2036" s="16" t="s">
        <v>36</v>
      </c>
      <c r="C2036" s="13">
        <v>43465</v>
      </c>
      <c r="D2036" s="11" t="s">
        <v>103</v>
      </c>
      <c r="E2036" s="5">
        <v>35686.699649999995</v>
      </c>
    </row>
    <row r="2037" spans="1:5" x14ac:dyDescent="0.25">
      <c r="A2037" s="11">
        <v>20</v>
      </c>
      <c r="B2037" s="16" t="s">
        <v>37</v>
      </c>
      <c r="C2037" s="13">
        <v>43465</v>
      </c>
      <c r="D2037" s="11" t="s">
        <v>103</v>
      </c>
      <c r="E2037" s="5"/>
    </row>
    <row r="2038" spans="1:5" x14ac:dyDescent="0.25">
      <c r="A2038" s="11">
        <v>21</v>
      </c>
      <c r="B2038" s="16" t="s">
        <v>38</v>
      </c>
      <c r="C2038" s="13">
        <v>43465</v>
      </c>
      <c r="D2038" s="11" t="s">
        <v>103</v>
      </c>
      <c r="E2038" s="5"/>
    </row>
    <row r="2039" spans="1:5" x14ac:dyDescent="0.25">
      <c r="A2039" s="11">
        <v>22</v>
      </c>
      <c r="B2039" s="16" t="s">
        <v>39</v>
      </c>
      <c r="C2039" s="13">
        <v>43465</v>
      </c>
      <c r="D2039" s="11" t="s">
        <v>103</v>
      </c>
      <c r="E2039" s="5">
        <v>2354.6309700000002</v>
      </c>
    </row>
    <row r="2040" spans="1:5" x14ac:dyDescent="0.25">
      <c r="A2040" s="11">
        <v>23</v>
      </c>
      <c r="B2040" s="16" t="s">
        <v>40</v>
      </c>
      <c r="C2040" s="13">
        <v>43465</v>
      </c>
      <c r="D2040" s="11" t="s">
        <v>103</v>
      </c>
      <c r="E2040" s="5"/>
    </row>
    <row r="2041" spans="1:5" x14ac:dyDescent="0.25">
      <c r="A2041" s="11">
        <v>24</v>
      </c>
      <c r="B2041" s="16" t="s">
        <v>41</v>
      </c>
      <c r="C2041" s="13">
        <v>43465</v>
      </c>
      <c r="D2041" s="11" t="s">
        <v>103</v>
      </c>
      <c r="E2041" s="5">
        <v>33332.068679999997</v>
      </c>
    </row>
    <row r="2042" spans="1:5" x14ac:dyDescent="0.25">
      <c r="A2042" s="11">
        <v>1</v>
      </c>
      <c r="B2042" s="18" t="s">
        <v>18</v>
      </c>
      <c r="C2042" s="13">
        <v>43465</v>
      </c>
      <c r="D2042" s="11" t="s">
        <v>10</v>
      </c>
      <c r="E2042" s="5"/>
    </row>
    <row r="2043" spans="1:5" x14ac:dyDescent="0.25">
      <c r="A2043" s="11">
        <v>2</v>
      </c>
      <c r="B2043" s="34" t="s">
        <v>98</v>
      </c>
      <c r="C2043" s="13">
        <v>43465</v>
      </c>
      <c r="D2043" s="11" t="s">
        <v>10</v>
      </c>
      <c r="E2043" s="5">
        <v>299482.20254999999</v>
      </c>
    </row>
    <row r="2044" spans="1:5" x14ac:dyDescent="0.25">
      <c r="A2044" s="11">
        <v>3</v>
      </c>
      <c r="B2044" s="34" t="s">
        <v>99</v>
      </c>
      <c r="C2044" s="13">
        <v>43465</v>
      </c>
      <c r="D2044" s="11" t="s">
        <v>10</v>
      </c>
      <c r="E2044" s="5">
        <v>67645.852920000005</v>
      </c>
    </row>
    <row r="2045" spans="1:5" x14ac:dyDescent="0.25">
      <c r="A2045" s="11">
        <v>4</v>
      </c>
      <c r="B2045" s="34" t="s">
        <v>21</v>
      </c>
      <c r="C2045" s="13">
        <v>43465</v>
      </c>
      <c r="D2045" s="11" t="s">
        <v>10</v>
      </c>
      <c r="E2045" s="5">
        <v>4.4272071327739271</v>
      </c>
    </row>
    <row r="2046" spans="1:5" x14ac:dyDescent="0.25">
      <c r="A2046" s="11">
        <v>5</v>
      </c>
      <c r="B2046" s="34" t="s">
        <v>100</v>
      </c>
      <c r="C2046" s="13">
        <v>43465</v>
      </c>
      <c r="D2046" s="11" t="s">
        <v>10</v>
      </c>
      <c r="E2046" s="5">
        <v>299482.20254999999</v>
      </c>
    </row>
    <row r="2047" spans="1:5" x14ac:dyDescent="0.25">
      <c r="A2047" s="11">
        <v>6</v>
      </c>
      <c r="B2047" s="34" t="s">
        <v>101</v>
      </c>
      <c r="C2047" s="13">
        <v>43465</v>
      </c>
      <c r="D2047" s="11" t="s">
        <v>10</v>
      </c>
      <c r="E2047" s="5">
        <v>16911.463230000001</v>
      </c>
    </row>
    <row r="2048" spans="1:5" x14ac:dyDescent="0.25">
      <c r="A2048" s="11">
        <v>7</v>
      </c>
      <c r="B2048" s="34" t="s">
        <v>24</v>
      </c>
      <c r="C2048" s="13">
        <v>43465</v>
      </c>
      <c r="D2048" s="11" t="s">
        <v>10</v>
      </c>
      <c r="E2048" s="5">
        <v>17.708828531095708</v>
      </c>
    </row>
    <row r="2049" spans="1:5" x14ac:dyDescent="0.25">
      <c r="A2049" s="11">
        <v>8</v>
      </c>
      <c r="B2049" s="34" t="s">
        <v>25</v>
      </c>
      <c r="C2049" s="13">
        <v>43465</v>
      </c>
      <c r="D2049" s="11" t="s">
        <v>10</v>
      </c>
      <c r="E2049" s="5"/>
    </row>
    <row r="2050" spans="1:5" x14ac:dyDescent="0.25">
      <c r="A2050" s="11">
        <v>9</v>
      </c>
      <c r="B2050" s="34" t="s">
        <v>26</v>
      </c>
      <c r="C2050" s="13">
        <v>43465</v>
      </c>
      <c r="D2050" s="11" t="s">
        <v>10</v>
      </c>
      <c r="E2050" s="5"/>
    </row>
    <row r="2051" spans="1:5" x14ac:dyDescent="0.25">
      <c r="A2051" s="11">
        <v>10</v>
      </c>
      <c r="B2051" s="18" t="s">
        <v>27</v>
      </c>
      <c r="C2051" s="13">
        <v>43465</v>
      </c>
      <c r="D2051" s="11" t="s">
        <v>10</v>
      </c>
      <c r="E2051" s="5"/>
    </row>
    <row r="2052" spans="1:5" x14ac:dyDescent="0.25">
      <c r="A2052" s="11">
        <v>11</v>
      </c>
      <c r="B2052" s="16" t="s">
        <v>28</v>
      </c>
      <c r="C2052" s="13">
        <v>43465</v>
      </c>
      <c r="D2052" s="11" t="s">
        <v>10</v>
      </c>
      <c r="E2052" s="5">
        <v>299482.20254999999</v>
      </c>
    </row>
    <row r="2053" spans="1:5" x14ac:dyDescent="0.25">
      <c r="A2053" s="11">
        <v>12</v>
      </c>
      <c r="B2053" s="16" t="s">
        <v>29</v>
      </c>
      <c r="C2053" s="13">
        <v>43465</v>
      </c>
      <c r="D2053" s="11" t="s">
        <v>10</v>
      </c>
      <c r="E2053" s="5">
        <v>299482.20254999999</v>
      </c>
    </row>
    <row r="2054" spans="1:5" x14ac:dyDescent="0.25">
      <c r="A2054" s="11">
        <v>13</v>
      </c>
      <c r="B2054" s="16" t="s">
        <v>30</v>
      </c>
      <c r="C2054" s="13">
        <v>43465</v>
      </c>
      <c r="D2054" s="11" t="s">
        <v>10</v>
      </c>
      <c r="E2054" s="5"/>
    </row>
    <row r="2055" spans="1:5" x14ac:dyDescent="0.25">
      <c r="A2055" s="11">
        <v>14</v>
      </c>
      <c r="B2055" s="16" t="s">
        <v>31</v>
      </c>
      <c r="C2055" s="13">
        <v>43465</v>
      </c>
      <c r="D2055" s="11" t="s">
        <v>10</v>
      </c>
      <c r="E2055" s="5"/>
    </row>
    <row r="2056" spans="1:5" x14ac:dyDescent="0.25">
      <c r="A2056" s="11">
        <v>15</v>
      </c>
      <c r="B2056" s="16" t="s">
        <v>32</v>
      </c>
      <c r="C2056" s="13">
        <v>43465</v>
      </c>
      <c r="D2056" s="11" t="s">
        <v>10</v>
      </c>
      <c r="E2056" s="5"/>
    </row>
    <row r="2057" spans="1:5" x14ac:dyDescent="0.25">
      <c r="A2057" s="11">
        <v>16</v>
      </c>
      <c r="B2057" s="16" t="s">
        <v>33</v>
      </c>
      <c r="C2057" s="13">
        <v>43465</v>
      </c>
      <c r="D2057" s="11" t="s">
        <v>10</v>
      </c>
      <c r="E2057" s="5"/>
    </row>
    <row r="2058" spans="1:5" x14ac:dyDescent="0.25">
      <c r="A2058" s="11">
        <v>17</v>
      </c>
      <c r="B2058" s="18" t="s">
        <v>102</v>
      </c>
      <c r="C2058" s="13">
        <v>43465</v>
      </c>
      <c r="D2058" s="11" t="s">
        <v>10</v>
      </c>
      <c r="E2058" s="5">
        <v>61264.933700000001</v>
      </c>
    </row>
    <row r="2059" spans="1:5" x14ac:dyDescent="0.25">
      <c r="A2059" s="11">
        <v>18</v>
      </c>
      <c r="B2059" s="18" t="s">
        <v>35</v>
      </c>
      <c r="C2059" s="13">
        <v>43465</v>
      </c>
      <c r="D2059" s="11" t="s">
        <v>10</v>
      </c>
      <c r="E2059" s="5"/>
    </row>
    <row r="2060" spans="1:5" x14ac:dyDescent="0.25">
      <c r="A2060" s="11">
        <v>19</v>
      </c>
      <c r="B2060" s="16" t="s">
        <v>36</v>
      </c>
      <c r="C2060" s="13">
        <v>43465</v>
      </c>
      <c r="D2060" s="11" t="s">
        <v>10</v>
      </c>
      <c r="E2060" s="5">
        <v>300322.20254999999</v>
      </c>
    </row>
    <row r="2061" spans="1:5" x14ac:dyDescent="0.25">
      <c r="A2061" s="11">
        <v>20</v>
      </c>
      <c r="B2061" s="16" t="s">
        <v>37</v>
      </c>
      <c r="C2061" s="13">
        <v>43465</v>
      </c>
      <c r="D2061" s="11" t="s">
        <v>10</v>
      </c>
      <c r="E2061" s="5"/>
    </row>
    <row r="2062" spans="1:5" x14ac:dyDescent="0.25">
      <c r="A2062" s="11">
        <v>21</v>
      </c>
      <c r="B2062" s="16" t="s">
        <v>38</v>
      </c>
      <c r="C2062" s="13">
        <v>43465</v>
      </c>
      <c r="D2062" s="11" t="s">
        <v>10</v>
      </c>
      <c r="E2062" s="5">
        <v>840</v>
      </c>
    </row>
    <row r="2063" spans="1:5" x14ac:dyDescent="0.25">
      <c r="A2063" s="11">
        <v>22</v>
      </c>
      <c r="B2063" s="16" t="s">
        <v>39</v>
      </c>
      <c r="C2063" s="13">
        <v>43465</v>
      </c>
      <c r="D2063" s="11" t="s">
        <v>10</v>
      </c>
      <c r="E2063" s="5">
        <v>8577.58</v>
      </c>
    </row>
    <row r="2064" spans="1:5" x14ac:dyDescent="0.25">
      <c r="A2064" s="11">
        <v>23</v>
      </c>
      <c r="B2064" s="16" t="s">
        <v>40</v>
      </c>
      <c r="C2064" s="13">
        <v>43465</v>
      </c>
      <c r="D2064" s="11" t="s">
        <v>10</v>
      </c>
      <c r="E2064" s="5"/>
    </row>
    <row r="2065" spans="1:5" x14ac:dyDescent="0.25">
      <c r="A2065" s="11">
        <v>24</v>
      </c>
      <c r="B2065" s="16" t="s">
        <v>41</v>
      </c>
      <c r="C2065" s="13">
        <v>43465</v>
      </c>
      <c r="D2065" s="11" t="s">
        <v>10</v>
      </c>
      <c r="E2065" s="5">
        <v>290904.62255000003</v>
      </c>
    </row>
    <row r="2066" spans="1:5" x14ac:dyDescent="0.25">
      <c r="A2066" s="11">
        <v>1</v>
      </c>
      <c r="B2066" s="18" t="s">
        <v>18</v>
      </c>
      <c r="C2066" s="13">
        <v>43465</v>
      </c>
      <c r="D2066" s="11" t="s">
        <v>11</v>
      </c>
      <c r="E2066" s="5"/>
    </row>
    <row r="2067" spans="1:5" x14ac:dyDescent="0.25">
      <c r="A2067" s="11">
        <v>2</v>
      </c>
      <c r="B2067" s="34" t="s">
        <v>98</v>
      </c>
      <c r="C2067" s="13">
        <v>43465</v>
      </c>
      <c r="D2067" s="11" t="s">
        <v>11</v>
      </c>
      <c r="E2067" s="5">
        <v>1096250.831</v>
      </c>
    </row>
    <row r="2068" spans="1:5" x14ac:dyDescent="0.25">
      <c r="A2068" s="11">
        <v>3</v>
      </c>
      <c r="B2068" s="34" t="s">
        <v>99</v>
      </c>
      <c r="C2068" s="13">
        <v>43465</v>
      </c>
      <c r="D2068" s="11" t="s">
        <v>11</v>
      </c>
      <c r="E2068" s="5">
        <v>510431.67499999999</v>
      </c>
    </row>
    <row r="2069" spans="1:5" x14ac:dyDescent="0.25">
      <c r="A2069" s="11">
        <v>4</v>
      </c>
      <c r="B2069" s="34" t="s">
        <v>21</v>
      </c>
      <c r="C2069" s="13">
        <v>43465</v>
      </c>
      <c r="D2069" s="11" t="s">
        <v>11</v>
      </c>
      <c r="E2069" s="5">
        <v>2.1476935791651255</v>
      </c>
    </row>
    <row r="2070" spans="1:5" x14ac:dyDescent="0.25">
      <c r="A2070" s="11">
        <v>5</v>
      </c>
      <c r="B2070" s="34" t="s">
        <v>100</v>
      </c>
      <c r="C2070" s="13">
        <v>43465</v>
      </c>
      <c r="D2070" s="11" t="s">
        <v>11</v>
      </c>
      <c r="E2070" s="5">
        <v>1014772.4147999999</v>
      </c>
    </row>
    <row r="2071" spans="1:5" x14ac:dyDescent="0.25">
      <c r="A2071" s="11">
        <v>6</v>
      </c>
      <c r="B2071" s="34" t="s">
        <v>101</v>
      </c>
      <c r="C2071" s="13">
        <v>43465</v>
      </c>
      <c r="D2071" s="11" t="s">
        <v>11</v>
      </c>
      <c r="E2071" s="5">
        <v>127607.91899999999</v>
      </c>
    </row>
    <row r="2072" spans="1:5" x14ac:dyDescent="0.25">
      <c r="A2072" s="11">
        <v>7</v>
      </c>
      <c r="B2072" s="34" t="s">
        <v>24</v>
      </c>
      <c r="C2072" s="13">
        <v>43465</v>
      </c>
      <c r="D2072" s="11" t="s">
        <v>11</v>
      </c>
      <c r="E2072" s="5">
        <v>7.9522683447255336</v>
      </c>
    </row>
    <row r="2073" spans="1:5" x14ac:dyDescent="0.25">
      <c r="A2073" s="11">
        <v>8</v>
      </c>
      <c r="B2073" s="34" t="s">
        <v>25</v>
      </c>
      <c r="C2073" s="13">
        <v>43465</v>
      </c>
      <c r="D2073" s="11" t="s">
        <v>11</v>
      </c>
      <c r="E2073" s="5"/>
    </row>
    <row r="2074" spans="1:5" x14ac:dyDescent="0.25">
      <c r="A2074" s="11">
        <v>9</v>
      </c>
      <c r="B2074" s="34" t="s">
        <v>26</v>
      </c>
      <c r="C2074" s="13">
        <v>43465</v>
      </c>
      <c r="D2074" s="11" t="s">
        <v>11</v>
      </c>
      <c r="E2074" s="5"/>
    </row>
    <row r="2075" spans="1:5" x14ac:dyDescent="0.25">
      <c r="A2075" s="11">
        <v>10</v>
      </c>
      <c r="B2075" s="18" t="s">
        <v>27</v>
      </c>
      <c r="C2075" s="13">
        <v>43465</v>
      </c>
      <c r="D2075" s="11" t="s">
        <v>11</v>
      </c>
      <c r="E2075" s="5"/>
    </row>
    <row r="2076" spans="1:5" x14ac:dyDescent="0.25">
      <c r="A2076" s="11">
        <v>11</v>
      </c>
      <c r="B2076" s="16" t="s">
        <v>28</v>
      </c>
      <c r="C2076" s="13">
        <v>43465</v>
      </c>
      <c r="D2076" s="11" t="s">
        <v>11</v>
      </c>
      <c r="E2076" s="5">
        <v>1096250.831</v>
      </c>
    </row>
    <row r="2077" spans="1:5" x14ac:dyDescent="0.25">
      <c r="A2077" s="11">
        <v>12</v>
      </c>
      <c r="B2077" s="16" t="s">
        <v>29</v>
      </c>
      <c r="C2077" s="13">
        <v>43465</v>
      </c>
      <c r="D2077" s="11" t="s">
        <v>11</v>
      </c>
      <c r="E2077" s="5">
        <v>989250.83100000001</v>
      </c>
    </row>
    <row r="2078" spans="1:5" x14ac:dyDescent="0.25">
      <c r="A2078" s="11">
        <v>13</v>
      </c>
      <c r="B2078" s="16" t="s">
        <v>30</v>
      </c>
      <c r="C2078" s="13">
        <v>43465</v>
      </c>
      <c r="D2078" s="11" t="s">
        <v>11</v>
      </c>
      <c r="E2078" s="5">
        <v>107000</v>
      </c>
    </row>
    <row r="2079" spans="1:5" x14ac:dyDescent="0.25">
      <c r="A2079" s="11">
        <v>14</v>
      </c>
      <c r="B2079" s="16" t="s">
        <v>31</v>
      </c>
      <c r="C2079" s="13">
        <v>43465</v>
      </c>
      <c r="D2079" s="11" t="s">
        <v>11</v>
      </c>
      <c r="E2079" s="5"/>
    </row>
    <row r="2080" spans="1:5" x14ac:dyDescent="0.25">
      <c r="A2080" s="11">
        <v>15</v>
      </c>
      <c r="B2080" s="16" t="s">
        <v>32</v>
      </c>
      <c r="C2080" s="13">
        <v>43465</v>
      </c>
      <c r="D2080" s="11" t="s">
        <v>11</v>
      </c>
      <c r="E2080" s="5"/>
    </row>
    <row r="2081" spans="1:5" x14ac:dyDescent="0.25">
      <c r="A2081" s="11">
        <v>16</v>
      </c>
      <c r="B2081" s="16" t="s">
        <v>33</v>
      </c>
      <c r="C2081" s="13">
        <v>43465</v>
      </c>
      <c r="D2081" s="11" t="s">
        <v>11</v>
      </c>
      <c r="E2081" s="5"/>
    </row>
    <row r="2082" spans="1:5" x14ac:dyDescent="0.25">
      <c r="A2082" s="11">
        <v>17</v>
      </c>
      <c r="B2082" s="18" t="s">
        <v>102</v>
      </c>
      <c r="C2082" s="13">
        <v>43465</v>
      </c>
      <c r="D2082" s="11" t="s">
        <v>11</v>
      </c>
      <c r="E2082" s="5">
        <v>311707.72899999999</v>
      </c>
    </row>
    <row r="2083" spans="1:5" x14ac:dyDescent="0.25">
      <c r="A2083" s="11">
        <v>18</v>
      </c>
      <c r="B2083" s="18" t="s">
        <v>35</v>
      </c>
      <c r="C2083" s="13">
        <v>43465</v>
      </c>
      <c r="D2083" s="11" t="s">
        <v>11</v>
      </c>
      <c r="E2083" s="5"/>
    </row>
    <row r="2084" spans="1:5" x14ac:dyDescent="0.25">
      <c r="A2084" s="11">
        <v>19</v>
      </c>
      <c r="B2084" s="16" t="s">
        <v>36</v>
      </c>
      <c r="C2084" s="13">
        <v>43465</v>
      </c>
      <c r="D2084" s="11" t="s">
        <v>11</v>
      </c>
      <c r="E2084" s="5">
        <v>990942.179</v>
      </c>
    </row>
    <row r="2085" spans="1:5" x14ac:dyDescent="0.25">
      <c r="A2085" s="11">
        <v>20</v>
      </c>
      <c r="B2085" s="16" t="s">
        <v>37</v>
      </c>
      <c r="C2085" s="13">
        <v>43465</v>
      </c>
      <c r="D2085" s="11" t="s">
        <v>11</v>
      </c>
      <c r="E2085" s="5"/>
    </row>
    <row r="2086" spans="1:5" x14ac:dyDescent="0.25">
      <c r="A2086" s="11">
        <v>21</v>
      </c>
      <c r="B2086" s="16" t="s">
        <v>38</v>
      </c>
      <c r="C2086" s="13">
        <v>43465</v>
      </c>
      <c r="D2086" s="11" t="s">
        <v>11</v>
      </c>
      <c r="E2086" s="5">
        <v>1691.348</v>
      </c>
    </row>
    <row r="2087" spans="1:5" x14ac:dyDescent="0.25">
      <c r="A2087" s="11">
        <v>22</v>
      </c>
      <c r="B2087" s="16" t="s">
        <v>39</v>
      </c>
      <c r="C2087" s="13">
        <v>43465</v>
      </c>
      <c r="D2087" s="11" t="s">
        <v>11</v>
      </c>
      <c r="E2087" s="5">
        <v>42067.713000000003</v>
      </c>
    </row>
    <row r="2088" spans="1:5" x14ac:dyDescent="0.25">
      <c r="A2088" s="11">
        <v>23</v>
      </c>
      <c r="B2088" s="16" t="s">
        <v>40</v>
      </c>
      <c r="C2088" s="13">
        <v>43465</v>
      </c>
      <c r="D2088" s="11" t="s">
        <v>11</v>
      </c>
      <c r="E2088" s="5"/>
    </row>
    <row r="2089" spans="1:5" x14ac:dyDescent="0.25">
      <c r="A2089" s="11">
        <v>24</v>
      </c>
      <c r="B2089" s="16" t="s">
        <v>41</v>
      </c>
      <c r="C2089" s="13">
        <v>43465</v>
      </c>
      <c r="D2089" s="11" t="s">
        <v>11</v>
      </c>
      <c r="E2089" s="5">
        <v>947183.11800000002</v>
      </c>
    </row>
    <row r="2090" spans="1:5" x14ac:dyDescent="0.25">
      <c r="A2090" s="11">
        <v>1</v>
      </c>
      <c r="B2090" s="18" t="s">
        <v>18</v>
      </c>
      <c r="C2090" s="13">
        <v>43465</v>
      </c>
      <c r="D2090" s="11" t="s">
        <v>12</v>
      </c>
      <c r="E2090" s="5"/>
    </row>
    <row r="2091" spans="1:5" x14ac:dyDescent="0.25">
      <c r="A2091" s="11">
        <v>2</v>
      </c>
      <c r="B2091" s="34" t="s">
        <v>98</v>
      </c>
      <c r="C2091" s="13">
        <v>43465</v>
      </c>
      <c r="D2091" s="11" t="s">
        <v>12</v>
      </c>
      <c r="E2091" s="5">
        <v>1739732.1233299999</v>
      </c>
    </row>
    <row r="2092" spans="1:5" x14ac:dyDescent="0.25">
      <c r="A2092" s="11">
        <v>3</v>
      </c>
      <c r="B2092" s="34" t="s">
        <v>99</v>
      </c>
      <c r="C2092" s="13">
        <v>43465</v>
      </c>
      <c r="D2092" s="11" t="s">
        <v>12</v>
      </c>
      <c r="E2092" s="5">
        <v>990467.1</v>
      </c>
    </row>
    <row r="2093" spans="1:5" x14ac:dyDescent="0.25">
      <c r="A2093" s="11">
        <v>4</v>
      </c>
      <c r="B2093" s="34" t="s">
        <v>21</v>
      </c>
      <c r="C2093" s="13">
        <v>43465</v>
      </c>
      <c r="D2093" s="11" t="s">
        <v>12</v>
      </c>
      <c r="E2093" s="5">
        <v>1.7564764375616311</v>
      </c>
    </row>
    <row r="2094" spans="1:5" x14ac:dyDescent="0.25">
      <c r="A2094" s="11">
        <v>5</v>
      </c>
      <c r="B2094" s="34" t="s">
        <v>100</v>
      </c>
      <c r="C2094" s="13">
        <v>43465</v>
      </c>
      <c r="D2094" s="11" t="s">
        <v>12</v>
      </c>
      <c r="E2094" s="5">
        <v>1739732.1233299999</v>
      </c>
    </row>
    <row r="2095" spans="1:5" x14ac:dyDescent="0.25">
      <c r="A2095" s="11">
        <v>6</v>
      </c>
      <c r="B2095" s="34" t="s">
        <v>101</v>
      </c>
      <c r="C2095" s="13">
        <v>43465</v>
      </c>
      <c r="D2095" s="11" t="s">
        <v>12</v>
      </c>
      <c r="E2095" s="5">
        <v>247616.77499999999</v>
      </c>
    </row>
    <row r="2096" spans="1:5" x14ac:dyDescent="0.25">
      <c r="A2096" s="11">
        <v>7</v>
      </c>
      <c r="B2096" s="34" t="s">
        <v>24</v>
      </c>
      <c r="C2096" s="13">
        <v>43465</v>
      </c>
      <c r="D2096" s="11" t="s">
        <v>12</v>
      </c>
      <c r="E2096" s="5">
        <v>7.0259057502465243</v>
      </c>
    </row>
    <row r="2097" spans="1:5" x14ac:dyDescent="0.25">
      <c r="A2097" s="11">
        <v>8</v>
      </c>
      <c r="B2097" s="34" t="s">
        <v>25</v>
      </c>
      <c r="C2097" s="13">
        <v>43465</v>
      </c>
      <c r="D2097" s="11" t="s">
        <v>12</v>
      </c>
      <c r="E2097" s="5"/>
    </row>
    <row r="2098" spans="1:5" x14ac:dyDescent="0.25">
      <c r="A2098" s="11">
        <v>9</v>
      </c>
      <c r="B2098" s="34" t="s">
        <v>26</v>
      </c>
      <c r="C2098" s="13">
        <v>43465</v>
      </c>
      <c r="D2098" s="11" t="s">
        <v>12</v>
      </c>
      <c r="E2098" s="5"/>
    </row>
    <row r="2099" spans="1:5" x14ac:dyDescent="0.25">
      <c r="A2099" s="11">
        <v>10</v>
      </c>
      <c r="B2099" s="18" t="s">
        <v>27</v>
      </c>
      <c r="C2099" s="13">
        <v>43465</v>
      </c>
      <c r="D2099" s="11" t="s">
        <v>12</v>
      </c>
      <c r="E2099" s="5"/>
    </row>
    <row r="2100" spans="1:5" x14ac:dyDescent="0.25">
      <c r="A2100" s="11">
        <v>11</v>
      </c>
      <c r="B2100" s="16" t="s">
        <v>28</v>
      </c>
      <c r="C2100" s="13">
        <v>43465</v>
      </c>
      <c r="D2100" s="11" t="s">
        <v>12</v>
      </c>
      <c r="E2100" s="5">
        <v>1739732.1233299999</v>
      </c>
    </row>
    <row r="2101" spans="1:5" x14ac:dyDescent="0.25">
      <c r="A2101" s="11">
        <v>12</v>
      </c>
      <c r="B2101" s="16" t="s">
        <v>29</v>
      </c>
      <c r="C2101" s="13">
        <v>43465</v>
      </c>
      <c r="D2101" s="11" t="s">
        <v>12</v>
      </c>
      <c r="E2101" s="5">
        <v>1739732.1233299999</v>
      </c>
    </row>
    <row r="2102" spans="1:5" x14ac:dyDescent="0.25">
      <c r="A2102" s="11">
        <v>13</v>
      </c>
      <c r="B2102" s="16" t="s">
        <v>30</v>
      </c>
      <c r="C2102" s="13">
        <v>43465</v>
      </c>
      <c r="D2102" s="11" t="s">
        <v>12</v>
      </c>
      <c r="E2102" s="5"/>
    </row>
    <row r="2103" spans="1:5" x14ac:dyDescent="0.25">
      <c r="A2103" s="11">
        <v>14</v>
      </c>
      <c r="B2103" s="16" t="s">
        <v>31</v>
      </c>
      <c r="C2103" s="13">
        <v>43465</v>
      </c>
      <c r="D2103" s="11" t="s">
        <v>12</v>
      </c>
      <c r="E2103" s="5"/>
    </row>
    <row r="2104" spans="1:5" x14ac:dyDescent="0.25">
      <c r="A2104" s="11">
        <v>15</v>
      </c>
      <c r="B2104" s="16" t="s">
        <v>32</v>
      </c>
      <c r="C2104" s="13">
        <v>43465</v>
      </c>
      <c r="D2104" s="11" t="s">
        <v>12</v>
      </c>
      <c r="E2104" s="5"/>
    </row>
    <row r="2105" spans="1:5" x14ac:dyDescent="0.25">
      <c r="A2105" s="11">
        <v>16</v>
      </c>
      <c r="B2105" s="16" t="s">
        <v>33</v>
      </c>
      <c r="C2105" s="13">
        <v>43465</v>
      </c>
      <c r="D2105" s="11" t="s">
        <v>12</v>
      </c>
      <c r="E2105" s="5"/>
    </row>
    <row r="2106" spans="1:5" x14ac:dyDescent="0.25">
      <c r="A2106" s="11">
        <v>17</v>
      </c>
      <c r="B2106" s="18" t="s">
        <v>102</v>
      </c>
      <c r="C2106" s="13">
        <v>43465</v>
      </c>
      <c r="D2106" s="11" t="s">
        <v>12</v>
      </c>
      <c r="E2106" s="5">
        <v>395948.32487000001</v>
      </c>
    </row>
    <row r="2107" spans="1:5" x14ac:dyDescent="0.25">
      <c r="A2107" s="11">
        <v>18</v>
      </c>
      <c r="B2107" s="18" t="s">
        <v>35</v>
      </c>
      <c r="C2107" s="13">
        <v>43465</v>
      </c>
      <c r="D2107" s="11" t="s">
        <v>12</v>
      </c>
      <c r="E2107" s="5"/>
    </row>
    <row r="2108" spans="1:5" x14ac:dyDescent="0.25">
      <c r="A2108" s="11">
        <v>19</v>
      </c>
      <c r="B2108" s="16" t="s">
        <v>36</v>
      </c>
      <c r="C2108" s="13">
        <v>43465</v>
      </c>
      <c r="D2108" s="11" t="s">
        <v>12</v>
      </c>
      <c r="E2108" s="5">
        <v>1789732.1233399999</v>
      </c>
    </row>
    <row r="2109" spans="1:5" x14ac:dyDescent="0.25">
      <c r="A2109" s="11">
        <v>20</v>
      </c>
      <c r="B2109" s="16" t="s">
        <v>37</v>
      </c>
      <c r="C2109" s="13">
        <v>43465</v>
      </c>
      <c r="D2109" s="11" t="s">
        <v>12</v>
      </c>
      <c r="E2109" s="5"/>
    </row>
    <row r="2110" spans="1:5" x14ac:dyDescent="0.25">
      <c r="A2110" s="11">
        <v>21</v>
      </c>
      <c r="B2110" s="16" t="s">
        <v>38</v>
      </c>
      <c r="C2110" s="13">
        <v>43465</v>
      </c>
      <c r="D2110" s="11" t="s">
        <v>12</v>
      </c>
      <c r="E2110" s="5">
        <v>150000</v>
      </c>
    </row>
    <row r="2111" spans="1:5" x14ac:dyDescent="0.25">
      <c r="A2111" s="11">
        <v>22</v>
      </c>
      <c r="B2111" s="16" t="s">
        <v>39</v>
      </c>
      <c r="C2111" s="13">
        <v>43465</v>
      </c>
      <c r="D2111" s="11" t="s">
        <v>12</v>
      </c>
      <c r="E2111" s="5">
        <v>180525.83284000002</v>
      </c>
    </row>
    <row r="2112" spans="1:5" x14ac:dyDescent="0.25">
      <c r="A2112" s="11">
        <v>23</v>
      </c>
      <c r="B2112" s="16" t="s">
        <v>40</v>
      </c>
      <c r="C2112" s="13">
        <v>43465</v>
      </c>
      <c r="D2112" s="11" t="s">
        <v>12</v>
      </c>
      <c r="E2112" s="5"/>
    </row>
    <row r="2113" spans="1:5" x14ac:dyDescent="0.25">
      <c r="A2113" s="11">
        <v>24</v>
      </c>
      <c r="B2113" s="16" t="s">
        <v>41</v>
      </c>
      <c r="C2113" s="13">
        <v>43465</v>
      </c>
      <c r="D2113" s="11" t="s">
        <v>12</v>
      </c>
      <c r="E2113" s="5">
        <v>1459206.29049</v>
      </c>
    </row>
    <row r="2114" spans="1:5" x14ac:dyDescent="0.25">
      <c r="A2114" s="11">
        <v>1</v>
      </c>
      <c r="B2114" s="18" t="s">
        <v>18</v>
      </c>
      <c r="C2114" s="13">
        <v>43465</v>
      </c>
      <c r="D2114" s="11" t="s">
        <v>13</v>
      </c>
      <c r="E2114" s="5"/>
    </row>
    <row r="2115" spans="1:5" x14ac:dyDescent="0.25">
      <c r="A2115" s="11">
        <v>2</v>
      </c>
      <c r="B2115" s="34" t="s">
        <v>98</v>
      </c>
      <c r="C2115" s="13">
        <v>43465</v>
      </c>
      <c r="D2115" s="11" t="s">
        <v>13</v>
      </c>
      <c r="E2115" s="5">
        <v>1192490.6588640071</v>
      </c>
    </row>
    <row r="2116" spans="1:5" x14ac:dyDescent="0.25">
      <c r="A2116" s="11">
        <v>3</v>
      </c>
      <c r="B2116" s="34" t="s">
        <v>99</v>
      </c>
      <c r="C2116" s="13">
        <v>43465</v>
      </c>
      <c r="D2116" s="11" t="s">
        <v>13</v>
      </c>
      <c r="E2116" s="5">
        <v>592845.52420860098</v>
      </c>
    </row>
    <row r="2117" spans="1:5" x14ac:dyDescent="0.25">
      <c r="A2117" s="11">
        <v>4</v>
      </c>
      <c r="B2117" s="34" t="s">
        <v>21</v>
      </c>
      <c r="C2117" s="13">
        <v>43465</v>
      </c>
      <c r="D2117" s="11" t="s">
        <v>13</v>
      </c>
      <c r="E2117" s="5">
        <v>2.0114694472154144</v>
      </c>
    </row>
    <row r="2118" spans="1:5" x14ac:dyDescent="0.25">
      <c r="A2118" s="11">
        <v>5</v>
      </c>
      <c r="B2118" s="34" t="s">
        <v>100</v>
      </c>
      <c r="C2118" s="13">
        <v>43465</v>
      </c>
      <c r="D2118" s="11" t="s">
        <v>13</v>
      </c>
      <c r="E2118" s="5">
        <v>1156344.4289220618</v>
      </c>
    </row>
    <row r="2119" spans="1:5" x14ac:dyDescent="0.25">
      <c r="A2119" s="11">
        <v>6</v>
      </c>
      <c r="B2119" s="34" t="s">
        <v>101</v>
      </c>
      <c r="C2119" s="13">
        <v>43465</v>
      </c>
      <c r="D2119" s="11" t="s">
        <v>13</v>
      </c>
      <c r="E2119" s="5">
        <v>169268.85029027899</v>
      </c>
    </row>
    <row r="2120" spans="1:5" x14ac:dyDescent="0.25">
      <c r="A2120" s="11">
        <v>7</v>
      </c>
      <c r="B2120" s="34" t="s">
        <v>24</v>
      </c>
      <c r="C2120" s="13">
        <v>43465</v>
      </c>
      <c r="D2120" s="11" t="s">
        <v>13</v>
      </c>
      <c r="E2120" s="5">
        <v>6.8314071191424048</v>
      </c>
    </row>
    <row r="2121" spans="1:5" x14ac:dyDescent="0.25">
      <c r="A2121" s="11">
        <v>8</v>
      </c>
      <c r="B2121" s="34" t="s">
        <v>25</v>
      </c>
      <c r="C2121" s="13">
        <v>43465</v>
      </c>
      <c r="D2121" s="11" t="s">
        <v>13</v>
      </c>
      <c r="E2121" s="5"/>
    </row>
    <row r="2122" spans="1:5" x14ac:dyDescent="0.25">
      <c r="A2122" s="11">
        <v>9</v>
      </c>
      <c r="B2122" s="34" t="s">
        <v>26</v>
      </c>
      <c r="C2122" s="13">
        <v>43465</v>
      </c>
      <c r="D2122" s="11" t="s">
        <v>13</v>
      </c>
      <c r="E2122" s="5"/>
    </row>
    <row r="2123" spans="1:5" x14ac:dyDescent="0.25">
      <c r="A2123" s="11">
        <v>10</v>
      </c>
      <c r="B2123" s="18" t="s">
        <v>27</v>
      </c>
      <c r="C2123" s="13">
        <v>43465</v>
      </c>
      <c r="D2123" s="11" t="s">
        <v>13</v>
      </c>
      <c r="E2123" s="5"/>
    </row>
    <row r="2124" spans="1:5" x14ac:dyDescent="0.25">
      <c r="A2124" s="11">
        <v>11</v>
      </c>
      <c r="B2124" s="16" t="s">
        <v>28</v>
      </c>
      <c r="C2124" s="13">
        <v>43465</v>
      </c>
      <c r="D2124" s="11" t="s">
        <v>13</v>
      </c>
      <c r="E2124" s="5">
        <v>1192490.6588640071</v>
      </c>
    </row>
    <row r="2125" spans="1:5" x14ac:dyDescent="0.25">
      <c r="A2125" s="11">
        <v>12</v>
      </c>
      <c r="B2125" s="16" t="s">
        <v>29</v>
      </c>
      <c r="C2125" s="13">
        <v>43465</v>
      </c>
      <c r="D2125" s="11" t="s">
        <v>13</v>
      </c>
      <c r="E2125" s="5">
        <v>1122490.6588640071</v>
      </c>
    </row>
    <row r="2126" spans="1:5" x14ac:dyDescent="0.25">
      <c r="A2126" s="11">
        <v>13</v>
      </c>
      <c r="B2126" s="16" t="s">
        <v>30</v>
      </c>
      <c r="C2126" s="13">
        <v>43465</v>
      </c>
      <c r="D2126" s="11" t="s">
        <v>13</v>
      </c>
      <c r="E2126" s="5">
        <v>70000</v>
      </c>
    </row>
    <row r="2127" spans="1:5" x14ac:dyDescent="0.25">
      <c r="A2127" s="11">
        <v>14</v>
      </c>
      <c r="B2127" s="16" t="s">
        <v>31</v>
      </c>
      <c r="C2127" s="13">
        <v>43465</v>
      </c>
      <c r="D2127" s="11" t="s">
        <v>13</v>
      </c>
      <c r="E2127" s="5"/>
    </row>
    <row r="2128" spans="1:5" x14ac:dyDescent="0.25">
      <c r="A2128" s="11">
        <v>15</v>
      </c>
      <c r="B2128" s="16" t="s">
        <v>32</v>
      </c>
      <c r="C2128" s="13">
        <v>43465</v>
      </c>
      <c r="D2128" s="11" t="s">
        <v>13</v>
      </c>
      <c r="E2128" s="5"/>
    </row>
    <row r="2129" spans="1:5" x14ac:dyDescent="0.25">
      <c r="A2129" s="11">
        <v>16</v>
      </c>
      <c r="B2129" s="16" t="s">
        <v>33</v>
      </c>
      <c r="C2129" s="13">
        <v>43465</v>
      </c>
      <c r="D2129" s="11" t="s">
        <v>13</v>
      </c>
      <c r="E2129" s="5"/>
    </row>
    <row r="2130" spans="1:5" x14ac:dyDescent="0.25">
      <c r="A2130" s="11">
        <v>17</v>
      </c>
      <c r="B2130" s="18" t="s">
        <v>102</v>
      </c>
      <c r="C2130" s="13">
        <v>43465</v>
      </c>
      <c r="D2130" s="11" t="s">
        <v>13</v>
      </c>
      <c r="E2130" s="5">
        <v>120621.184798941</v>
      </c>
    </row>
    <row r="2131" spans="1:5" x14ac:dyDescent="0.25">
      <c r="A2131" s="11">
        <v>18</v>
      </c>
      <c r="B2131" s="18" t="s">
        <v>35</v>
      </c>
      <c r="C2131" s="13">
        <v>43465</v>
      </c>
      <c r="D2131" s="11" t="s">
        <v>13</v>
      </c>
      <c r="E2131" s="5"/>
    </row>
    <row r="2132" spans="1:5" x14ac:dyDescent="0.25">
      <c r="A2132" s="11">
        <v>19</v>
      </c>
      <c r="B2132" s="16" t="s">
        <v>36</v>
      </c>
      <c r="C2132" s="13">
        <v>43465</v>
      </c>
      <c r="D2132" s="11" t="s">
        <v>13</v>
      </c>
      <c r="E2132" s="5">
        <v>1122490.6588639929</v>
      </c>
    </row>
    <row r="2133" spans="1:5" x14ac:dyDescent="0.25">
      <c r="A2133" s="11">
        <v>20</v>
      </c>
      <c r="B2133" s="16" t="s">
        <v>37</v>
      </c>
      <c r="C2133" s="13">
        <v>43465</v>
      </c>
      <c r="D2133" s="11" t="s">
        <v>13</v>
      </c>
      <c r="E2133" s="5"/>
    </row>
    <row r="2134" spans="1:5" x14ac:dyDescent="0.25">
      <c r="A2134" s="11">
        <v>21</v>
      </c>
      <c r="B2134" s="16" t="s">
        <v>38</v>
      </c>
      <c r="C2134" s="13">
        <v>43465</v>
      </c>
      <c r="D2134" s="11" t="s">
        <v>13</v>
      </c>
      <c r="E2134" s="5"/>
    </row>
    <row r="2135" spans="1:5" x14ac:dyDescent="0.25">
      <c r="A2135" s="11">
        <v>22</v>
      </c>
      <c r="B2135" s="16" t="s">
        <v>39</v>
      </c>
      <c r="C2135" s="13">
        <v>43465</v>
      </c>
      <c r="D2135" s="11" t="s">
        <v>13</v>
      </c>
      <c r="E2135" s="5">
        <v>24500</v>
      </c>
    </row>
    <row r="2136" spans="1:5" x14ac:dyDescent="0.25">
      <c r="A2136" s="11">
        <v>23</v>
      </c>
      <c r="B2136" s="16" t="s">
        <v>40</v>
      </c>
      <c r="C2136" s="13">
        <v>43465</v>
      </c>
      <c r="D2136" s="11" t="s">
        <v>13</v>
      </c>
      <c r="E2136" s="5"/>
    </row>
    <row r="2137" spans="1:5" x14ac:dyDescent="0.25">
      <c r="A2137" s="11">
        <v>24</v>
      </c>
      <c r="B2137" s="16" t="s">
        <v>41</v>
      </c>
      <c r="C2137" s="13">
        <v>43465</v>
      </c>
      <c r="D2137" s="11" t="s">
        <v>13</v>
      </c>
      <c r="E2137" s="5">
        <v>1097990.6588640071</v>
      </c>
    </row>
    <row r="2138" spans="1:5" x14ac:dyDescent="0.25">
      <c r="A2138" s="11">
        <v>1</v>
      </c>
      <c r="B2138" s="18" t="s">
        <v>18</v>
      </c>
      <c r="C2138" s="13">
        <v>43465</v>
      </c>
      <c r="D2138" s="11" t="s">
        <v>14</v>
      </c>
      <c r="E2138" s="5"/>
    </row>
    <row r="2139" spans="1:5" x14ac:dyDescent="0.25">
      <c r="A2139" s="11">
        <v>2</v>
      </c>
      <c r="B2139" s="34" t="s">
        <v>98</v>
      </c>
      <c r="C2139" s="13">
        <v>43465</v>
      </c>
      <c r="D2139" s="11" t="s">
        <v>14</v>
      </c>
      <c r="E2139" s="5">
        <v>1342628.7390000001</v>
      </c>
    </row>
    <row r="2140" spans="1:5" x14ac:dyDescent="0.25">
      <c r="A2140" s="11">
        <v>3</v>
      </c>
      <c r="B2140" s="34" t="s">
        <v>99</v>
      </c>
      <c r="C2140" s="13">
        <v>43465</v>
      </c>
      <c r="D2140" s="11" t="s">
        <v>14</v>
      </c>
      <c r="E2140" s="5">
        <v>581391.29099999997</v>
      </c>
    </row>
    <row r="2141" spans="1:5" x14ac:dyDescent="0.25">
      <c r="A2141" s="11">
        <v>4</v>
      </c>
      <c r="B2141" s="34" t="s">
        <v>21</v>
      </c>
      <c r="C2141" s="13">
        <v>43465</v>
      </c>
      <c r="D2141" s="11" t="s">
        <v>14</v>
      </c>
      <c r="E2141" s="5">
        <v>2.309337549055237</v>
      </c>
    </row>
    <row r="2142" spans="1:5" x14ac:dyDescent="0.25">
      <c r="A2142" s="11">
        <v>5</v>
      </c>
      <c r="B2142" s="34" t="s">
        <v>100</v>
      </c>
      <c r="C2142" s="13">
        <v>43465</v>
      </c>
      <c r="D2142" s="11" t="s">
        <v>14</v>
      </c>
      <c r="E2142" s="5">
        <v>1204953.9550000001</v>
      </c>
    </row>
    <row r="2143" spans="1:5" x14ac:dyDescent="0.25">
      <c r="A2143" s="11">
        <v>6</v>
      </c>
      <c r="B2143" s="34" t="s">
        <v>101</v>
      </c>
      <c r="C2143" s="13">
        <v>43465</v>
      </c>
      <c r="D2143" s="11" t="s">
        <v>14</v>
      </c>
      <c r="E2143" s="5">
        <v>261626.08094999997</v>
      </c>
    </row>
    <row r="2144" spans="1:5" x14ac:dyDescent="0.25">
      <c r="A2144" s="11">
        <v>7</v>
      </c>
      <c r="B2144" s="34" t="s">
        <v>24</v>
      </c>
      <c r="C2144" s="13">
        <v>43465</v>
      </c>
      <c r="D2144" s="11" t="s">
        <v>14</v>
      </c>
      <c r="E2144" s="5">
        <v>4.6056339284854477</v>
      </c>
    </row>
    <row r="2145" spans="1:5" x14ac:dyDescent="0.25">
      <c r="A2145" s="11">
        <v>8</v>
      </c>
      <c r="B2145" s="34" t="s">
        <v>25</v>
      </c>
      <c r="C2145" s="13">
        <v>43465</v>
      </c>
      <c r="D2145" s="11" t="s">
        <v>14</v>
      </c>
      <c r="E2145" s="5"/>
    </row>
    <row r="2146" spans="1:5" x14ac:dyDescent="0.25">
      <c r="A2146" s="11">
        <v>9</v>
      </c>
      <c r="B2146" s="34" t="s">
        <v>26</v>
      </c>
      <c r="C2146" s="13">
        <v>43465</v>
      </c>
      <c r="D2146" s="11" t="s">
        <v>14</v>
      </c>
      <c r="E2146" s="5"/>
    </row>
    <row r="2147" spans="1:5" x14ac:dyDescent="0.25">
      <c r="A2147" s="11">
        <v>10</v>
      </c>
      <c r="B2147" s="18" t="s">
        <v>27</v>
      </c>
      <c r="C2147" s="13">
        <v>43465</v>
      </c>
      <c r="D2147" s="11" t="s">
        <v>14</v>
      </c>
      <c r="E2147" s="5"/>
    </row>
    <row r="2148" spans="1:5" x14ac:dyDescent="0.25">
      <c r="A2148" s="11">
        <v>11</v>
      </c>
      <c r="B2148" s="16" t="s">
        <v>28</v>
      </c>
      <c r="C2148" s="13">
        <v>43465</v>
      </c>
      <c r="D2148" s="11" t="s">
        <v>14</v>
      </c>
      <c r="E2148" s="5">
        <v>1342628.7390000001</v>
      </c>
    </row>
    <row r="2149" spans="1:5" x14ac:dyDescent="0.25">
      <c r="A2149" s="11">
        <v>12</v>
      </c>
      <c r="B2149" s="16" t="s">
        <v>29</v>
      </c>
      <c r="C2149" s="13">
        <v>43465</v>
      </c>
      <c r="D2149" s="11" t="s">
        <v>14</v>
      </c>
      <c r="E2149" s="5">
        <v>1152628.7390000001</v>
      </c>
    </row>
    <row r="2150" spans="1:5" x14ac:dyDescent="0.25">
      <c r="A2150" s="11">
        <v>13</v>
      </c>
      <c r="B2150" s="16" t="s">
        <v>30</v>
      </c>
      <c r="C2150" s="13">
        <v>43465</v>
      </c>
      <c r="D2150" s="11" t="s">
        <v>14</v>
      </c>
      <c r="E2150" s="5">
        <v>190000</v>
      </c>
    </row>
    <row r="2151" spans="1:5" x14ac:dyDescent="0.25">
      <c r="A2151" s="11">
        <v>14</v>
      </c>
      <c r="B2151" s="16" t="s">
        <v>31</v>
      </c>
      <c r="C2151" s="13">
        <v>43465</v>
      </c>
      <c r="D2151" s="11" t="s">
        <v>14</v>
      </c>
      <c r="E2151" s="5"/>
    </row>
    <row r="2152" spans="1:5" x14ac:dyDescent="0.25">
      <c r="A2152" s="11">
        <v>15</v>
      </c>
      <c r="B2152" s="16" t="s">
        <v>32</v>
      </c>
      <c r="C2152" s="13">
        <v>43465</v>
      </c>
      <c r="D2152" s="11" t="s">
        <v>14</v>
      </c>
      <c r="E2152" s="5"/>
    </row>
    <row r="2153" spans="1:5" x14ac:dyDescent="0.25">
      <c r="A2153" s="11">
        <v>16</v>
      </c>
      <c r="B2153" s="16" t="s">
        <v>33</v>
      </c>
      <c r="C2153" s="13">
        <v>43465</v>
      </c>
      <c r="D2153" s="11" t="s">
        <v>14</v>
      </c>
      <c r="E2153" s="5"/>
    </row>
    <row r="2154" spans="1:5" x14ac:dyDescent="0.25">
      <c r="A2154" s="11">
        <v>17</v>
      </c>
      <c r="B2154" s="18" t="s">
        <v>102</v>
      </c>
      <c r="C2154" s="13">
        <v>43465</v>
      </c>
      <c r="D2154" s="11" t="s">
        <v>14</v>
      </c>
      <c r="E2154" s="5">
        <v>513694.16</v>
      </c>
    </row>
    <row r="2155" spans="1:5" x14ac:dyDescent="0.25">
      <c r="A2155" s="11">
        <v>18</v>
      </c>
      <c r="B2155" s="18" t="s">
        <v>35</v>
      </c>
      <c r="C2155" s="13">
        <v>43465</v>
      </c>
      <c r="D2155" s="11" t="s">
        <v>14</v>
      </c>
      <c r="E2155" s="5"/>
    </row>
    <row r="2156" spans="1:5" x14ac:dyDescent="0.25">
      <c r="A2156" s="11">
        <v>19</v>
      </c>
      <c r="B2156" s="16" t="s">
        <v>36</v>
      </c>
      <c r="C2156" s="13">
        <v>43465</v>
      </c>
      <c r="D2156" s="11" t="s">
        <v>14</v>
      </c>
      <c r="E2156" s="5">
        <v>1097628.7390000001</v>
      </c>
    </row>
    <row r="2157" spans="1:5" x14ac:dyDescent="0.25">
      <c r="A2157" s="11">
        <v>20</v>
      </c>
      <c r="B2157" s="16" t="s">
        <v>37</v>
      </c>
      <c r="C2157" s="13">
        <v>43465</v>
      </c>
      <c r="D2157" s="11" t="s">
        <v>14</v>
      </c>
      <c r="E2157" s="5"/>
    </row>
    <row r="2158" spans="1:5" x14ac:dyDescent="0.25">
      <c r="A2158" s="11">
        <v>21</v>
      </c>
      <c r="B2158" s="16" t="s">
        <v>38</v>
      </c>
      <c r="C2158" s="13">
        <v>43465</v>
      </c>
      <c r="D2158" s="11" t="s">
        <v>14</v>
      </c>
      <c r="E2158" s="5"/>
    </row>
    <row r="2159" spans="1:5" x14ac:dyDescent="0.25">
      <c r="A2159" s="11">
        <v>22</v>
      </c>
      <c r="B2159" s="16" t="s">
        <v>39</v>
      </c>
      <c r="C2159" s="13">
        <v>43465</v>
      </c>
      <c r="D2159" s="11" t="s">
        <v>14</v>
      </c>
      <c r="E2159" s="5">
        <v>171932.82</v>
      </c>
    </row>
    <row r="2160" spans="1:5" x14ac:dyDescent="0.25">
      <c r="A2160" s="11">
        <v>23</v>
      </c>
      <c r="B2160" s="16" t="s">
        <v>40</v>
      </c>
      <c r="C2160" s="13">
        <v>43465</v>
      </c>
      <c r="D2160" s="11" t="s">
        <v>14</v>
      </c>
      <c r="E2160" s="5"/>
    </row>
    <row r="2161" spans="1:5" x14ac:dyDescent="0.25">
      <c r="A2161" s="11">
        <v>24</v>
      </c>
      <c r="B2161" s="16" t="s">
        <v>41</v>
      </c>
      <c r="C2161" s="13">
        <v>43465</v>
      </c>
      <c r="D2161" s="11" t="s">
        <v>14</v>
      </c>
      <c r="E2161" s="5">
        <v>925695.91899999999</v>
      </c>
    </row>
    <row r="2162" spans="1:5" x14ac:dyDescent="0.25">
      <c r="A2162" s="11">
        <v>1</v>
      </c>
      <c r="B2162" s="18" t="s">
        <v>18</v>
      </c>
      <c r="C2162" s="13">
        <v>43465</v>
      </c>
      <c r="D2162" s="11" t="s">
        <v>15</v>
      </c>
      <c r="E2162" s="5"/>
    </row>
    <row r="2163" spans="1:5" x14ac:dyDescent="0.25">
      <c r="A2163" s="11">
        <v>2</v>
      </c>
      <c r="B2163" s="34" t="s">
        <v>98</v>
      </c>
      <c r="C2163" s="13">
        <v>43465</v>
      </c>
      <c r="D2163" s="11" t="s">
        <v>15</v>
      </c>
      <c r="E2163" s="5">
        <v>71251.220765940991</v>
      </c>
    </row>
    <row r="2164" spans="1:5" x14ac:dyDescent="0.25">
      <c r="A2164" s="11">
        <v>3</v>
      </c>
      <c r="B2164" s="34" t="s">
        <v>99</v>
      </c>
      <c r="C2164" s="13">
        <v>43465</v>
      </c>
      <c r="D2164" s="11" t="s">
        <v>15</v>
      </c>
      <c r="E2164" s="5">
        <v>33371.436467451</v>
      </c>
    </row>
    <row r="2165" spans="1:5" x14ac:dyDescent="0.25">
      <c r="A2165" s="11">
        <v>4</v>
      </c>
      <c r="B2165" s="34" t="s">
        <v>21</v>
      </c>
      <c r="C2165" s="13">
        <v>43465</v>
      </c>
      <c r="D2165" s="11" t="s">
        <v>15</v>
      </c>
      <c r="E2165" s="5">
        <v>2.1350960074924026</v>
      </c>
    </row>
    <row r="2166" spans="1:5" x14ac:dyDescent="0.25">
      <c r="A2166" s="11">
        <v>5</v>
      </c>
      <c r="B2166" s="34" t="s">
        <v>100</v>
      </c>
      <c r="C2166" s="13">
        <v>43465</v>
      </c>
      <c r="D2166" s="11" t="s">
        <v>15</v>
      </c>
      <c r="E2166" s="5">
        <v>71251.220765940991</v>
      </c>
    </row>
    <row r="2167" spans="1:5" x14ac:dyDescent="0.25">
      <c r="A2167" s="11">
        <v>6</v>
      </c>
      <c r="B2167" s="34" t="s">
        <v>101</v>
      </c>
      <c r="C2167" s="13">
        <v>43465</v>
      </c>
      <c r="D2167" s="11" t="s">
        <v>15</v>
      </c>
      <c r="E2167" s="5">
        <v>8342.859116863001</v>
      </c>
    </row>
    <row r="2168" spans="1:5" x14ac:dyDescent="0.25">
      <c r="A2168" s="11">
        <v>7</v>
      </c>
      <c r="B2168" s="34" t="s">
        <v>24</v>
      </c>
      <c r="C2168" s="13">
        <v>43465</v>
      </c>
      <c r="D2168" s="11" t="s">
        <v>15</v>
      </c>
      <c r="E2168" s="5">
        <v>8.5403840299693528</v>
      </c>
    </row>
    <row r="2169" spans="1:5" x14ac:dyDescent="0.25">
      <c r="A2169" s="11">
        <v>8</v>
      </c>
      <c r="B2169" s="34" t="s">
        <v>25</v>
      </c>
      <c r="C2169" s="13">
        <v>43465</v>
      </c>
      <c r="D2169" s="11" t="s">
        <v>15</v>
      </c>
      <c r="E2169" s="5"/>
    </row>
    <row r="2170" spans="1:5" x14ac:dyDescent="0.25">
      <c r="A2170" s="11">
        <v>9</v>
      </c>
      <c r="B2170" s="34" t="s">
        <v>26</v>
      </c>
      <c r="C2170" s="13">
        <v>43465</v>
      </c>
      <c r="D2170" s="11" t="s">
        <v>15</v>
      </c>
      <c r="E2170" s="5"/>
    </row>
    <row r="2171" spans="1:5" x14ac:dyDescent="0.25">
      <c r="A2171" s="11">
        <v>10</v>
      </c>
      <c r="B2171" s="18" t="s">
        <v>27</v>
      </c>
      <c r="C2171" s="13">
        <v>43465</v>
      </c>
      <c r="D2171" s="11" t="s">
        <v>15</v>
      </c>
      <c r="E2171" s="5"/>
    </row>
    <row r="2172" spans="1:5" x14ac:dyDescent="0.25">
      <c r="A2172" s="11">
        <v>11</v>
      </c>
      <c r="B2172" s="16" t="s">
        <v>28</v>
      </c>
      <c r="C2172" s="13">
        <v>43465</v>
      </c>
      <c r="D2172" s="11" t="s">
        <v>15</v>
      </c>
      <c r="E2172" s="5">
        <v>71251.220765940991</v>
      </c>
    </row>
    <row r="2173" spans="1:5" x14ac:dyDescent="0.25">
      <c r="A2173" s="11">
        <v>12</v>
      </c>
      <c r="B2173" s="16" t="s">
        <v>29</v>
      </c>
      <c r="C2173" s="13">
        <v>43465</v>
      </c>
      <c r="D2173" s="11" t="s">
        <v>15</v>
      </c>
      <c r="E2173" s="5">
        <v>71251.220765940991</v>
      </c>
    </row>
    <row r="2174" spans="1:5" x14ac:dyDescent="0.25">
      <c r="A2174" s="11">
        <v>13</v>
      </c>
      <c r="B2174" s="16" t="s">
        <v>30</v>
      </c>
      <c r="C2174" s="13">
        <v>43465</v>
      </c>
      <c r="D2174" s="11" t="s">
        <v>15</v>
      </c>
      <c r="E2174" s="5"/>
    </row>
    <row r="2175" spans="1:5" x14ac:dyDescent="0.25">
      <c r="A2175" s="11">
        <v>14</v>
      </c>
      <c r="B2175" s="16" t="s">
        <v>31</v>
      </c>
      <c r="C2175" s="13">
        <v>43465</v>
      </c>
      <c r="D2175" s="11" t="s">
        <v>15</v>
      </c>
      <c r="E2175" s="5"/>
    </row>
    <row r="2176" spans="1:5" x14ac:dyDescent="0.25">
      <c r="A2176" s="11">
        <v>15</v>
      </c>
      <c r="B2176" s="16" t="s">
        <v>32</v>
      </c>
      <c r="C2176" s="13">
        <v>43465</v>
      </c>
      <c r="D2176" s="11" t="s">
        <v>15</v>
      </c>
      <c r="E2176" s="5"/>
    </row>
    <row r="2177" spans="1:5" x14ac:dyDescent="0.25">
      <c r="A2177" s="11">
        <v>16</v>
      </c>
      <c r="B2177" s="16" t="s">
        <v>33</v>
      </c>
      <c r="C2177" s="13">
        <v>43465</v>
      </c>
      <c r="D2177" s="11" t="s">
        <v>15</v>
      </c>
      <c r="E2177" s="5"/>
    </row>
    <row r="2178" spans="1:5" x14ac:dyDescent="0.25">
      <c r="A2178" s="11">
        <v>17</v>
      </c>
      <c r="B2178" s="18" t="s">
        <v>102</v>
      </c>
      <c r="C2178" s="13">
        <v>43465</v>
      </c>
      <c r="D2178" s="11" t="s">
        <v>15</v>
      </c>
      <c r="E2178" s="5"/>
    </row>
    <row r="2179" spans="1:5" x14ac:dyDescent="0.25">
      <c r="A2179" s="11">
        <v>18</v>
      </c>
      <c r="B2179" s="18" t="s">
        <v>35</v>
      </c>
      <c r="C2179" s="13">
        <v>43465</v>
      </c>
      <c r="D2179" s="11" t="s">
        <v>15</v>
      </c>
      <c r="E2179" s="5"/>
    </row>
    <row r="2180" spans="1:5" x14ac:dyDescent="0.25">
      <c r="A2180" s="11">
        <v>19</v>
      </c>
      <c r="B2180" s="16" t="s">
        <v>36</v>
      </c>
      <c r="C2180" s="13">
        <v>43465</v>
      </c>
      <c r="D2180" s="11" t="s">
        <v>15</v>
      </c>
      <c r="E2180" s="5">
        <v>71251.220765940991</v>
      </c>
    </row>
    <row r="2181" spans="1:5" x14ac:dyDescent="0.25">
      <c r="A2181" s="11">
        <v>20</v>
      </c>
      <c r="B2181" s="16" t="s">
        <v>37</v>
      </c>
      <c r="C2181" s="13">
        <v>43465</v>
      </c>
      <c r="D2181" s="11" t="s">
        <v>15</v>
      </c>
      <c r="E2181" s="5"/>
    </row>
    <row r="2182" spans="1:5" x14ac:dyDescent="0.25">
      <c r="A2182" s="11">
        <v>21</v>
      </c>
      <c r="B2182" s="16" t="s">
        <v>38</v>
      </c>
      <c r="C2182" s="13">
        <v>43465</v>
      </c>
      <c r="D2182" s="11" t="s">
        <v>15</v>
      </c>
      <c r="E2182" s="5"/>
    </row>
    <row r="2183" spans="1:5" x14ac:dyDescent="0.25">
      <c r="A2183" s="11">
        <v>22</v>
      </c>
      <c r="B2183" s="16" t="s">
        <v>39</v>
      </c>
      <c r="C2183" s="13">
        <v>43465</v>
      </c>
      <c r="D2183" s="11" t="s">
        <v>15</v>
      </c>
      <c r="E2183" s="5">
        <v>3000</v>
      </c>
    </row>
    <row r="2184" spans="1:5" x14ac:dyDescent="0.25">
      <c r="A2184" s="11">
        <v>23</v>
      </c>
      <c r="B2184" s="16" t="s">
        <v>40</v>
      </c>
      <c r="C2184" s="13">
        <v>43465</v>
      </c>
      <c r="D2184" s="11" t="s">
        <v>15</v>
      </c>
      <c r="E2184" s="5"/>
    </row>
    <row r="2185" spans="1:5" x14ac:dyDescent="0.25">
      <c r="A2185" s="11">
        <v>24</v>
      </c>
      <c r="B2185" s="16" t="s">
        <v>41</v>
      </c>
      <c r="C2185" s="13">
        <v>43465</v>
      </c>
      <c r="D2185" s="11" t="s">
        <v>15</v>
      </c>
      <c r="E2185" s="5">
        <v>68251.220765940991</v>
      </c>
    </row>
    <row r="2186" spans="1:5" x14ac:dyDescent="0.25">
      <c r="A2186" s="11">
        <v>1</v>
      </c>
      <c r="B2186" s="18" t="s">
        <v>18</v>
      </c>
      <c r="C2186" s="13">
        <v>43465</v>
      </c>
      <c r="D2186" s="11" t="s">
        <v>16</v>
      </c>
      <c r="E2186" s="5"/>
    </row>
    <row r="2187" spans="1:5" x14ac:dyDescent="0.25">
      <c r="A2187" s="11">
        <v>2</v>
      </c>
      <c r="B2187" s="34" t="s">
        <v>98</v>
      </c>
      <c r="C2187" s="13">
        <v>43465</v>
      </c>
      <c r="D2187" s="11" t="s">
        <v>16</v>
      </c>
      <c r="E2187" s="5">
        <v>55512.711000000003</v>
      </c>
    </row>
    <row r="2188" spans="1:5" x14ac:dyDescent="0.25">
      <c r="A2188" s="11">
        <v>3</v>
      </c>
      <c r="B2188" s="34" t="s">
        <v>99</v>
      </c>
      <c r="C2188" s="13">
        <v>43465</v>
      </c>
      <c r="D2188" s="11" t="s">
        <v>16</v>
      </c>
      <c r="E2188" s="5">
        <v>33692.719100000002</v>
      </c>
    </row>
    <row r="2189" spans="1:5" x14ac:dyDescent="0.25">
      <c r="A2189" s="11">
        <v>4</v>
      </c>
      <c r="B2189" s="34" t="s">
        <v>21</v>
      </c>
      <c r="C2189" s="13">
        <v>43465</v>
      </c>
      <c r="D2189" s="11" t="s">
        <v>16</v>
      </c>
      <c r="E2189" s="5">
        <v>1.647617422483423</v>
      </c>
    </row>
    <row r="2190" spans="1:5" x14ac:dyDescent="0.25">
      <c r="A2190" s="11">
        <v>5</v>
      </c>
      <c r="B2190" s="34" t="s">
        <v>100</v>
      </c>
      <c r="C2190" s="13">
        <v>43465</v>
      </c>
      <c r="D2190" s="11" t="s">
        <v>16</v>
      </c>
      <c r="E2190" s="5">
        <v>55512.711000000003</v>
      </c>
    </row>
    <row r="2191" spans="1:5" x14ac:dyDescent="0.25">
      <c r="A2191" s="11">
        <v>6</v>
      </c>
      <c r="B2191" s="34" t="s">
        <v>101</v>
      </c>
      <c r="C2191" s="13">
        <v>43465</v>
      </c>
      <c r="D2191" s="11" t="s">
        <v>16</v>
      </c>
      <c r="E2191" s="5">
        <v>9108.0156860000006</v>
      </c>
    </row>
    <row r="2192" spans="1:5" x14ac:dyDescent="0.25">
      <c r="A2192" s="11">
        <v>7</v>
      </c>
      <c r="B2192" s="34" t="s">
        <v>24</v>
      </c>
      <c r="C2192" s="13">
        <v>43465</v>
      </c>
      <c r="D2192" s="11" t="s">
        <v>16</v>
      </c>
      <c r="E2192" s="5">
        <v>6.0949292264976016</v>
      </c>
    </row>
    <row r="2193" spans="1:5" x14ac:dyDescent="0.25">
      <c r="A2193" s="11">
        <v>8</v>
      </c>
      <c r="B2193" s="34" t="s">
        <v>25</v>
      </c>
      <c r="C2193" s="13">
        <v>43465</v>
      </c>
      <c r="D2193" s="11" t="s">
        <v>16</v>
      </c>
      <c r="E2193" s="5"/>
    </row>
    <row r="2194" spans="1:5" x14ac:dyDescent="0.25">
      <c r="A2194" s="11">
        <v>9</v>
      </c>
      <c r="B2194" s="34" t="s">
        <v>26</v>
      </c>
      <c r="C2194" s="13">
        <v>43465</v>
      </c>
      <c r="D2194" s="11" t="s">
        <v>16</v>
      </c>
      <c r="E2194" s="5"/>
    </row>
    <row r="2195" spans="1:5" x14ac:dyDescent="0.25">
      <c r="A2195" s="11">
        <v>10</v>
      </c>
      <c r="B2195" s="18" t="s">
        <v>27</v>
      </c>
      <c r="C2195" s="13">
        <v>43465</v>
      </c>
      <c r="D2195" s="11" t="s">
        <v>16</v>
      </c>
      <c r="E2195" s="5"/>
    </row>
    <row r="2196" spans="1:5" x14ac:dyDescent="0.25">
      <c r="A2196" s="11">
        <v>11</v>
      </c>
      <c r="B2196" s="16" t="s">
        <v>28</v>
      </c>
      <c r="C2196" s="13">
        <v>43465</v>
      </c>
      <c r="D2196" s="11" t="s">
        <v>16</v>
      </c>
      <c r="E2196" s="5">
        <v>55512.711000000003</v>
      </c>
    </row>
    <row r="2197" spans="1:5" x14ac:dyDescent="0.25">
      <c r="A2197" s="11">
        <v>12</v>
      </c>
      <c r="B2197" s="16" t="s">
        <v>29</v>
      </c>
      <c r="C2197" s="13">
        <v>43465</v>
      </c>
      <c r="D2197" s="11" t="s">
        <v>16</v>
      </c>
      <c r="E2197" s="5">
        <v>55512.711000000003</v>
      </c>
    </row>
    <row r="2198" spans="1:5" x14ac:dyDescent="0.25">
      <c r="A2198" s="11">
        <v>13</v>
      </c>
      <c r="B2198" s="16" t="s">
        <v>30</v>
      </c>
      <c r="C2198" s="13">
        <v>43465</v>
      </c>
      <c r="D2198" s="11" t="s">
        <v>16</v>
      </c>
      <c r="E2198" s="5"/>
    </row>
    <row r="2199" spans="1:5" x14ac:dyDescent="0.25">
      <c r="A2199" s="11">
        <v>14</v>
      </c>
      <c r="B2199" s="16" t="s">
        <v>31</v>
      </c>
      <c r="C2199" s="13">
        <v>43465</v>
      </c>
      <c r="D2199" s="11" t="s">
        <v>16</v>
      </c>
      <c r="E2199" s="5"/>
    </row>
    <row r="2200" spans="1:5" x14ac:dyDescent="0.25">
      <c r="A2200" s="11">
        <v>15</v>
      </c>
      <c r="B2200" s="16" t="s">
        <v>32</v>
      </c>
      <c r="C2200" s="13">
        <v>43465</v>
      </c>
      <c r="D2200" s="11" t="s">
        <v>16</v>
      </c>
      <c r="E2200" s="5"/>
    </row>
    <row r="2201" spans="1:5" x14ac:dyDescent="0.25">
      <c r="A2201" s="11">
        <v>16</v>
      </c>
      <c r="B2201" s="16" t="s">
        <v>33</v>
      </c>
      <c r="C2201" s="13">
        <v>43465</v>
      </c>
      <c r="D2201" s="11" t="s">
        <v>16</v>
      </c>
      <c r="E2201" s="5"/>
    </row>
    <row r="2202" spans="1:5" x14ac:dyDescent="0.25">
      <c r="A2202" s="11">
        <v>17</v>
      </c>
      <c r="B2202" s="18" t="s">
        <v>102</v>
      </c>
      <c r="C2202" s="13">
        <v>43465</v>
      </c>
      <c r="D2202" s="11" t="s">
        <v>16</v>
      </c>
      <c r="E2202" s="5">
        <v>3448.4359130000003</v>
      </c>
    </row>
    <row r="2203" spans="1:5" x14ac:dyDescent="0.25">
      <c r="A2203" s="11">
        <v>18</v>
      </c>
      <c r="B2203" s="18" t="s">
        <v>35</v>
      </c>
      <c r="C2203" s="13">
        <v>43465</v>
      </c>
      <c r="D2203" s="11" t="s">
        <v>16</v>
      </c>
      <c r="E2203" s="5"/>
    </row>
    <row r="2204" spans="1:5" x14ac:dyDescent="0.25">
      <c r="A2204" s="11">
        <v>19</v>
      </c>
      <c r="B2204" s="16" t="s">
        <v>36</v>
      </c>
      <c r="C2204" s="13">
        <v>43465</v>
      </c>
      <c r="D2204" s="11" t="s">
        <v>16</v>
      </c>
      <c r="E2204" s="5">
        <v>55512.711423600005</v>
      </c>
    </row>
    <row r="2205" spans="1:5" x14ac:dyDescent="0.25">
      <c r="A2205" s="11">
        <v>20</v>
      </c>
      <c r="B2205" s="16" t="s">
        <v>37</v>
      </c>
      <c r="C2205" s="13">
        <v>43465</v>
      </c>
      <c r="D2205" s="11" t="s">
        <v>16</v>
      </c>
      <c r="E2205" s="5"/>
    </row>
    <row r="2206" spans="1:5" x14ac:dyDescent="0.25">
      <c r="A2206" s="11">
        <v>21</v>
      </c>
      <c r="B2206" s="16" t="s">
        <v>38</v>
      </c>
      <c r="C2206" s="13">
        <v>43465</v>
      </c>
      <c r="D2206" s="11" t="s">
        <v>16</v>
      </c>
      <c r="E2206" s="5"/>
    </row>
    <row r="2207" spans="1:5" x14ac:dyDescent="0.25">
      <c r="A2207" s="11">
        <v>22</v>
      </c>
      <c r="B2207" s="16" t="s">
        <v>39</v>
      </c>
      <c r="C2207" s="13">
        <v>43465</v>
      </c>
      <c r="D2207" s="11" t="s">
        <v>16</v>
      </c>
      <c r="E2207" s="5">
        <v>37824.947999999997</v>
      </c>
    </row>
    <row r="2208" spans="1:5" x14ac:dyDescent="0.25">
      <c r="A2208" s="11">
        <v>23</v>
      </c>
      <c r="B2208" s="16" t="s">
        <v>40</v>
      </c>
      <c r="C2208" s="13">
        <v>43465</v>
      </c>
      <c r="D2208" s="11" t="s">
        <v>16</v>
      </c>
      <c r="E2208" s="5"/>
    </row>
    <row r="2209" spans="1:5" x14ac:dyDescent="0.25">
      <c r="A2209" s="11">
        <v>24</v>
      </c>
      <c r="B2209" s="16" t="s">
        <v>41</v>
      </c>
      <c r="C2209" s="13">
        <v>43465</v>
      </c>
      <c r="D2209" s="11" t="s">
        <v>16</v>
      </c>
      <c r="E2209" s="5">
        <v>17687.763423599998</v>
      </c>
    </row>
    <row r="2210" spans="1:5" x14ac:dyDescent="0.25">
      <c r="A2210" s="11">
        <v>1</v>
      </c>
      <c r="B2210" s="18" t="s">
        <v>18</v>
      </c>
      <c r="C2210" s="13">
        <v>43465</v>
      </c>
      <c r="D2210" s="11" t="s">
        <v>9</v>
      </c>
      <c r="E2210" s="5"/>
    </row>
    <row r="2211" spans="1:5" x14ac:dyDescent="0.25">
      <c r="A2211" s="11">
        <v>2</v>
      </c>
      <c r="B2211" s="34" t="s">
        <v>98</v>
      </c>
      <c r="C2211" s="13">
        <v>43465</v>
      </c>
      <c r="D2211" s="11" t="s">
        <v>9</v>
      </c>
      <c r="E2211" s="5">
        <v>242951.53202000001</v>
      </c>
    </row>
    <row r="2212" spans="1:5" x14ac:dyDescent="0.25">
      <c r="A2212" s="11">
        <v>3</v>
      </c>
      <c r="B2212" s="34" t="s">
        <v>99</v>
      </c>
      <c r="C2212" s="13">
        <v>43465</v>
      </c>
      <c r="D2212" s="11" t="s">
        <v>9</v>
      </c>
      <c r="E2212" s="5">
        <v>108586.92617000001</v>
      </c>
    </row>
    <row r="2213" spans="1:5" x14ac:dyDescent="0.25">
      <c r="A2213" s="11">
        <v>4</v>
      </c>
      <c r="B2213" s="34" t="s">
        <v>21</v>
      </c>
      <c r="C2213" s="13">
        <v>43465</v>
      </c>
      <c r="D2213" s="11" t="s">
        <v>9</v>
      </c>
      <c r="E2213" s="5">
        <v>2.2373921114558795</v>
      </c>
    </row>
    <row r="2214" spans="1:5" x14ac:dyDescent="0.25">
      <c r="A2214" s="11">
        <v>5</v>
      </c>
      <c r="B2214" s="34" t="s">
        <v>100</v>
      </c>
      <c r="C2214" s="13">
        <v>43465</v>
      </c>
      <c r="D2214" s="11" t="s">
        <v>9</v>
      </c>
      <c r="E2214" s="5">
        <v>242951.53202000001</v>
      </c>
    </row>
    <row r="2215" spans="1:5" x14ac:dyDescent="0.25">
      <c r="A2215" s="11">
        <v>6</v>
      </c>
      <c r="B2215" s="34" t="s">
        <v>101</v>
      </c>
      <c r="C2215" s="13">
        <v>43465</v>
      </c>
      <c r="D2215" s="11" t="s">
        <v>9</v>
      </c>
      <c r="E2215" s="5">
        <v>28682.027770000001</v>
      </c>
    </row>
    <row r="2216" spans="1:5" x14ac:dyDescent="0.25">
      <c r="A2216" s="11">
        <v>7</v>
      </c>
      <c r="B2216" s="34" t="s">
        <v>24</v>
      </c>
      <c r="C2216" s="13">
        <v>43465</v>
      </c>
      <c r="D2216" s="11" t="s">
        <v>9</v>
      </c>
      <c r="E2216" s="5">
        <v>8.4705144966812789</v>
      </c>
    </row>
    <row r="2217" spans="1:5" x14ac:dyDescent="0.25">
      <c r="A2217" s="11">
        <v>8</v>
      </c>
      <c r="B2217" s="34" t="s">
        <v>25</v>
      </c>
      <c r="C2217" s="13">
        <v>43465</v>
      </c>
      <c r="D2217" s="11" t="s">
        <v>9</v>
      </c>
      <c r="E2217" s="5"/>
    </row>
    <row r="2218" spans="1:5" x14ac:dyDescent="0.25">
      <c r="A2218" s="11">
        <v>9</v>
      </c>
      <c r="B2218" s="34" t="s">
        <v>26</v>
      </c>
      <c r="C2218" s="13">
        <v>43465</v>
      </c>
      <c r="D2218" s="11" t="s">
        <v>9</v>
      </c>
      <c r="E2218" s="5"/>
    </row>
    <row r="2219" spans="1:5" x14ac:dyDescent="0.25">
      <c r="A2219" s="11">
        <v>10</v>
      </c>
      <c r="B2219" s="18" t="s">
        <v>27</v>
      </c>
      <c r="C2219" s="13">
        <v>43465</v>
      </c>
      <c r="D2219" s="11" t="s">
        <v>9</v>
      </c>
      <c r="E2219" s="5"/>
    </row>
    <row r="2220" spans="1:5" x14ac:dyDescent="0.25">
      <c r="A2220" s="11">
        <v>11</v>
      </c>
      <c r="B2220" s="16" t="s">
        <v>28</v>
      </c>
      <c r="C2220" s="13">
        <v>43465</v>
      </c>
      <c r="D2220" s="11" t="s">
        <v>9</v>
      </c>
      <c r="E2220" s="5">
        <v>242951.53202000001</v>
      </c>
    </row>
    <row r="2221" spans="1:5" x14ac:dyDescent="0.25">
      <c r="A2221" s="11">
        <v>12</v>
      </c>
      <c r="B2221" s="16" t="s">
        <v>29</v>
      </c>
      <c r="C2221" s="13">
        <v>43465</v>
      </c>
      <c r="D2221" s="11" t="s">
        <v>9</v>
      </c>
      <c r="E2221" s="5">
        <v>242951.53202000001</v>
      </c>
    </row>
    <row r="2222" spans="1:5" x14ac:dyDescent="0.25">
      <c r="A2222" s="11">
        <v>13</v>
      </c>
      <c r="B2222" s="16" t="s">
        <v>30</v>
      </c>
      <c r="C2222" s="13">
        <v>43465</v>
      </c>
      <c r="D2222" s="11" t="s">
        <v>9</v>
      </c>
      <c r="E2222" s="5"/>
    </row>
    <row r="2223" spans="1:5" x14ac:dyDescent="0.25">
      <c r="A2223" s="11">
        <v>14</v>
      </c>
      <c r="B2223" s="16" t="s">
        <v>31</v>
      </c>
      <c r="C2223" s="13">
        <v>43465</v>
      </c>
      <c r="D2223" s="11" t="s">
        <v>9</v>
      </c>
      <c r="E2223" s="5"/>
    </row>
    <row r="2224" spans="1:5" x14ac:dyDescent="0.25">
      <c r="A2224" s="11">
        <v>15</v>
      </c>
      <c r="B2224" s="16" t="s">
        <v>32</v>
      </c>
      <c r="C2224" s="13">
        <v>43465</v>
      </c>
      <c r="D2224" s="11" t="s">
        <v>9</v>
      </c>
      <c r="E2224" s="5"/>
    </row>
    <row r="2225" spans="1:5" x14ac:dyDescent="0.25">
      <c r="A2225" s="11">
        <v>16</v>
      </c>
      <c r="B2225" s="16" t="s">
        <v>33</v>
      </c>
      <c r="C2225" s="13">
        <v>43465</v>
      </c>
      <c r="D2225" s="11" t="s">
        <v>9</v>
      </c>
      <c r="E2225" s="5"/>
    </row>
    <row r="2226" spans="1:5" x14ac:dyDescent="0.25">
      <c r="A2226" s="11">
        <v>17</v>
      </c>
      <c r="B2226" s="18" t="s">
        <v>102</v>
      </c>
      <c r="C2226" s="13">
        <v>43465</v>
      </c>
      <c r="D2226" s="11" t="s">
        <v>9</v>
      </c>
      <c r="E2226" s="5">
        <v>105551.94426</v>
      </c>
    </row>
    <row r="2227" spans="1:5" x14ac:dyDescent="0.25">
      <c r="A2227" s="11">
        <v>18</v>
      </c>
      <c r="B2227" s="18" t="s">
        <v>35</v>
      </c>
      <c r="C2227" s="13">
        <v>43465</v>
      </c>
      <c r="D2227" s="11" t="s">
        <v>9</v>
      </c>
      <c r="E2227" s="5"/>
    </row>
    <row r="2228" spans="1:5" x14ac:dyDescent="0.25">
      <c r="A2228" s="11">
        <v>19</v>
      </c>
      <c r="B2228" s="16" t="s">
        <v>36</v>
      </c>
      <c r="C2228" s="13">
        <v>43465</v>
      </c>
      <c r="D2228" s="11" t="s">
        <v>9</v>
      </c>
      <c r="E2228" s="5">
        <v>248951.53202999898</v>
      </c>
    </row>
    <row r="2229" spans="1:5" x14ac:dyDescent="0.25">
      <c r="A2229" s="11">
        <v>20</v>
      </c>
      <c r="B2229" s="16" t="s">
        <v>37</v>
      </c>
      <c r="C2229" s="13">
        <v>43465</v>
      </c>
      <c r="D2229" s="11" t="s">
        <v>9</v>
      </c>
      <c r="E2229" s="5"/>
    </row>
    <row r="2230" spans="1:5" x14ac:dyDescent="0.25">
      <c r="A2230" s="11">
        <v>21</v>
      </c>
      <c r="B2230" s="16" t="s">
        <v>38</v>
      </c>
      <c r="C2230" s="13">
        <v>43465</v>
      </c>
      <c r="D2230" s="11" t="s">
        <v>9</v>
      </c>
      <c r="E2230" s="5">
        <v>6000</v>
      </c>
    </row>
    <row r="2231" spans="1:5" x14ac:dyDescent="0.25">
      <c r="A2231" s="11">
        <v>22</v>
      </c>
      <c r="B2231" s="16" t="s">
        <v>39</v>
      </c>
      <c r="C2231" s="13">
        <v>43465</v>
      </c>
      <c r="D2231" s="11" t="s">
        <v>9</v>
      </c>
      <c r="E2231" s="5">
        <v>38482.70422</v>
      </c>
    </row>
    <row r="2232" spans="1:5" x14ac:dyDescent="0.25">
      <c r="A2232" s="11">
        <v>23</v>
      </c>
      <c r="B2232" s="16" t="s">
        <v>40</v>
      </c>
      <c r="C2232" s="13">
        <v>43465</v>
      </c>
      <c r="D2232" s="11" t="s">
        <v>9</v>
      </c>
      <c r="E2232" s="5"/>
    </row>
    <row r="2233" spans="1:5" x14ac:dyDescent="0.25">
      <c r="A2233" s="11">
        <v>24</v>
      </c>
      <c r="B2233" s="16" t="s">
        <v>41</v>
      </c>
      <c r="C2233" s="13">
        <v>43465</v>
      </c>
      <c r="D2233" s="11" t="s">
        <v>9</v>
      </c>
      <c r="E2233" s="5">
        <v>204468.8278</v>
      </c>
    </row>
    <row r="2234" spans="1:5" x14ac:dyDescent="0.25">
      <c r="A2234" s="11">
        <v>1</v>
      </c>
      <c r="B2234" s="18" t="s">
        <v>18</v>
      </c>
      <c r="C2234" s="13">
        <v>43465</v>
      </c>
      <c r="D2234" s="11" t="s">
        <v>7</v>
      </c>
      <c r="E2234" s="5"/>
    </row>
    <row r="2235" spans="1:5" x14ac:dyDescent="0.25">
      <c r="A2235" s="11">
        <v>2</v>
      </c>
      <c r="B2235" s="34" t="s">
        <v>98</v>
      </c>
      <c r="C2235" s="13">
        <v>43465</v>
      </c>
      <c r="D2235" s="11" t="s">
        <v>7</v>
      </c>
      <c r="E2235" s="5">
        <v>6251492.8188895462</v>
      </c>
    </row>
    <row r="2236" spans="1:5" x14ac:dyDescent="0.25">
      <c r="A2236" s="11">
        <v>3</v>
      </c>
      <c r="B2236" s="34" t="s">
        <v>99</v>
      </c>
      <c r="C2236" s="13">
        <v>43465</v>
      </c>
      <c r="D2236" s="11" t="s">
        <v>7</v>
      </c>
      <c r="E2236" s="5">
        <v>3015889.4997703559</v>
      </c>
    </row>
    <row r="2237" spans="1:5" x14ac:dyDescent="0.25">
      <c r="A2237" s="11">
        <v>4</v>
      </c>
      <c r="B2237" s="34" t="s">
        <v>21</v>
      </c>
      <c r="C2237" s="13">
        <v>43465</v>
      </c>
      <c r="D2237" s="11" t="s">
        <v>7</v>
      </c>
      <c r="E2237" s="5">
        <v>2.0728520787534039</v>
      </c>
    </row>
    <row r="2238" spans="1:5" x14ac:dyDescent="0.25">
      <c r="A2238" s="11">
        <v>5</v>
      </c>
      <c r="B2238" s="34" t="s">
        <v>100</v>
      </c>
      <c r="C2238" s="13">
        <v>43465</v>
      </c>
      <c r="D2238" s="11" t="s">
        <v>7</v>
      </c>
      <c r="E2238" s="5">
        <v>5996193.3887476008</v>
      </c>
    </row>
    <row r="2239" spans="1:5" x14ac:dyDescent="0.25">
      <c r="A2239" s="11">
        <v>6</v>
      </c>
      <c r="B2239" s="34" t="s">
        <v>101</v>
      </c>
      <c r="C2239" s="13">
        <v>43465</v>
      </c>
      <c r="D2239" s="11" t="s">
        <v>7</v>
      </c>
      <c r="E2239" s="5">
        <v>898071.79850112705</v>
      </c>
    </row>
    <row r="2240" spans="1:5" x14ac:dyDescent="0.25">
      <c r="A2240" s="11">
        <v>7</v>
      </c>
      <c r="B2240" s="34" t="s">
        <v>24</v>
      </c>
      <c r="C2240" s="13">
        <v>43465</v>
      </c>
      <c r="D2240" s="11" t="s">
        <v>7</v>
      </c>
      <c r="E2240" s="5">
        <v>6.6767416577997309</v>
      </c>
    </row>
    <row r="2241" spans="1:5" x14ac:dyDescent="0.25">
      <c r="A2241" s="11">
        <v>8</v>
      </c>
      <c r="B2241" s="34" t="s">
        <v>25</v>
      </c>
      <c r="C2241" s="13">
        <v>43465</v>
      </c>
      <c r="D2241" s="11" t="s">
        <v>7</v>
      </c>
      <c r="E2241" s="5"/>
    </row>
    <row r="2242" spans="1:5" x14ac:dyDescent="0.25">
      <c r="A2242" s="11">
        <v>9</v>
      </c>
      <c r="B2242" s="34" t="s">
        <v>26</v>
      </c>
      <c r="C2242" s="13">
        <v>43465</v>
      </c>
      <c r="D2242" s="11" t="s">
        <v>7</v>
      </c>
      <c r="E2242" s="5"/>
    </row>
    <row r="2243" spans="1:5" x14ac:dyDescent="0.25">
      <c r="A2243" s="11">
        <v>10</v>
      </c>
      <c r="B2243" s="18" t="s">
        <v>27</v>
      </c>
      <c r="C2243" s="13">
        <v>43465</v>
      </c>
      <c r="D2243" s="11" t="s">
        <v>7</v>
      </c>
      <c r="E2243" s="5"/>
    </row>
    <row r="2244" spans="1:5" x14ac:dyDescent="0.25">
      <c r="A2244" s="11">
        <v>11</v>
      </c>
      <c r="B2244" s="16" t="s">
        <v>28</v>
      </c>
      <c r="C2244" s="13">
        <v>43465</v>
      </c>
      <c r="D2244" s="11" t="s">
        <v>7</v>
      </c>
      <c r="E2244" s="5">
        <v>6251492.8188895462</v>
      </c>
    </row>
    <row r="2245" spans="1:5" x14ac:dyDescent="0.25">
      <c r="A2245" s="11">
        <v>12</v>
      </c>
      <c r="B2245" s="16" t="s">
        <v>29</v>
      </c>
      <c r="C2245" s="13">
        <v>43465</v>
      </c>
      <c r="D2245" s="11" t="s">
        <v>7</v>
      </c>
      <c r="E2245" s="5">
        <v>5884492.8188895462</v>
      </c>
    </row>
    <row r="2246" spans="1:5" x14ac:dyDescent="0.25">
      <c r="A2246" s="11">
        <v>13</v>
      </c>
      <c r="B2246" s="16" t="s">
        <v>30</v>
      </c>
      <c r="C2246" s="13">
        <v>43465</v>
      </c>
      <c r="D2246" s="11" t="s">
        <v>7</v>
      </c>
      <c r="E2246" s="5">
        <v>367000</v>
      </c>
    </row>
    <row r="2247" spans="1:5" x14ac:dyDescent="0.25">
      <c r="A2247" s="11">
        <v>14</v>
      </c>
      <c r="B2247" s="16" t="s">
        <v>31</v>
      </c>
      <c r="C2247" s="13">
        <v>43465</v>
      </c>
      <c r="D2247" s="11" t="s">
        <v>7</v>
      </c>
      <c r="E2247" s="5"/>
    </row>
    <row r="2248" spans="1:5" x14ac:dyDescent="0.25">
      <c r="A2248" s="11">
        <v>15</v>
      </c>
      <c r="B2248" s="16" t="s">
        <v>32</v>
      </c>
      <c r="C2248" s="13">
        <v>43465</v>
      </c>
      <c r="D2248" s="11" t="s">
        <v>7</v>
      </c>
      <c r="E2248" s="5"/>
    </row>
    <row r="2249" spans="1:5" x14ac:dyDescent="0.25">
      <c r="A2249" s="11">
        <v>16</v>
      </c>
      <c r="B2249" s="16" t="s">
        <v>33</v>
      </c>
      <c r="C2249" s="13">
        <v>43465</v>
      </c>
      <c r="D2249" s="11" t="s">
        <v>7</v>
      </c>
      <c r="E2249" s="5"/>
    </row>
    <row r="2250" spans="1:5" x14ac:dyDescent="0.25">
      <c r="A2250" s="11">
        <v>17</v>
      </c>
      <c r="B2250" s="18" t="s">
        <v>102</v>
      </c>
      <c r="C2250" s="13">
        <v>43465</v>
      </c>
      <c r="D2250" s="11" t="s">
        <v>7</v>
      </c>
      <c r="E2250" s="5">
        <v>1595715.7356289409</v>
      </c>
    </row>
    <row r="2251" spans="1:5" x14ac:dyDescent="0.25">
      <c r="A2251" s="11">
        <v>18</v>
      </c>
      <c r="B2251" s="18" t="s">
        <v>35</v>
      </c>
      <c r="C2251" s="13">
        <v>43465</v>
      </c>
      <c r="D2251" s="11" t="s">
        <v>7</v>
      </c>
      <c r="E2251" s="5"/>
    </row>
    <row r="2252" spans="1:5" x14ac:dyDescent="0.25">
      <c r="A2252" s="11">
        <v>19</v>
      </c>
      <c r="B2252" s="16" t="s">
        <v>36</v>
      </c>
      <c r="C2252" s="13">
        <v>43465</v>
      </c>
      <c r="D2252" s="11" t="s">
        <v>7</v>
      </c>
      <c r="E2252" s="5">
        <v>5888024.1673331317</v>
      </c>
    </row>
    <row r="2253" spans="1:5" x14ac:dyDescent="0.25">
      <c r="A2253" s="11">
        <v>20</v>
      </c>
      <c r="B2253" s="16" t="s">
        <v>37</v>
      </c>
      <c r="C2253" s="13">
        <v>43465</v>
      </c>
      <c r="D2253" s="11" t="s">
        <v>7</v>
      </c>
      <c r="E2253" s="5"/>
    </row>
    <row r="2254" spans="1:5" x14ac:dyDescent="0.25">
      <c r="A2254" s="11">
        <v>21</v>
      </c>
      <c r="B2254" s="16" t="s">
        <v>38</v>
      </c>
      <c r="C2254" s="13">
        <v>43465</v>
      </c>
      <c r="D2254" s="11" t="s">
        <v>7</v>
      </c>
      <c r="E2254" s="5">
        <v>158531.348</v>
      </c>
    </row>
    <row r="2255" spans="1:5" x14ac:dyDescent="0.25">
      <c r="A2255" s="11">
        <v>22</v>
      </c>
      <c r="B2255" s="16" t="s">
        <v>39</v>
      </c>
      <c r="C2255" s="13">
        <v>43465</v>
      </c>
      <c r="D2255" s="11" t="s">
        <v>7</v>
      </c>
      <c r="E2255" s="5">
        <v>532491.01113</v>
      </c>
    </row>
    <row r="2256" spans="1:5" x14ac:dyDescent="0.25">
      <c r="A2256" s="11">
        <v>23</v>
      </c>
      <c r="B2256" s="16" t="s">
        <v>40</v>
      </c>
      <c r="C2256" s="13">
        <v>43465</v>
      </c>
      <c r="D2256" s="11" t="s">
        <v>7</v>
      </c>
      <c r="E2256" s="5"/>
    </row>
    <row r="2257" spans="1:5" x14ac:dyDescent="0.25">
      <c r="A2257" s="11">
        <v>24</v>
      </c>
      <c r="B2257" s="16" t="s">
        <v>41</v>
      </c>
      <c r="C2257" s="13">
        <v>43465</v>
      </c>
      <c r="D2257" s="11" t="s">
        <v>7</v>
      </c>
      <c r="E2257" s="5">
        <v>5197001.8082031459</v>
      </c>
    </row>
    <row r="2258" spans="1:5" x14ac:dyDescent="0.25">
      <c r="A2258" s="11">
        <v>1</v>
      </c>
      <c r="B2258" s="18" t="s">
        <v>18</v>
      </c>
      <c r="C2258" s="32">
        <v>43281</v>
      </c>
      <c r="D2258" s="11" t="s">
        <v>8</v>
      </c>
      <c r="E2258" s="5"/>
    </row>
    <row r="2259" spans="1:5" x14ac:dyDescent="0.25">
      <c r="A2259" s="11">
        <v>2</v>
      </c>
      <c r="B2259" s="34" t="s">
        <v>98</v>
      </c>
      <c r="C2259" s="32">
        <v>43281</v>
      </c>
      <c r="D2259" s="11" t="s">
        <v>8</v>
      </c>
      <c r="E2259" s="5">
        <v>170726.25421462601</v>
      </c>
    </row>
    <row r="2260" spans="1:5" x14ac:dyDescent="0.25">
      <c r="A2260" s="11">
        <v>3</v>
      </c>
      <c r="B2260" s="34" t="s">
        <v>99</v>
      </c>
      <c r="C2260" s="32">
        <v>43281</v>
      </c>
      <c r="D2260" s="11" t="s">
        <v>8</v>
      </c>
      <c r="E2260" s="5">
        <v>83392.647463671994</v>
      </c>
    </row>
    <row r="2261" spans="1:5" x14ac:dyDescent="0.25">
      <c r="A2261" s="11">
        <v>4</v>
      </c>
      <c r="B2261" s="34" t="s">
        <v>21</v>
      </c>
      <c r="C2261" s="32">
        <v>43281</v>
      </c>
      <c r="D2261" s="11" t="s">
        <v>8</v>
      </c>
      <c r="E2261" s="36">
        <v>2.0472578747304886</v>
      </c>
    </row>
    <row r="2262" spans="1:5" x14ac:dyDescent="0.25">
      <c r="A2262" s="11">
        <v>5</v>
      </c>
      <c r="B2262" s="34" t="s">
        <v>100</v>
      </c>
      <c r="C2262" s="32">
        <v>43281</v>
      </c>
      <c r="D2262" s="11" t="s">
        <v>8</v>
      </c>
      <c r="E2262" s="5">
        <v>170726.25421462601</v>
      </c>
    </row>
    <row r="2263" spans="1:5" x14ac:dyDescent="0.25">
      <c r="A2263" s="11">
        <v>6</v>
      </c>
      <c r="B2263" s="34" t="s">
        <v>101</v>
      </c>
      <c r="C2263" s="32">
        <v>43281</v>
      </c>
      <c r="D2263" s="11" t="s">
        <v>8</v>
      </c>
      <c r="E2263" s="5">
        <v>23692.823213312</v>
      </c>
    </row>
    <row r="2264" spans="1:5" x14ac:dyDescent="0.25">
      <c r="A2264" s="11">
        <v>7</v>
      </c>
      <c r="B2264" s="34" t="s">
        <v>24</v>
      </c>
      <c r="C2264" s="32">
        <v>43281</v>
      </c>
      <c r="D2264" s="11" t="s">
        <v>8</v>
      </c>
      <c r="E2264" s="5">
        <v>7.2058214708115544</v>
      </c>
    </row>
    <row r="2265" spans="1:5" x14ac:dyDescent="0.25">
      <c r="A2265" s="11">
        <v>8</v>
      </c>
      <c r="B2265" s="34" t="s">
        <v>25</v>
      </c>
      <c r="C2265" s="32">
        <v>43281</v>
      </c>
      <c r="D2265" s="11" t="s">
        <v>8</v>
      </c>
      <c r="E2265" s="5"/>
    </row>
    <row r="2266" spans="1:5" x14ac:dyDescent="0.25">
      <c r="A2266" s="11">
        <v>9</v>
      </c>
      <c r="B2266" s="34" t="s">
        <v>26</v>
      </c>
      <c r="C2266" s="32">
        <v>43281</v>
      </c>
      <c r="D2266" s="11" t="s">
        <v>8</v>
      </c>
      <c r="E2266" s="5"/>
    </row>
    <row r="2267" spans="1:5" x14ac:dyDescent="0.25">
      <c r="A2267" s="11">
        <v>10</v>
      </c>
      <c r="B2267" s="18" t="s">
        <v>27</v>
      </c>
      <c r="C2267" s="32">
        <v>43281</v>
      </c>
      <c r="D2267" s="11" t="s">
        <v>8</v>
      </c>
      <c r="E2267" s="5"/>
    </row>
    <row r="2268" spans="1:5" x14ac:dyDescent="0.25">
      <c r="A2268" s="11">
        <v>11</v>
      </c>
      <c r="B2268" s="16" t="s">
        <v>28</v>
      </c>
      <c r="C2268" s="32">
        <v>43281</v>
      </c>
      <c r="D2268" s="11" t="s">
        <v>8</v>
      </c>
      <c r="E2268" s="5">
        <v>170726.25421462601</v>
      </c>
    </row>
    <row r="2269" spans="1:5" x14ac:dyDescent="0.25">
      <c r="A2269" s="11">
        <v>12</v>
      </c>
      <c r="B2269" s="16" t="s">
        <v>29</v>
      </c>
      <c r="C2269" s="32">
        <v>43281</v>
      </c>
      <c r="D2269" s="11" t="s">
        <v>8</v>
      </c>
      <c r="E2269" s="5">
        <v>170726.25421462601</v>
      </c>
    </row>
    <row r="2270" spans="1:5" x14ac:dyDescent="0.25">
      <c r="A2270" s="11">
        <v>13</v>
      </c>
      <c r="B2270" s="16" t="s">
        <v>30</v>
      </c>
      <c r="C2270" s="32">
        <v>43281</v>
      </c>
      <c r="D2270" s="11" t="s">
        <v>8</v>
      </c>
      <c r="E2270" s="5"/>
    </row>
    <row r="2271" spans="1:5" x14ac:dyDescent="0.25">
      <c r="A2271" s="11">
        <v>14</v>
      </c>
      <c r="B2271" s="16" t="s">
        <v>31</v>
      </c>
      <c r="C2271" s="32">
        <v>43281</v>
      </c>
      <c r="D2271" s="11" t="s">
        <v>8</v>
      </c>
      <c r="E2271" s="5"/>
    </row>
    <row r="2272" spans="1:5" x14ac:dyDescent="0.25">
      <c r="A2272" s="11">
        <v>15</v>
      </c>
      <c r="B2272" s="16" t="s">
        <v>32</v>
      </c>
      <c r="C2272" s="32">
        <v>43281</v>
      </c>
      <c r="D2272" s="11" t="s">
        <v>8</v>
      </c>
      <c r="E2272" s="5"/>
    </row>
    <row r="2273" spans="1:5" x14ac:dyDescent="0.25">
      <c r="A2273" s="11">
        <v>16</v>
      </c>
      <c r="B2273" s="16" t="s">
        <v>33</v>
      </c>
      <c r="C2273" s="32">
        <v>43281</v>
      </c>
      <c r="D2273" s="11" t="s">
        <v>8</v>
      </c>
      <c r="E2273" s="5"/>
    </row>
    <row r="2274" spans="1:5" x14ac:dyDescent="0.25">
      <c r="A2274" s="11">
        <v>17</v>
      </c>
      <c r="B2274" s="18" t="s">
        <v>102</v>
      </c>
      <c r="C2274" s="32">
        <v>43281</v>
      </c>
      <c r="D2274" s="11" t="s">
        <v>8</v>
      </c>
      <c r="E2274" s="5">
        <v>79013.649000000005</v>
      </c>
    </row>
    <row r="2275" spans="1:5" x14ac:dyDescent="0.25">
      <c r="A2275" s="11">
        <v>18</v>
      </c>
      <c r="B2275" s="18" t="s">
        <v>35</v>
      </c>
      <c r="C2275" s="32">
        <v>43281</v>
      </c>
      <c r="D2275" s="11" t="s">
        <v>8</v>
      </c>
      <c r="E2275" s="5"/>
    </row>
    <row r="2276" spans="1:5" x14ac:dyDescent="0.25">
      <c r="A2276" s="11">
        <v>19</v>
      </c>
      <c r="B2276" s="16" t="s">
        <v>36</v>
      </c>
      <c r="C2276" s="32">
        <v>43281</v>
      </c>
      <c r="D2276" s="11" t="s">
        <v>8</v>
      </c>
      <c r="E2276" s="5">
        <v>170726.25421462499</v>
      </c>
    </row>
    <row r="2277" spans="1:5" x14ac:dyDescent="0.25">
      <c r="A2277" s="11">
        <v>20</v>
      </c>
      <c r="B2277" s="16" t="s">
        <v>37</v>
      </c>
      <c r="C2277" s="32">
        <v>43281</v>
      </c>
      <c r="D2277" s="11" t="s">
        <v>8</v>
      </c>
      <c r="E2277" s="5"/>
    </row>
    <row r="2278" spans="1:5" x14ac:dyDescent="0.25">
      <c r="A2278" s="11">
        <v>21</v>
      </c>
      <c r="B2278" s="16" t="s">
        <v>38</v>
      </c>
      <c r="C2278" s="32">
        <v>43281</v>
      </c>
      <c r="D2278" s="11" t="s">
        <v>8</v>
      </c>
      <c r="E2278" s="5"/>
    </row>
    <row r="2279" spans="1:5" x14ac:dyDescent="0.25">
      <c r="A2279" s="11">
        <v>22</v>
      </c>
      <c r="B2279" s="16" t="s">
        <v>39</v>
      </c>
      <c r="C2279" s="32">
        <v>43281</v>
      </c>
      <c r="D2279" s="11" t="s">
        <v>8</v>
      </c>
      <c r="E2279" s="5">
        <v>23224.7821</v>
      </c>
    </row>
    <row r="2280" spans="1:5" x14ac:dyDescent="0.25">
      <c r="A2280" s="11">
        <v>23</v>
      </c>
      <c r="B2280" s="16" t="s">
        <v>40</v>
      </c>
      <c r="C2280" s="32">
        <v>43281</v>
      </c>
      <c r="D2280" s="11" t="s">
        <v>8</v>
      </c>
      <c r="E2280" s="5"/>
    </row>
    <row r="2281" spans="1:5" x14ac:dyDescent="0.25">
      <c r="A2281" s="11">
        <v>24</v>
      </c>
      <c r="B2281" s="16" t="s">
        <v>41</v>
      </c>
      <c r="C2281" s="32">
        <v>43281</v>
      </c>
      <c r="D2281" s="11" t="s">
        <v>8</v>
      </c>
      <c r="E2281" s="5">
        <v>147501.472114626</v>
      </c>
    </row>
    <row r="2282" spans="1:5" x14ac:dyDescent="0.25">
      <c r="A2282" s="11">
        <v>1</v>
      </c>
      <c r="B2282" s="18" t="s">
        <v>18</v>
      </c>
      <c r="C2282" s="32">
        <v>43281</v>
      </c>
      <c r="D2282" s="11" t="s">
        <v>103</v>
      </c>
      <c r="E2282" s="5"/>
    </row>
    <row r="2283" spans="1:5" x14ac:dyDescent="0.25">
      <c r="A2283" s="11">
        <v>2</v>
      </c>
      <c r="B2283" s="34" t="s">
        <v>98</v>
      </c>
      <c r="C2283" s="32">
        <v>43281</v>
      </c>
      <c r="D2283" s="11" t="s">
        <v>103</v>
      </c>
      <c r="E2283" s="5">
        <v>35841.618190000001</v>
      </c>
    </row>
    <row r="2284" spans="1:5" x14ac:dyDescent="0.25">
      <c r="A2284" s="11">
        <v>3</v>
      </c>
      <c r="B2284" s="34" t="s">
        <v>99</v>
      </c>
      <c r="C2284" s="32">
        <v>43281</v>
      </c>
      <c r="D2284" s="11" t="s">
        <v>103</v>
      </c>
      <c r="E2284" s="5">
        <v>24824.005379999999</v>
      </c>
    </row>
    <row r="2285" spans="1:5" x14ac:dyDescent="0.25">
      <c r="A2285" s="11">
        <v>4</v>
      </c>
      <c r="B2285" s="34" t="s">
        <v>21</v>
      </c>
      <c r="C2285" s="32">
        <v>43281</v>
      </c>
      <c r="D2285" s="11" t="s">
        <v>103</v>
      </c>
      <c r="E2285" s="5">
        <v>1.4438289728569178</v>
      </c>
    </row>
    <row r="2286" spans="1:5" x14ac:dyDescent="0.25">
      <c r="A2286" s="11">
        <v>5</v>
      </c>
      <c r="B2286" s="34" t="s">
        <v>100</v>
      </c>
      <c r="C2286" s="32">
        <v>43281</v>
      </c>
      <c r="D2286" s="11" t="s">
        <v>103</v>
      </c>
      <c r="E2286" s="5">
        <v>35841.618190000001</v>
      </c>
    </row>
    <row r="2287" spans="1:5" x14ac:dyDescent="0.25">
      <c r="A2287" s="11">
        <v>6</v>
      </c>
      <c r="B2287" s="34" t="s">
        <v>101</v>
      </c>
      <c r="C2287" s="32">
        <v>43281</v>
      </c>
      <c r="D2287" s="11" t="s">
        <v>103</v>
      </c>
      <c r="E2287" s="5">
        <v>6206.0010000000002</v>
      </c>
    </row>
    <row r="2288" spans="1:5" x14ac:dyDescent="0.25">
      <c r="A2288" s="11">
        <v>7</v>
      </c>
      <c r="B2288" s="34" t="s">
        <v>24</v>
      </c>
      <c r="C2288" s="32">
        <v>43281</v>
      </c>
      <c r="D2288" s="11" t="s">
        <v>103</v>
      </c>
      <c r="E2288" s="5">
        <v>5.7753162124853024</v>
      </c>
    </row>
    <row r="2289" spans="1:5" x14ac:dyDescent="0.25">
      <c r="A2289" s="11">
        <v>8</v>
      </c>
      <c r="B2289" s="34" t="s">
        <v>25</v>
      </c>
      <c r="C2289" s="32">
        <v>43281</v>
      </c>
      <c r="D2289" s="11" t="s">
        <v>103</v>
      </c>
      <c r="E2289" s="5"/>
    </row>
    <row r="2290" spans="1:5" x14ac:dyDescent="0.25">
      <c r="A2290" s="11">
        <v>9</v>
      </c>
      <c r="B2290" s="34" t="s">
        <v>26</v>
      </c>
      <c r="C2290" s="32">
        <v>43281</v>
      </c>
      <c r="D2290" s="11" t="s">
        <v>103</v>
      </c>
      <c r="E2290" s="5"/>
    </row>
    <row r="2291" spans="1:5" x14ac:dyDescent="0.25">
      <c r="A2291" s="11">
        <v>10</v>
      </c>
      <c r="B2291" s="18" t="s">
        <v>27</v>
      </c>
      <c r="C2291" s="32">
        <v>43281</v>
      </c>
      <c r="D2291" s="11" t="s">
        <v>103</v>
      </c>
      <c r="E2291" s="5"/>
    </row>
    <row r="2292" spans="1:5" x14ac:dyDescent="0.25">
      <c r="A2292" s="11">
        <v>11</v>
      </c>
      <c r="B2292" s="16" t="s">
        <v>28</v>
      </c>
      <c r="C2292" s="32">
        <v>43281</v>
      </c>
      <c r="D2292" s="11" t="s">
        <v>103</v>
      </c>
      <c r="E2292" s="5">
        <v>35841.618190000001</v>
      </c>
    </row>
    <row r="2293" spans="1:5" x14ac:dyDescent="0.25">
      <c r="A2293" s="11">
        <v>12</v>
      </c>
      <c r="B2293" s="16" t="s">
        <v>29</v>
      </c>
      <c r="C2293" s="32">
        <v>43281</v>
      </c>
      <c r="D2293" s="11" t="s">
        <v>103</v>
      </c>
      <c r="E2293" s="5">
        <v>35841.618190000001</v>
      </c>
    </row>
    <row r="2294" spans="1:5" x14ac:dyDescent="0.25">
      <c r="A2294" s="11">
        <v>13</v>
      </c>
      <c r="B2294" s="16" t="s">
        <v>30</v>
      </c>
      <c r="C2294" s="32">
        <v>43281</v>
      </c>
      <c r="D2294" s="11" t="s">
        <v>103</v>
      </c>
      <c r="E2294" s="5"/>
    </row>
    <row r="2295" spans="1:5" x14ac:dyDescent="0.25">
      <c r="A2295" s="11">
        <v>14</v>
      </c>
      <c r="B2295" s="16" t="s">
        <v>31</v>
      </c>
      <c r="C2295" s="32">
        <v>43281</v>
      </c>
      <c r="D2295" s="11" t="s">
        <v>103</v>
      </c>
      <c r="E2295" s="5"/>
    </row>
    <row r="2296" spans="1:5" x14ac:dyDescent="0.25">
      <c r="A2296" s="11">
        <v>15</v>
      </c>
      <c r="B2296" s="16" t="s">
        <v>32</v>
      </c>
      <c r="C2296" s="32">
        <v>43281</v>
      </c>
      <c r="D2296" s="11" t="s">
        <v>103</v>
      </c>
      <c r="E2296" s="5"/>
    </row>
    <row r="2297" spans="1:5" x14ac:dyDescent="0.25">
      <c r="A2297" s="11">
        <v>16</v>
      </c>
      <c r="B2297" s="16" t="s">
        <v>33</v>
      </c>
      <c r="C2297" s="32">
        <v>43281</v>
      </c>
      <c r="D2297" s="11" t="s">
        <v>103</v>
      </c>
      <c r="E2297" s="5"/>
    </row>
    <row r="2298" spans="1:5" x14ac:dyDescent="0.25">
      <c r="A2298" s="11">
        <v>17</v>
      </c>
      <c r="B2298" s="18" t="s">
        <v>102</v>
      </c>
      <c r="C2298" s="32">
        <v>43281</v>
      </c>
      <c r="D2298" s="11" t="s">
        <v>103</v>
      </c>
      <c r="E2298" s="5">
        <v>7956.9960000000001</v>
      </c>
    </row>
    <row r="2299" spans="1:5" x14ac:dyDescent="0.25">
      <c r="A2299" s="11">
        <v>18</v>
      </c>
      <c r="B2299" s="18" t="s">
        <v>35</v>
      </c>
      <c r="C2299" s="32">
        <v>43281</v>
      </c>
      <c r="D2299" s="11" t="s">
        <v>103</v>
      </c>
      <c r="E2299" s="5"/>
    </row>
    <row r="2300" spans="1:5" x14ac:dyDescent="0.25">
      <c r="A2300" s="11">
        <v>19</v>
      </c>
      <c r="B2300" s="16" t="s">
        <v>36</v>
      </c>
      <c r="C2300" s="32">
        <v>43281</v>
      </c>
      <c r="D2300" s="11" t="s">
        <v>103</v>
      </c>
      <c r="E2300" s="5">
        <v>35841.618193999995</v>
      </c>
    </row>
    <row r="2301" spans="1:5" x14ac:dyDescent="0.25">
      <c r="A2301" s="11">
        <v>20</v>
      </c>
      <c r="B2301" s="16" t="s">
        <v>37</v>
      </c>
      <c r="C2301" s="32">
        <v>43281</v>
      </c>
      <c r="D2301" s="11" t="s">
        <v>103</v>
      </c>
      <c r="E2301" s="5"/>
    </row>
    <row r="2302" spans="1:5" x14ac:dyDescent="0.25">
      <c r="A2302" s="11">
        <v>21</v>
      </c>
      <c r="B2302" s="16" t="s">
        <v>38</v>
      </c>
      <c r="C2302" s="32">
        <v>43281</v>
      </c>
      <c r="D2302" s="11" t="s">
        <v>103</v>
      </c>
      <c r="E2302" s="5"/>
    </row>
    <row r="2303" spans="1:5" x14ac:dyDescent="0.25">
      <c r="A2303" s="11">
        <v>22</v>
      </c>
      <c r="B2303" s="16" t="s">
        <v>39</v>
      </c>
      <c r="C2303" s="32">
        <v>43281</v>
      </c>
      <c r="D2303" s="11" t="s">
        <v>103</v>
      </c>
      <c r="E2303" s="5">
        <v>2354.6309700000002</v>
      </c>
    </row>
    <row r="2304" spans="1:5" x14ac:dyDescent="0.25">
      <c r="A2304" s="11">
        <v>23</v>
      </c>
      <c r="B2304" s="16" t="s">
        <v>40</v>
      </c>
      <c r="C2304" s="32">
        <v>43281</v>
      </c>
      <c r="D2304" s="11" t="s">
        <v>103</v>
      </c>
      <c r="E2304" s="5"/>
    </row>
    <row r="2305" spans="1:5" x14ac:dyDescent="0.25">
      <c r="A2305" s="11">
        <v>24</v>
      </c>
      <c r="B2305" s="16" t="s">
        <v>41</v>
      </c>
      <c r="C2305" s="32">
        <v>43281</v>
      </c>
      <c r="D2305" s="11" t="s">
        <v>103</v>
      </c>
      <c r="E2305" s="5">
        <v>33486.987219999995</v>
      </c>
    </row>
    <row r="2306" spans="1:5" x14ac:dyDescent="0.25">
      <c r="A2306" s="11">
        <v>1</v>
      </c>
      <c r="B2306" s="18" t="s">
        <v>18</v>
      </c>
      <c r="C2306" s="32">
        <v>43281</v>
      </c>
      <c r="D2306" s="11" t="s">
        <v>10</v>
      </c>
      <c r="E2306" s="5"/>
    </row>
    <row r="2307" spans="1:5" x14ac:dyDescent="0.25">
      <c r="A2307" s="11">
        <v>2</v>
      </c>
      <c r="B2307" s="34" t="s">
        <v>98</v>
      </c>
      <c r="C2307" s="32">
        <v>43281</v>
      </c>
      <c r="D2307" s="11" t="s">
        <v>10</v>
      </c>
      <c r="E2307" s="5">
        <v>288317.32633000001</v>
      </c>
    </row>
    <row r="2308" spans="1:5" x14ac:dyDescent="0.25">
      <c r="A2308" s="11">
        <v>3</v>
      </c>
      <c r="B2308" s="34" t="s">
        <v>99</v>
      </c>
      <c r="C2308" s="32">
        <v>43281</v>
      </c>
      <c r="D2308" s="11" t="s">
        <v>10</v>
      </c>
      <c r="E2308" s="5">
        <v>68575.287190000003</v>
      </c>
    </row>
    <row r="2309" spans="1:5" x14ac:dyDescent="0.25">
      <c r="A2309" s="11">
        <v>4</v>
      </c>
      <c r="B2309" s="34" t="s">
        <v>21</v>
      </c>
      <c r="C2309" s="32">
        <v>43281</v>
      </c>
      <c r="D2309" s="11" t="s">
        <v>10</v>
      </c>
      <c r="E2309" s="5">
        <v>4.2043910881651243</v>
      </c>
    </row>
    <row r="2310" spans="1:5" x14ac:dyDescent="0.25">
      <c r="A2310" s="11">
        <v>5</v>
      </c>
      <c r="B2310" s="34" t="s">
        <v>100</v>
      </c>
      <c r="C2310" s="32">
        <v>43281</v>
      </c>
      <c r="D2310" s="11" t="s">
        <v>10</v>
      </c>
      <c r="E2310" s="5">
        <v>288317.32633000001</v>
      </c>
    </row>
    <row r="2311" spans="1:5" x14ac:dyDescent="0.25">
      <c r="A2311" s="11">
        <v>6</v>
      </c>
      <c r="B2311" s="34" t="s">
        <v>101</v>
      </c>
      <c r="C2311" s="32">
        <v>43281</v>
      </c>
      <c r="D2311" s="11" t="s">
        <v>10</v>
      </c>
      <c r="E2311" s="5">
        <v>17143.821800000002</v>
      </c>
    </row>
    <row r="2312" spans="1:5" x14ac:dyDescent="0.25">
      <c r="A2312" s="11">
        <v>7</v>
      </c>
      <c r="B2312" s="34" t="s">
        <v>24</v>
      </c>
      <c r="C2312" s="32">
        <v>43281</v>
      </c>
      <c r="D2312" s="11" t="s">
        <v>10</v>
      </c>
      <c r="E2312" s="5">
        <v>16.817564350208073</v>
      </c>
    </row>
    <row r="2313" spans="1:5" x14ac:dyDescent="0.25">
      <c r="A2313" s="11">
        <v>8</v>
      </c>
      <c r="B2313" s="34" t="s">
        <v>25</v>
      </c>
      <c r="C2313" s="32">
        <v>43281</v>
      </c>
      <c r="D2313" s="11" t="s">
        <v>10</v>
      </c>
      <c r="E2313" s="5"/>
    </row>
    <row r="2314" spans="1:5" x14ac:dyDescent="0.25">
      <c r="A2314" s="11">
        <v>9</v>
      </c>
      <c r="B2314" s="34" t="s">
        <v>26</v>
      </c>
      <c r="C2314" s="32">
        <v>43281</v>
      </c>
      <c r="D2314" s="11" t="s">
        <v>10</v>
      </c>
      <c r="E2314" s="5"/>
    </row>
    <row r="2315" spans="1:5" x14ac:dyDescent="0.25">
      <c r="A2315" s="11">
        <v>10</v>
      </c>
      <c r="B2315" s="18" t="s">
        <v>27</v>
      </c>
      <c r="C2315" s="32">
        <v>43281</v>
      </c>
      <c r="D2315" s="11" t="s">
        <v>10</v>
      </c>
      <c r="E2315" s="5"/>
    </row>
    <row r="2316" spans="1:5" x14ac:dyDescent="0.25">
      <c r="A2316" s="11">
        <v>11</v>
      </c>
      <c r="B2316" s="16" t="s">
        <v>28</v>
      </c>
      <c r="C2316" s="32">
        <v>43281</v>
      </c>
      <c r="D2316" s="11" t="s">
        <v>10</v>
      </c>
      <c r="E2316" s="5">
        <v>288317.32633000001</v>
      </c>
    </row>
    <row r="2317" spans="1:5" x14ac:dyDescent="0.25">
      <c r="A2317" s="11">
        <v>12</v>
      </c>
      <c r="B2317" s="16" t="s">
        <v>29</v>
      </c>
      <c r="C2317" s="32">
        <v>43281</v>
      </c>
      <c r="D2317" s="11" t="s">
        <v>10</v>
      </c>
      <c r="E2317" s="5">
        <v>288317.32633000001</v>
      </c>
    </row>
    <row r="2318" spans="1:5" x14ac:dyDescent="0.25">
      <c r="A2318" s="11">
        <v>13</v>
      </c>
      <c r="B2318" s="16" t="s">
        <v>30</v>
      </c>
      <c r="C2318" s="32">
        <v>43281</v>
      </c>
      <c r="D2318" s="11" t="s">
        <v>10</v>
      </c>
      <c r="E2318" s="5"/>
    </row>
    <row r="2319" spans="1:5" x14ac:dyDescent="0.25">
      <c r="A2319" s="11">
        <v>14</v>
      </c>
      <c r="B2319" s="16" t="s">
        <v>31</v>
      </c>
      <c r="C2319" s="32">
        <v>43281</v>
      </c>
      <c r="D2319" s="11" t="s">
        <v>10</v>
      </c>
      <c r="E2319" s="5"/>
    </row>
    <row r="2320" spans="1:5" x14ac:dyDescent="0.25">
      <c r="A2320" s="11">
        <v>15</v>
      </c>
      <c r="B2320" s="16" t="s">
        <v>32</v>
      </c>
      <c r="C2320" s="32">
        <v>43281</v>
      </c>
      <c r="D2320" s="11" t="s">
        <v>10</v>
      </c>
      <c r="E2320" s="5"/>
    </row>
    <row r="2321" spans="1:5" x14ac:dyDescent="0.25">
      <c r="A2321" s="11">
        <v>16</v>
      </c>
      <c r="B2321" s="16" t="s">
        <v>33</v>
      </c>
      <c r="C2321" s="32">
        <v>43281</v>
      </c>
      <c r="D2321" s="11" t="s">
        <v>10</v>
      </c>
      <c r="E2321" s="5"/>
    </row>
    <row r="2322" spans="1:5" x14ac:dyDescent="0.25">
      <c r="A2322" s="11">
        <v>17</v>
      </c>
      <c r="B2322" s="18" t="s">
        <v>102</v>
      </c>
      <c r="C2322" s="32">
        <v>43281</v>
      </c>
      <c r="D2322" s="11" t="s">
        <v>10</v>
      </c>
      <c r="E2322" s="5">
        <v>65635.45624</v>
      </c>
    </row>
    <row r="2323" spans="1:5" x14ac:dyDescent="0.25">
      <c r="A2323" s="11">
        <v>18</v>
      </c>
      <c r="B2323" s="18" t="s">
        <v>35</v>
      </c>
      <c r="C2323" s="32">
        <v>43281</v>
      </c>
      <c r="D2323" s="11" t="s">
        <v>10</v>
      </c>
      <c r="E2323" s="5"/>
    </row>
    <row r="2324" spans="1:5" x14ac:dyDescent="0.25">
      <c r="A2324" s="11">
        <v>19</v>
      </c>
      <c r="B2324" s="16" t="s">
        <v>36</v>
      </c>
      <c r="C2324" s="32">
        <v>43281</v>
      </c>
      <c r="D2324" s="11" t="s">
        <v>10</v>
      </c>
      <c r="E2324" s="5">
        <v>288317.32633000001</v>
      </c>
    </row>
    <row r="2325" spans="1:5" x14ac:dyDescent="0.25">
      <c r="A2325" s="11">
        <v>20</v>
      </c>
      <c r="B2325" s="16" t="s">
        <v>37</v>
      </c>
      <c r="C2325" s="32">
        <v>43281</v>
      </c>
      <c r="D2325" s="11" t="s">
        <v>10</v>
      </c>
      <c r="E2325" s="5"/>
    </row>
    <row r="2326" spans="1:5" x14ac:dyDescent="0.25">
      <c r="A2326" s="11">
        <v>21</v>
      </c>
      <c r="B2326" s="16" t="s">
        <v>38</v>
      </c>
      <c r="C2326" s="32">
        <v>43281</v>
      </c>
      <c r="D2326" s="11" t="s">
        <v>10</v>
      </c>
      <c r="E2326" s="5"/>
    </row>
    <row r="2327" spans="1:5" x14ac:dyDescent="0.25">
      <c r="A2327" s="11">
        <v>22</v>
      </c>
      <c r="B2327" s="16" t="s">
        <v>39</v>
      </c>
      <c r="C2327" s="32">
        <v>43281</v>
      </c>
      <c r="D2327" s="11" t="s">
        <v>10</v>
      </c>
      <c r="E2327" s="5">
        <v>8577.58</v>
      </c>
    </row>
    <row r="2328" spans="1:5" x14ac:dyDescent="0.25">
      <c r="A2328" s="11">
        <v>23</v>
      </c>
      <c r="B2328" s="16" t="s">
        <v>40</v>
      </c>
      <c r="C2328" s="32">
        <v>43281</v>
      </c>
      <c r="D2328" s="11" t="s">
        <v>10</v>
      </c>
      <c r="E2328" s="5"/>
    </row>
    <row r="2329" spans="1:5" x14ac:dyDescent="0.25">
      <c r="A2329" s="11">
        <v>24</v>
      </c>
      <c r="B2329" s="16" t="s">
        <v>41</v>
      </c>
      <c r="C2329" s="32">
        <v>43281</v>
      </c>
      <c r="D2329" s="11" t="s">
        <v>10</v>
      </c>
      <c r="E2329" s="5">
        <v>279739.74632999999</v>
      </c>
    </row>
    <row r="2330" spans="1:5" x14ac:dyDescent="0.25">
      <c r="A2330" s="11">
        <v>1</v>
      </c>
      <c r="B2330" s="18" t="s">
        <v>18</v>
      </c>
      <c r="C2330" s="32">
        <v>43281</v>
      </c>
      <c r="D2330" s="11" t="s">
        <v>11</v>
      </c>
      <c r="E2330" s="5"/>
    </row>
    <row r="2331" spans="1:5" x14ac:dyDescent="0.25">
      <c r="A2331" s="11">
        <v>2</v>
      </c>
      <c r="B2331" s="34" t="s">
        <v>98</v>
      </c>
      <c r="C2331" s="32">
        <v>43281</v>
      </c>
      <c r="D2331" s="11" t="s">
        <v>11</v>
      </c>
      <c r="E2331" s="5">
        <v>1096395.0249999999</v>
      </c>
    </row>
    <row r="2332" spans="1:5" x14ac:dyDescent="0.25">
      <c r="A2332" s="11">
        <v>3</v>
      </c>
      <c r="B2332" s="34" t="s">
        <v>99</v>
      </c>
      <c r="C2332" s="32">
        <v>43281</v>
      </c>
      <c r="D2332" s="11" t="s">
        <v>11</v>
      </c>
      <c r="E2332" s="5">
        <v>569532.86499999999</v>
      </c>
    </row>
    <row r="2333" spans="1:5" x14ac:dyDescent="0.25">
      <c r="A2333" s="11">
        <v>4</v>
      </c>
      <c r="B2333" s="34" t="s">
        <v>21</v>
      </c>
      <c r="C2333" s="32">
        <v>43281</v>
      </c>
      <c r="D2333" s="11" t="s">
        <v>11</v>
      </c>
      <c r="E2333" s="5">
        <v>1.9250777125917042</v>
      </c>
    </row>
    <row r="2334" spans="1:5" x14ac:dyDescent="0.25">
      <c r="A2334" s="11">
        <v>5</v>
      </c>
      <c r="B2334" s="34" t="s">
        <v>100</v>
      </c>
      <c r="C2334" s="32">
        <v>43281</v>
      </c>
      <c r="D2334" s="11" t="s">
        <v>11</v>
      </c>
      <c r="E2334" s="5">
        <v>1024871.6682000001</v>
      </c>
    </row>
    <row r="2335" spans="1:5" x14ac:dyDescent="0.25">
      <c r="A2335" s="11">
        <v>6</v>
      </c>
      <c r="B2335" s="34" t="s">
        <v>101</v>
      </c>
      <c r="C2335" s="32">
        <v>43281</v>
      </c>
      <c r="D2335" s="11" t="s">
        <v>11</v>
      </c>
      <c r="E2335" s="5">
        <v>142383.21599999999</v>
      </c>
    </row>
    <row r="2336" spans="1:5" x14ac:dyDescent="0.25">
      <c r="A2336" s="11">
        <v>7</v>
      </c>
      <c r="B2336" s="34" t="s">
        <v>24</v>
      </c>
      <c r="C2336" s="32">
        <v>43281</v>
      </c>
      <c r="D2336" s="11" t="s">
        <v>11</v>
      </c>
      <c r="E2336" s="5">
        <v>7.1979808926355489</v>
      </c>
    </row>
    <row r="2337" spans="1:5" x14ac:dyDescent="0.25">
      <c r="A2337" s="11">
        <v>8</v>
      </c>
      <c r="B2337" s="34" t="s">
        <v>25</v>
      </c>
      <c r="C2337" s="32">
        <v>43281</v>
      </c>
      <c r="D2337" s="11" t="s">
        <v>11</v>
      </c>
      <c r="E2337" s="5"/>
    </row>
    <row r="2338" spans="1:5" x14ac:dyDescent="0.25">
      <c r="A2338" s="11">
        <v>9</v>
      </c>
      <c r="B2338" s="34" t="s">
        <v>26</v>
      </c>
      <c r="C2338" s="32">
        <v>43281</v>
      </c>
      <c r="D2338" s="11" t="s">
        <v>11</v>
      </c>
      <c r="E2338" s="5"/>
    </row>
    <row r="2339" spans="1:5" x14ac:dyDescent="0.25">
      <c r="A2339" s="11">
        <v>10</v>
      </c>
      <c r="B2339" s="18" t="s">
        <v>27</v>
      </c>
      <c r="C2339" s="32">
        <v>43281</v>
      </c>
      <c r="D2339" s="11" t="s">
        <v>11</v>
      </c>
      <c r="E2339" s="5"/>
    </row>
    <row r="2340" spans="1:5" x14ac:dyDescent="0.25">
      <c r="A2340" s="11">
        <v>11</v>
      </c>
      <c r="B2340" s="16" t="s">
        <v>28</v>
      </c>
      <c r="C2340" s="32">
        <v>43281</v>
      </c>
      <c r="D2340" s="11" t="s">
        <v>11</v>
      </c>
      <c r="E2340" s="5">
        <v>1096395.0249999999</v>
      </c>
    </row>
    <row r="2341" spans="1:5" x14ac:dyDescent="0.25">
      <c r="A2341" s="11">
        <v>12</v>
      </c>
      <c r="B2341" s="16" t="s">
        <v>29</v>
      </c>
      <c r="C2341" s="32">
        <v>43281</v>
      </c>
      <c r="D2341" s="11" t="s">
        <v>11</v>
      </c>
      <c r="E2341" s="5">
        <v>996395.02500000002</v>
      </c>
    </row>
    <row r="2342" spans="1:5" x14ac:dyDescent="0.25">
      <c r="A2342" s="11">
        <v>13</v>
      </c>
      <c r="B2342" s="16" t="s">
        <v>30</v>
      </c>
      <c r="C2342" s="32">
        <v>43281</v>
      </c>
      <c r="D2342" s="11" t="s">
        <v>11</v>
      </c>
      <c r="E2342" s="5">
        <v>100000</v>
      </c>
    </row>
    <row r="2343" spans="1:5" x14ac:dyDescent="0.25">
      <c r="A2343" s="11">
        <v>14</v>
      </c>
      <c r="B2343" s="16" t="s">
        <v>31</v>
      </c>
      <c r="C2343" s="32">
        <v>43281</v>
      </c>
      <c r="D2343" s="11" t="s">
        <v>11</v>
      </c>
      <c r="E2343" s="5"/>
    </row>
    <row r="2344" spans="1:5" x14ac:dyDescent="0.25">
      <c r="A2344" s="11">
        <v>15</v>
      </c>
      <c r="B2344" s="16" t="s">
        <v>32</v>
      </c>
      <c r="C2344" s="32">
        <v>43281</v>
      </c>
      <c r="D2344" s="11" t="s">
        <v>11</v>
      </c>
      <c r="E2344" s="5"/>
    </row>
    <row r="2345" spans="1:5" x14ac:dyDescent="0.25">
      <c r="A2345" s="11">
        <v>16</v>
      </c>
      <c r="B2345" s="16" t="s">
        <v>33</v>
      </c>
      <c r="C2345" s="32">
        <v>43281</v>
      </c>
      <c r="D2345" s="11" t="s">
        <v>11</v>
      </c>
      <c r="E2345" s="5"/>
    </row>
    <row r="2346" spans="1:5" x14ac:dyDescent="0.25">
      <c r="A2346" s="11">
        <v>17</v>
      </c>
      <c r="B2346" s="18" t="s">
        <v>102</v>
      </c>
      <c r="C2346" s="32">
        <v>43281</v>
      </c>
      <c r="D2346" s="11" t="s">
        <v>11</v>
      </c>
      <c r="E2346" s="5">
        <v>302246.37199999997</v>
      </c>
    </row>
    <row r="2347" spans="1:5" x14ac:dyDescent="0.25">
      <c r="A2347" s="11">
        <v>18</v>
      </c>
      <c r="B2347" s="18" t="s">
        <v>35</v>
      </c>
      <c r="C2347" s="32">
        <v>43281</v>
      </c>
      <c r="D2347" s="11" t="s">
        <v>11</v>
      </c>
      <c r="E2347" s="5"/>
    </row>
    <row r="2348" spans="1:5" x14ac:dyDescent="0.25">
      <c r="A2348" s="11">
        <v>19</v>
      </c>
      <c r="B2348" s="16" t="s">
        <v>36</v>
      </c>
      <c r="C2348" s="32">
        <v>43281</v>
      </c>
      <c r="D2348" s="11" t="s">
        <v>11</v>
      </c>
      <c r="E2348" s="5">
        <v>996395.02599999995</v>
      </c>
    </row>
    <row r="2349" spans="1:5" x14ac:dyDescent="0.25">
      <c r="A2349" s="11">
        <v>20</v>
      </c>
      <c r="B2349" s="16" t="s">
        <v>37</v>
      </c>
      <c r="C2349" s="32">
        <v>43281</v>
      </c>
      <c r="D2349" s="11" t="s">
        <v>11</v>
      </c>
      <c r="E2349" s="5"/>
    </row>
    <row r="2350" spans="1:5" x14ac:dyDescent="0.25">
      <c r="A2350" s="11">
        <v>21</v>
      </c>
      <c r="B2350" s="16" t="s">
        <v>38</v>
      </c>
      <c r="C2350" s="32">
        <v>43281</v>
      </c>
      <c r="D2350" s="11" t="s">
        <v>11</v>
      </c>
      <c r="E2350" s="5"/>
    </row>
    <row r="2351" spans="1:5" x14ac:dyDescent="0.25">
      <c r="A2351" s="11">
        <v>22</v>
      </c>
      <c r="B2351" s="16" t="s">
        <v>39</v>
      </c>
      <c r="C2351" s="32">
        <v>43281</v>
      </c>
      <c r="D2351" s="11" t="s">
        <v>11</v>
      </c>
      <c r="E2351" s="5">
        <v>42067.713000000003</v>
      </c>
    </row>
    <row r="2352" spans="1:5" x14ac:dyDescent="0.25">
      <c r="A2352" s="11">
        <v>23</v>
      </c>
      <c r="B2352" s="16" t="s">
        <v>40</v>
      </c>
      <c r="C2352" s="32">
        <v>43281</v>
      </c>
      <c r="D2352" s="11" t="s">
        <v>11</v>
      </c>
      <c r="E2352" s="5"/>
    </row>
    <row r="2353" spans="1:5" x14ac:dyDescent="0.25">
      <c r="A2353" s="11">
        <v>24</v>
      </c>
      <c r="B2353" s="16" t="s">
        <v>41</v>
      </c>
      <c r="C2353" s="32">
        <v>43281</v>
      </c>
      <c r="D2353" s="11" t="s">
        <v>11</v>
      </c>
      <c r="E2353" s="5">
        <v>954327.31200000003</v>
      </c>
    </row>
    <row r="2354" spans="1:5" x14ac:dyDescent="0.25">
      <c r="A2354" s="11">
        <v>1</v>
      </c>
      <c r="B2354" s="18" t="s">
        <v>18</v>
      </c>
      <c r="C2354" s="32">
        <v>43281</v>
      </c>
      <c r="D2354" s="11" t="s">
        <v>12</v>
      </c>
      <c r="E2354" s="5"/>
    </row>
    <row r="2355" spans="1:5" x14ac:dyDescent="0.25">
      <c r="A2355" s="11">
        <v>2</v>
      </c>
      <c r="B2355" s="34" t="s">
        <v>98</v>
      </c>
      <c r="C2355" s="32">
        <v>43281</v>
      </c>
      <c r="D2355" s="11" t="s">
        <v>12</v>
      </c>
      <c r="E2355" s="5">
        <v>2145268.2111300002</v>
      </c>
    </row>
    <row r="2356" spans="1:5" x14ac:dyDescent="0.25">
      <c r="A2356" s="11">
        <v>3</v>
      </c>
      <c r="B2356" s="34" t="s">
        <v>99</v>
      </c>
      <c r="C2356" s="32">
        <v>43281</v>
      </c>
      <c r="D2356" s="11" t="s">
        <v>12</v>
      </c>
      <c r="E2356" s="5">
        <v>1103933.2011300002</v>
      </c>
    </row>
    <row r="2357" spans="1:5" x14ac:dyDescent="0.25">
      <c r="A2357" s="11">
        <v>4</v>
      </c>
      <c r="B2357" s="34" t="s">
        <v>21</v>
      </c>
      <c r="C2357" s="32">
        <v>43281</v>
      </c>
      <c r="D2357" s="11" t="s">
        <v>12</v>
      </c>
      <c r="E2357" s="5">
        <v>1.943295308931805</v>
      </c>
    </row>
    <row r="2358" spans="1:5" x14ac:dyDescent="0.25">
      <c r="A2358" s="11">
        <v>5</v>
      </c>
      <c r="B2358" s="34" t="s">
        <v>100</v>
      </c>
      <c r="C2358" s="32">
        <v>43281</v>
      </c>
      <c r="D2358" s="11" t="s">
        <v>12</v>
      </c>
      <c r="E2358" s="5">
        <v>2145268.2111300002</v>
      </c>
    </row>
    <row r="2359" spans="1:5" x14ac:dyDescent="0.25">
      <c r="A2359" s="11">
        <v>6</v>
      </c>
      <c r="B2359" s="34" t="s">
        <v>101</v>
      </c>
      <c r="C2359" s="32">
        <v>43281</v>
      </c>
      <c r="D2359" s="11" t="s">
        <v>12</v>
      </c>
      <c r="E2359" s="5">
        <v>275983.30027999997</v>
      </c>
    </row>
    <row r="2360" spans="1:5" x14ac:dyDescent="0.25">
      <c r="A2360" s="11">
        <v>7</v>
      </c>
      <c r="B2360" s="34" t="s">
        <v>24</v>
      </c>
      <c r="C2360" s="32">
        <v>43281</v>
      </c>
      <c r="D2360" s="11" t="s">
        <v>12</v>
      </c>
      <c r="E2360" s="5">
        <v>7.7731812357976358</v>
      </c>
    </row>
    <row r="2361" spans="1:5" x14ac:dyDescent="0.25">
      <c r="A2361" s="11">
        <v>8</v>
      </c>
      <c r="B2361" s="34" t="s">
        <v>25</v>
      </c>
      <c r="C2361" s="32">
        <v>43281</v>
      </c>
      <c r="D2361" s="11" t="s">
        <v>12</v>
      </c>
      <c r="E2361" s="5"/>
    </row>
    <row r="2362" spans="1:5" x14ac:dyDescent="0.25">
      <c r="A2362" s="11">
        <v>9</v>
      </c>
      <c r="B2362" s="34" t="s">
        <v>26</v>
      </c>
      <c r="C2362" s="32">
        <v>43281</v>
      </c>
      <c r="D2362" s="11" t="s">
        <v>12</v>
      </c>
      <c r="E2362" s="5"/>
    </row>
    <row r="2363" spans="1:5" x14ac:dyDescent="0.25">
      <c r="A2363" s="11">
        <v>10</v>
      </c>
      <c r="B2363" s="18" t="s">
        <v>27</v>
      </c>
      <c r="C2363" s="32">
        <v>43281</v>
      </c>
      <c r="D2363" s="11" t="s">
        <v>12</v>
      </c>
      <c r="E2363" s="5"/>
    </row>
    <row r="2364" spans="1:5" x14ac:dyDescent="0.25">
      <c r="A2364" s="11">
        <v>11</v>
      </c>
      <c r="B2364" s="16" t="s">
        <v>28</v>
      </c>
      <c r="C2364" s="32">
        <v>43281</v>
      </c>
      <c r="D2364" s="11" t="s">
        <v>12</v>
      </c>
      <c r="E2364" s="5">
        <v>2145268.2111300002</v>
      </c>
    </row>
    <row r="2365" spans="1:5" x14ac:dyDescent="0.25">
      <c r="A2365" s="11">
        <v>12</v>
      </c>
      <c r="B2365" s="16" t="s">
        <v>29</v>
      </c>
      <c r="C2365" s="32">
        <v>43281</v>
      </c>
      <c r="D2365" s="11" t="s">
        <v>12</v>
      </c>
      <c r="E2365" s="5">
        <v>2145268.2111300002</v>
      </c>
    </row>
    <row r="2366" spans="1:5" x14ac:dyDescent="0.25">
      <c r="A2366" s="11">
        <v>13</v>
      </c>
      <c r="B2366" s="16" t="s">
        <v>30</v>
      </c>
      <c r="C2366" s="32">
        <v>43281</v>
      </c>
      <c r="D2366" s="11" t="s">
        <v>12</v>
      </c>
      <c r="E2366" s="5"/>
    </row>
    <row r="2367" spans="1:5" x14ac:dyDescent="0.25">
      <c r="A2367" s="11">
        <v>14</v>
      </c>
      <c r="B2367" s="16" t="s">
        <v>31</v>
      </c>
      <c r="C2367" s="32">
        <v>43281</v>
      </c>
      <c r="D2367" s="11" t="s">
        <v>12</v>
      </c>
      <c r="E2367" s="5"/>
    </row>
    <row r="2368" spans="1:5" x14ac:dyDescent="0.25">
      <c r="A2368" s="11">
        <v>15</v>
      </c>
      <c r="B2368" s="16" t="s">
        <v>32</v>
      </c>
      <c r="C2368" s="32">
        <v>43281</v>
      </c>
      <c r="D2368" s="11" t="s">
        <v>12</v>
      </c>
      <c r="E2368" s="5"/>
    </row>
    <row r="2369" spans="1:5" x14ac:dyDescent="0.25">
      <c r="A2369" s="11">
        <v>16</v>
      </c>
      <c r="B2369" s="16" t="s">
        <v>33</v>
      </c>
      <c r="C2369" s="32">
        <v>43281</v>
      </c>
      <c r="D2369" s="11" t="s">
        <v>12</v>
      </c>
      <c r="E2369" s="5"/>
    </row>
    <row r="2370" spans="1:5" x14ac:dyDescent="0.25">
      <c r="A2370" s="11">
        <v>17</v>
      </c>
      <c r="B2370" s="18" t="s">
        <v>102</v>
      </c>
      <c r="C2370" s="32">
        <v>43281</v>
      </c>
      <c r="D2370" s="11" t="s">
        <v>12</v>
      </c>
      <c r="E2370" s="5">
        <v>392903.29307000001</v>
      </c>
    </row>
    <row r="2371" spans="1:5" x14ac:dyDescent="0.25">
      <c r="A2371" s="11">
        <v>18</v>
      </c>
      <c r="B2371" s="18" t="s">
        <v>35</v>
      </c>
      <c r="C2371" s="32">
        <v>43281</v>
      </c>
      <c r="D2371" s="11" t="s">
        <v>12</v>
      </c>
      <c r="E2371" s="5"/>
    </row>
    <row r="2372" spans="1:5" x14ac:dyDescent="0.25">
      <c r="A2372" s="11">
        <v>19</v>
      </c>
      <c r="B2372" s="16" t="s">
        <v>36</v>
      </c>
      <c r="C2372" s="32">
        <v>43281</v>
      </c>
      <c r="D2372" s="11" t="s">
        <v>12</v>
      </c>
      <c r="E2372" s="5">
        <v>2045268.2111300002</v>
      </c>
    </row>
    <row r="2373" spans="1:5" x14ac:dyDescent="0.25">
      <c r="A2373" s="11">
        <v>20</v>
      </c>
      <c r="B2373" s="16" t="s">
        <v>37</v>
      </c>
      <c r="C2373" s="32">
        <v>43281</v>
      </c>
      <c r="D2373" s="11" t="s">
        <v>12</v>
      </c>
      <c r="E2373" s="5"/>
    </row>
    <row r="2374" spans="1:5" x14ac:dyDescent="0.25">
      <c r="A2374" s="11">
        <v>21</v>
      </c>
      <c r="B2374" s="16" t="s">
        <v>38</v>
      </c>
      <c r="C2374" s="32">
        <v>43281</v>
      </c>
      <c r="D2374" s="11" t="s">
        <v>12</v>
      </c>
      <c r="E2374" s="5"/>
    </row>
    <row r="2375" spans="1:5" x14ac:dyDescent="0.25">
      <c r="A2375" s="11">
        <v>22</v>
      </c>
      <c r="B2375" s="16" t="s">
        <v>39</v>
      </c>
      <c r="C2375" s="32">
        <v>43281</v>
      </c>
      <c r="D2375" s="11" t="s">
        <v>12</v>
      </c>
      <c r="E2375" s="5">
        <v>180525.83284000002</v>
      </c>
    </row>
    <row r="2376" spans="1:5" x14ac:dyDescent="0.25">
      <c r="A2376" s="11">
        <v>23</v>
      </c>
      <c r="B2376" s="16" t="s">
        <v>40</v>
      </c>
      <c r="C2376" s="32">
        <v>43281</v>
      </c>
      <c r="D2376" s="11" t="s">
        <v>12</v>
      </c>
      <c r="E2376" s="5"/>
    </row>
    <row r="2377" spans="1:5" x14ac:dyDescent="0.25">
      <c r="A2377" s="11">
        <v>24</v>
      </c>
      <c r="B2377" s="16" t="s">
        <v>41</v>
      </c>
      <c r="C2377" s="32">
        <v>43281</v>
      </c>
      <c r="D2377" s="11" t="s">
        <v>12</v>
      </c>
      <c r="E2377" s="5">
        <v>1864742.3782899999</v>
      </c>
    </row>
    <row r="2378" spans="1:5" x14ac:dyDescent="0.25">
      <c r="A2378" s="11">
        <v>1</v>
      </c>
      <c r="B2378" s="18" t="s">
        <v>18</v>
      </c>
      <c r="C2378" s="32">
        <v>43281</v>
      </c>
      <c r="D2378" s="11" t="s">
        <v>13</v>
      </c>
      <c r="E2378" s="5"/>
    </row>
    <row r="2379" spans="1:5" x14ac:dyDescent="0.25">
      <c r="A2379" s="11">
        <v>2</v>
      </c>
      <c r="B2379" s="34" t="s">
        <v>98</v>
      </c>
      <c r="C2379" s="32">
        <v>43281</v>
      </c>
      <c r="D2379" s="11" t="s">
        <v>13</v>
      </c>
      <c r="E2379" s="5">
        <v>1341641.3167600001</v>
      </c>
    </row>
    <row r="2380" spans="1:5" x14ac:dyDescent="0.25">
      <c r="A2380" s="11">
        <v>3</v>
      </c>
      <c r="B2380" s="34" t="s">
        <v>99</v>
      </c>
      <c r="C2380" s="32">
        <v>43281</v>
      </c>
      <c r="D2380" s="11" t="s">
        <v>13</v>
      </c>
      <c r="E2380" s="5">
        <v>650719.16691999999</v>
      </c>
    </row>
    <row r="2381" spans="1:5" x14ac:dyDescent="0.25">
      <c r="A2381" s="11">
        <v>4</v>
      </c>
      <c r="B2381" s="34" t="s">
        <v>21</v>
      </c>
      <c r="C2381" s="32">
        <v>43281</v>
      </c>
      <c r="D2381" s="11" t="s">
        <v>13</v>
      </c>
      <c r="E2381" s="5">
        <v>2.0617823862639391</v>
      </c>
    </row>
    <row r="2382" spans="1:5" x14ac:dyDescent="0.25">
      <c r="A2382" s="11">
        <v>5</v>
      </c>
      <c r="B2382" s="34" t="s">
        <v>100</v>
      </c>
      <c r="C2382" s="32">
        <v>43281</v>
      </c>
      <c r="D2382" s="11" t="s">
        <v>13</v>
      </c>
      <c r="E2382" s="5">
        <v>1306882.3159</v>
      </c>
    </row>
    <row r="2383" spans="1:5" x14ac:dyDescent="0.25">
      <c r="A2383" s="11">
        <v>6</v>
      </c>
      <c r="B2383" s="34" t="s">
        <v>101</v>
      </c>
      <c r="C2383" s="32">
        <v>43281</v>
      </c>
      <c r="D2383" s="11" t="s">
        <v>13</v>
      </c>
      <c r="E2383" s="5">
        <v>176204.99572000001</v>
      </c>
    </row>
    <row r="2384" spans="1:5" x14ac:dyDescent="0.25">
      <c r="A2384" s="11">
        <v>7</v>
      </c>
      <c r="B2384" s="34" t="s">
        <v>24</v>
      </c>
      <c r="C2384" s="32">
        <v>43281</v>
      </c>
      <c r="D2384" s="11" t="s">
        <v>13</v>
      </c>
      <c r="E2384" s="5">
        <v>7.4168289642406746</v>
      </c>
    </row>
    <row r="2385" spans="1:5" x14ac:dyDescent="0.25">
      <c r="A2385" s="11">
        <v>8</v>
      </c>
      <c r="B2385" s="34" t="s">
        <v>25</v>
      </c>
      <c r="C2385" s="32">
        <v>43281</v>
      </c>
      <c r="D2385" s="11" t="s">
        <v>13</v>
      </c>
      <c r="E2385" s="5"/>
    </row>
    <row r="2386" spans="1:5" x14ac:dyDescent="0.25">
      <c r="A2386" s="11">
        <v>9</v>
      </c>
      <c r="B2386" s="34" t="s">
        <v>26</v>
      </c>
      <c r="C2386" s="32">
        <v>43281</v>
      </c>
      <c r="D2386" s="11" t="s">
        <v>13</v>
      </c>
      <c r="E2386" s="5"/>
    </row>
    <row r="2387" spans="1:5" x14ac:dyDescent="0.25">
      <c r="A2387" s="11">
        <v>10</v>
      </c>
      <c r="B2387" s="18" t="s">
        <v>27</v>
      </c>
      <c r="C2387" s="32">
        <v>43281</v>
      </c>
      <c r="D2387" s="11" t="s">
        <v>13</v>
      </c>
      <c r="E2387" s="5"/>
    </row>
    <row r="2388" spans="1:5" x14ac:dyDescent="0.25">
      <c r="A2388" s="11">
        <v>11</v>
      </c>
      <c r="B2388" s="16" t="s">
        <v>28</v>
      </c>
      <c r="C2388" s="32">
        <v>43281</v>
      </c>
      <c r="D2388" s="11" t="s">
        <v>13</v>
      </c>
      <c r="E2388" s="5">
        <v>1341641.3167600001</v>
      </c>
    </row>
    <row r="2389" spans="1:5" x14ac:dyDescent="0.25">
      <c r="A2389" s="11">
        <v>12</v>
      </c>
      <c r="B2389" s="16" t="s">
        <v>29</v>
      </c>
      <c r="C2389" s="32">
        <v>43281</v>
      </c>
      <c r="D2389" s="11" t="s">
        <v>13</v>
      </c>
      <c r="E2389" s="5">
        <v>1271641.3167600001</v>
      </c>
    </row>
    <row r="2390" spans="1:5" x14ac:dyDescent="0.25">
      <c r="A2390" s="11">
        <v>13</v>
      </c>
      <c r="B2390" s="16" t="s">
        <v>30</v>
      </c>
      <c r="C2390" s="32">
        <v>43281</v>
      </c>
      <c r="D2390" s="11" t="s">
        <v>13</v>
      </c>
      <c r="E2390" s="5">
        <v>70000</v>
      </c>
    </row>
    <row r="2391" spans="1:5" x14ac:dyDescent="0.25">
      <c r="A2391" s="11">
        <v>14</v>
      </c>
      <c r="B2391" s="16" t="s">
        <v>31</v>
      </c>
      <c r="C2391" s="32">
        <v>43281</v>
      </c>
      <c r="D2391" s="11" t="s">
        <v>13</v>
      </c>
      <c r="E2391" s="5"/>
    </row>
    <row r="2392" spans="1:5" x14ac:dyDescent="0.25">
      <c r="A2392" s="11">
        <v>15</v>
      </c>
      <c r="B2392" s="16" t="s">
        <v>32</v>
      </c>
      <c r="C2392" s="32">
        <v>43281</v>
      </c>
      <c r="D2392" s="11" t="s">
        <v>13</v>
      </c>
      <c r="E2392" s="5"/>
    </row>
    <row r="2393" spans="1:5" x14ac:dyDescent="0.25">
      <c r="A2393" s="11">
        <v>16</v>
      </c>
      <c r="B2393" s="16" t="s">
        <v>33</v>
      </c>
      <c r="C2393" s="32">
        <v>43281</v>
      </c>
      <c r="D2393" s="11" t="s">
        <v>13</v>
      </c>
      <c r="E2393" s="5"/>
    </row>
    <row r="2394" spans="1:5" x14ac:dyDescent="0.25">
      <c r="A2394" s="11">
        <v>17</v>
      </c>
      <c r="B2394" s="18" t="s">
        <v>102</v>
      </c>
      <c r="C2394" s="32">
        <v>43281</v>
      </c>
      <c r="D2394" s="11" t="s">
        <v>13</v>
      </c>
      <c r="E2394" s="5">
        <v>130000.34020999999</v>
      </c>
    </row>
    <row r="2395" spans="1:5" x14ac:dyDescent="0.25">
      <c r="A2395" s="11">
        <v>18</v>
      </c>
      <c r="B2395" s="18" t="s">
        <v>35</v>
      </c>
      <c r="C2395" s="32">
        <v>43281</v>
      </c>
      <c r="D2395" s="11" t="s">
        <v>13</v>
      </c>
      <c r="E2395" s="5"/>
    </row>
    <row r="2396" spans="1:5" x14ac:dyDescent="0.25">
      <c r="A2396" s="11">
        <v>19</v>
      </c>
      <c r="B2396" s="16" t="s">
        <v>36</v>
      </c>
      <c r="C2396" s="32">
        <v>43281</v>
      </c>
      <c r="D2396" s="11" t="s">
        <v>13</v>
      </c>
      <c r="E2396" s="5">
        <v>1271641.3173099998</v>
      </c>
    </row>
    <row r="2397" spans="1:5" x14ac:dyDescent="0.25">
      <c r="A2397" s="11">
        <v>20</v>
      </c>
      <c r="B2397" s="16" t="s">
        <v>37</v>
      </c>
      <c r="C2397" s="32">
        <v>43281</v>
      </c>
      <c r="D2397" s="11" t="s">
        <v>13</v>
      </c>
      <c r="E2397" s="5"/>
    </row>
    <row r="2398" spans="1:5" x14ac:dyDescent="0.25">
      <c r="A2398" s="11">
        <v>21</v>
      </c>
      <c r="B2398" s="16" t="s">
        <v>38</v>
      </c>
      <c r="C2398" s="32">
        <v>43281</v>
      </c>
      <c r="D2398" s="11" t="s">
        <v>13</v>
      </c>
      <c r="E2398" s="5"/>
    </row>
    <row r="2399" spans="1:5" x14ac:dyDescent="0.25">
      <c r="A2399" s="11">
        <v>22</v>
      </c>
      <c r="B2399" s="16" t="s">
        <v>39</v>
      </c>
      <c r="C2399" s="32">
        <v>43281</v>
      </c>
      <c r="D2399" s="11" t="s">
        <v>13</v>
      </c>
      <c r="E2399" s="5">
        <v>24500</v>
      </c>
    </row>
    <row r="2400" spans="1:5" x14ac:dyDescent="0.25">
      <c r="A2400" s="11">
        <v>23</v>
      </c>
      <c r="B2400" s="16" t="s">
        <v>40</v>
      </c>
      <c r="C2400" s="32">
        <v>43281</v>
      </c>
      <c r="D2400" s="11" t="s">
        <v>13</v>
      </c>
      <c r="E2400" s="5"/>
    </row>
    <row r="2401" spans="1:5" x14ac:dyDescent="0.25">
      <c r="A2401" s="11">
        <v>24</v>
      </c>
      <c r="B2401" s="16" t="s">
        <v>41</v>
      </c>
      <c r="C2401" s="32">
        <v>43281</v>
      </c>
      <c r="D2401" s="11" t="s">
        <v>13</v>
      </c>
      <c r="E2401" s="5">
        <v>1247141.3167600001</v>
      </c>
    </row>
    <row r="2402" spans="1:5" x14ac:dyDescent="0.25">
      <c r="A2402" s="11">
        <v>1</v>
      </c>
      <c r="B2402" s="18" t="s">
        <v>18</v>
      </c>
      <c r="C2402" s="32">
        <v>43281</v>
      </c>
      <c r="D2402" s="11" t="s">
        <v>14</v>
      </c>
      <c r="E2402" s="5"/>
    </row>
    <row r="2403" spans="1:5" x14ac:dyDescent="0.25">
      <c r="A2403" s="11">
        <v>2</v>
      </c>
      <c r="B2403" s="34" t="s">
        <v>98</v>
      </c>
      <c r="C2403" s="32">
        <v>43281</v>
      </c>
      <c r="D2403" s="11" t="s">
        <v>14</v>
      </c>
      <c r="E2403" s="5">
        <v>1376305.3929999999</v>
      </c>
    </row>
    <row r="2404" spans="1:5" x14ac:dyDescent="0.25">
      <c r="A2404" s="11">
        <v>3</v>
      </c>
      <c r="B2404" s="34" t="s">
        <v>99</v>
      </c>
      <c r="C2404" s="32">
        <v>43281</v>
      </c>
      <c r="D2404" s="11" t="s">
        <v>14</v>
      </c>
      <c r="E2404" s="5">
        <v>638995.15500000003</v>
      </c>
    </row>
    <row r="2405" spans="1:5" x14ac:dyDescent="0.25">
      <c r="A2405" s="11">
        <v>4</v>
      </c>
      <c r="B2405" s="34" t="s">
        <v>21</v>
      </c>
      <c r="C2405" s="32">
        <v>43281</v>
      </c>
      <c r="D2405" s="11" t="s">
        <v>14</v>
      </c>
      <c r="E2405" s="5">
        <v>2.1538588864574413</v>
      </c>
    </row>
    <row r="2406" spans="1:5" x14ac:dyDescent="0.25">
      <c r="A2406" s="11">
        <v>5</v>
      </c>
      <c r="B2406" s="34" t="s">
        <v>100</v>
      </c>
      <c r="C2406" s="32">
        <v>43281</v>
      </c>
      <c r="D2406" s="11" t="s">
        <v>14</v>
      </c>
      <c r="E2406" s="5">
        <v>1243806.307</v>
      </c>
    </row>
    <row r="2407" spans="1:5" x14ac:dyDescent="0.25">
      <c r="A2407" s="11">
        <v>6</v>
      </c>
      <c r="B2407" s="34" t="s">
        <v>101</v>
      </c>
      <c r="C2407" s="32">
        <v>43281</v>
      </c>
      <c r="D2407" s="11" t="s">
        <v>14</v>
      </c>
      <c r="E2407" s="5">
        <v>287504.56900000002</v>
      </c>
    </row>
    <row r="2408" spans="1:5" x14ac:dyDescent="0.25">
      <c r="A2408" s="11">
        <v>7</v>
      </c>
      <c r="B2408" s="34" t="s">
        <v>24</v>
      </c>
      <c r="C2408" s="32">
        <v>43281</v>
      </c>
      <c r="D2408" s="11" t="s">
        <v>14</v>
      </c>
      <c r="E2408" s="5">
        <v>4.3262140540103902</v>
      </c>
    </row>
    <row r="2409" spans="1:5" x14ac:dyDescent="0.25">
      <c r="A2409" s="11">
        <v>8</v>
      </c>
      <c r="B2409" s="34" t="s">
        <v>25</v>
      </c>
      <c r="C2409" s="32">
        <v>43281</v>
      </c>
      <c r="D2409" s="11" t="s">
        <v>14</v>
      </c>
      <c r="E2409" s="5"/>
    </row>
    <row r="2410" spans="1:5" x14ac:dyDescent="0.25">
      <c r="A2410" s="11">
        <v>9</v>
      </c>
      <c r="B2410" s="34" t="s">
        <v>26</v>
      </c>
      <c r="C2410" s="32">
        <v>43281</v>
      </c>
      <c r="D2410" s="11" t="s">
        <v>14</v>
      </c>
      <c r="E2410" s="5"/>
    </row>
    <row r="2411" spans="1:5" x14ac:dyDescent="0.25">
      <c r="A2411" s="11">
        <v>10</v>
      </c>
      <c r="B2411" s="18" t="s">
        <v>27</v>
      </c>
      <c r="C2411" s="32">
        <v>43281</v>
      </c>
      <c r="D2411" s="11" t="s">
        <v>14</v>
      </c>
      <c r="E2411" s="5"/>
    </row>
    <row r="2412" spans="1:5" x14ac:dyDescent="0.25">
      <c r="A2412" s="11">
        <v>11</v>
      </c>
      <c r="B2412" s="16" t="s">
        <v>28</v>
      </c>
      <c r="C2412" s="32">
        <v>43281</v>
      </c>
      <c r="D2412" s="11" t="s">
        <v>14</v>
      </c>
      <c r="E2412" s="5">
        <v>1376305.3929999999</v>
      </c>
    </row>
    <row r="2413" spans="1:5" x14ac:dyDescent="0.25">
      <c r="A2413" s="11">
        <v>12</v>
      </c>
      <c r="B2413" s="16" t="s">
        <v>29</v>
      </c>
      <c r="C2413" s="32">
        <v>43281</v>
      </c>
      <c r="D2413" s="11" t="s">
        <v>14</v>
      </c>
      <c r="E2413" s="5">
        <v>1186305.3929999999</v>
      </c>
    </row>
    <row r="2414" spans="1:5" x14ac:dyDescent="0.25">
      <c r="A2414" s="11">
        <v>13</v>
      </c>
      <c r="B2414" s="16" t="s">
        <v>30</v>
      </c>
      <c r="C2414" s="32">
        <v>43281</v>
      </c>
      <c r="D2414" s="11" t="s">
        <v>14</v>
      </c>
      <c r="E2414" s="5">
        <v>190000</v>
      </c>
    </row>
    <row r="2415" spans="1:5" x14ac:dyDescent="0.25">
      <c r="A2415" s="11">
        <v>14</v>
      </c>
      <c r="B2415" s="16" t="s">
        <v>31</v>
      </c>
      <c r="C2415" s="32">
        <v>43281</v>
      </c>
      <c r="D2415" s="11" t="s">
        <v>14</v>
      </c>
      <c r="E2415" s="5"/>
    </row>
    <row r="2416" spans="1:5" x14ac:dyDescent="0.25">
      <c r="A2416" s="11">
        <v>15</v>
      </c>
      <c r="B2416" s="16" t="s">
        <v>32</v>
      </c>
      <c r="C2416" s="32">
        <v>43281</v>
      </c>
      <c r="D2416" s="11" t="s">
        <v>14</v>
      </c>
      <c r="E2416" s="5"/>
    </row>
    <row r="2417" spans="1:5" x14ac:dyDescent="0.25">
      <c r="A2417" s="11">
        <v>16</v>
      </c>
      <c r="B2417" s="16" t="s">
        <v>33</v>
      </c>
      <c r="C2417" s="32">
        <v>43281</v>
      </c>
      <c r="D2417" s="11" t="s">
        <v>14</v>
      </c>
      <c r="E2417" s="5"/>
    </row>
    <row r="2418" spans="1:5" x14ac:dyDescent="0.25">
      <c r="A2418" s="11">
        <v>17</v>
      </c>
      <c r="B2418" s="18" t="s">
        <v>102</v>
      </c>
      <c r="C2418" s="32">
        <v>43281</v>
      </c>
      <c r="D2418" s="11" t="s">
        <v>14</v>
      </c>
      <c r="E2418" s="5">
        <v>503521.96</v>
      </c>
    </row>
    <row r="2419" spans="1:5" x14ac:dyDescent="0.25">
      <c r="A2419" s="11">
        <v>18</v>
      </c>
      <c r="B2419" s="18" t="s">
        <v>35</v>
      </c>
      <c r="C2419" s="32">
        <v>43281</v>
      </c>
      <c r="D2419" s="11" t="s">
        <v>14</v>
      </c>
      <c r="E2419" s="5"/>
    </row>
    <row r="2420" spans="1:5" x14ac:dyDescent="0.25">
      <c r="A2420" s="11">
        <v>19</v>
      </c>
      <c r="B2420" s="16" t="s">
        <v>36</v>
      </c>
      <c r="C2420" s="32">
        <v>43281</v>
      </c>
      <c r="D2420" s="11" t="s">
        <v>14</v>
      </c>
      <c r="E2420" s="5">
        <v>1131305.39334</v>
      </c>
    </row>
    <row r="2421" spans="1:5" x14ac:dyDescent="0.25">
      <c r="A2421" s="11">
        <v>20</v>
      </c>
      <c r="B2421" s="16" t="s">
        <v>37</v>
      </c>
      <c r="C2421" s="32">
        <v>43281</v>
      </c>
      <c r="D2421" s="11" t="s">
        <v>14</v>
      </c>
      <c r="E2421" s="5"/>
    </row>
    <row r="2422" spans="1:5" x14ac:dyDescent="0.25">
      <c r="A2422" s="11">
        <v>21</v>
      </c>
      <c r="B2422" s="16" t="s">
        <v>38</v>
      </c>
      <c r="C2422" s="32">
        <v>43281</v>
      </c>
      <c r="D2422" s="11" t="s">
        <v>14</v>
      </c>
      <c r="E2422" s="5"/>
    </row>
    <row r="2423" spans="1:5" x14ac:dyDescent="0.25">
      <c r="A2423" s="11">
        <v>22</v>
      </c>
      <c r="B2423" s="16" t="s">
        <v>39</v>
      </c>
      <c r="C2423" s="32">
        <v>43281</v>
      </c>
      <c r="D2423" s="11" t="s">
        <v>14</v>
      </c>
      <c r="E2423" s="5">
        <v>171932.82</v>
      </c>
    </row>
    <row r="2424" spans="1:5" x14ac:dyDescent="0.25">
      <c r="A2424" s="11">
        <v>23</v>
      </c>
      <c r="B2424" s="16" t="s">
        <v>40</v>
      </c>
      <c r="C2424" s="32">
        <v>43281</v>
      </c>
      <c r="D2424" s="11" t="s">
        <v>14</v>
      </c>
      <c r="E2424" s="5"/>
    </row>
    <row r="2425" spans="1:5" x14ac:dyDescent="0.25">
      <c r="A2425" s="11">
        <v>24</v>
      </c>
      <c r="B2425" s="16" t="s">
        <v>41</v>
      </c>
      <c r="C2425" s="32">
        <v>43281</v>
      </c>
      <c r="D2425" s="11" t="s">
        <v>14</v>
      </c>
      <c r="E2425" s="5">
        <v>959372.57299999997</v>
      </c>
    </row>
    <row r="2426" spans="1:5" x14ac:dyDescent="0.25">
      <c r="A2426" s="11">
        <v>1</v>
      </c>
      <c r="B2426" s="18" t="s">
        <v>18</v>
      </c>
      <c r="C2426" s="32">
        <v>43281</v>
      </c>
      <c r="D2426" s="11" t="s">
        <v>15</v>
      </c>
      <c r="E2426" s="5"/>
    </row>
    <row r="2427" spans="1:5" x14ac:dyDescent="0.25">
      <c r="A2427" s="11">
        <v>2</v>
      </c>
      <c r="B2427" s="34" t="s">
        <v>98</v>
      </c>
      <c r="C2427" s="32">
        <v>43281</v>
      </c>
      <c r="D2427" s="11" t="s">
        <v>15</v>
      </c>
      <c r="E2427" s="5">
        <v>72997.326890772994</v>
      </c>
    </row>
    <row r="2428" spans="1:5" x14ac:dyDescent="0.25">
      <c r="A2428" s="11">
        <v>3</v>
      </c>
      <c r="B2428" s="34" t="s">
        <v>99</v>
      </c>
      <c r="C2428" s="32">
        <v>43281</v>
      </c>
      <c r="D2428" s="11" t="s">
        <v>15</v>
      </c>
      <c r="E2428" s="5">
        <v>39636.480643982002</v>
      </c>
    </row>
    <row r="2429" spans="1:5" x14ac:dyDescent="0.25">
      <c r="A2429" s="11">
        <v>4</v>
      </c>
      <c r="B2429" s="34" t="s">
        <v>21</v>
      </c>
      <c r="C2429" s="32">
        <v>43281</v>
      </c>
      <c r="D2429" s="11" t="s">
        <v>15</v>
      </c>
      <c r="E2429" s="5">
        <v>1.8416702417765278</v>
      </c>
    </row>
    <row r="2430" spans="1:5" x14ac:dyDescent="0.25">
      <c r="A2430" s="11">
        <v>5</v>
      </c>
      <c r="B2430" s="34" t="s">
        <v>100</v>
      </c>
      <c r="C2430" s="32">
        <v>43281</v>
      </c>
      <c r="D2430" s="11" t="s">
        <v>15</v>
      </c>
      <c r="E2430" s="5">
        <v>72997.326890772994</v>
      </c>
    </row>
    <row r="2431" spans="1:5" x14ac:dyDescent="0.25">
      <c r="A2431" s="11">
        <v>6</v>
      </c>
      <c r="B2431" s="34" t="s">
        <v>101</v>
      </c>
      <c r="C2431" s="32">
        <v>43281</v>
      </c>
      <c r="D2431" s="11" t="s">
        <v>15</v>
      </c>
      <c r="E2431" s="5">
        <v>9909.120160995999</v>
      </c>
    </row>
    <row r="2432" spans="1:5" x14ac:dyDescent="0.25">
      <c r="A2432" s="11">
        <v>7</v>
      </c>
      <c r="B2432" s="34" t="s">
        <v>24</v>
      </c>
      <c r="C2432" s="32">
        <v>43281</v>
      </c>
      <c r="D2432" s="11" t="s">
        <v>15</v>
      </c>
      <c r="E2432" s="5">
        <v>7.3666809671057401</v>
      </c>
    </row>
    <row r="2433" spans="1:5" x14ac:dyDescent="0.25">
      <c r="A2433" s="11">
        <v>8</v>
      </c>
      <c r="B2433" s="34" t="s">
        <v>25</v>
      </c>
      <c r="C2433" s="32">
        <v>43281</v>
      </c>
      <c r="D2433" s="11" t="s">
        <v>15</v>
      </c>
      <c r="E2433" s="5"/>
    </row>
    <row r="2434" spans="1:5" x14ac:dyDescent="0.25">
      <c r="A2434" s="11">
        <v>9</v>
      </c>
      <c r="B2434" s="34" t="s">
        <v>26</v>
      </c>
      <c r="C2434" s="32">
        <v>43281</v>
      </c>
      <c r="D2434" s="11" t="s">
        <v>15</v>
      </c>
      <c r="E2434" s="5"/>
    </row>
    <row r="2435" spans="1:5" x14ac:dyDescent="0.25">
      <c r="A2435" s="11">
        <v>10</v>
      </c>
      <c r="B2435" s="18" t="s">
        <v>27</v>
      </c>
      <c r="C2435" s="32">
        <v>43281</v>
      </c>
      <c r="D2435" s="11" t="s">
        <v>15</v>
      </c>
      <c r="E2435" s="5"/>
    </row>
    <row r="2436" spans="1:5" x14ac:dyDescent="0.25">
      <c r="A2436" s="11">
        <v>11</v>
      </c>
      <c r="B2436" s="16" t="s">
        <v>28</v>
      </c>
      <c r="C2436" s="32">
        <v>43281</v>
      </c>
      <c r="D2436" s="11" t="s">
        <v>15</v>
      </c>
      <c r="E2436" s="5">
        <v>72997.326890772994</v>
      </c>
    </row>
    <row r="2437" spans="1:5" x14ac:dyDescent="0.25">
      <c r="A2437" s="11">
        <v>12</v>
      </c>
      <c r="B2437" s="16" t="s">
        <v>29</v>
      </c>
      <c r="C2437" s="32">
        <v>43281</v>
      </c>
      <c r="D2437" s="11" t="s">
        <v>15</v>
      </c>
      <c r="E2437" s="5">
        <v>72997.326890772994</v>
      </c>
    </row>
    <row r="2438" spans="1:5" x14ac:dyDescent="0.25">
      <c r="A2438" s="11">
        <v>13</v>
      </c>
      <c r="B2438" s="16" t="s">
        <v>30</v>
      </c>
      <c r="C2438" s="32">
        <v>43281</v>
      </c>
      <c r="D2438" s="11" t="s">
        <v>15</v>
      </c>
      <c r="E2438" s="5"/>
    </row>
    <row r="2439" spans="1:5" x14ac:dyDescent="0.25">
      <c r="A2439" s="11">
        <v>14</v>
      </c>
      <c r="B2439" s="16" t="s">
        <v>31</v>
      </c>
      <c r="C2439" s="32">
        <v>43281</v>
      </c>
      <c r="D2439" s="11" t="s">
        <v>15</v>
      </c>
      <c r="E2439" s="5"/>
    </row>
    <row r="2440" spans="1:5" x14ac:dyDescent="0.25">
      <c r="A2440" s="11">
        <v>15</v>
      </c>
      <c r="B2440" s="16" t="s">
        <v>32</v>
      </c>
      <c r="C2440" s="32">
        <v>43281</v>
      </c>
      <c r="D2440" s="11" t="s">
        <v>15</v>
      </c>
      <c r="E2440" s="5"/>
    </row>
    <row r="2441" spans="1:5" x14ac:dyDescent="0.25">
      <c r="A2441" s="11">
        <v>16</v>
      </c>
      <c r="B2441" s="16" t="s">
        <v>33</v>
      </c>
      <c r="C2441" s="32">
        <v>43281</v>
      </c>
      <c r="D2441" s="11" t="s">
        <v>15</v>
      </c>
      <c r="E2441" s="5"/>
    </row>
    <row r="2442" spans="1:5" x14ac:dyDescent="0.25">
      <c r="A2442" s="11">
        <v>17</v>
      </c>
      <c r="B2442" s="18" t="s">
        <v>102</v>
      </c>
      <c r="C2442" s="32">
        <v>43281</v>
      </c>
      <c r="D2442" s="11" t="s">
        <v>15</v>
      </c>
      <c r="E2442" s="5"/>
    </row>
    <row r="2443" spans="1:5" x14ac:dyDescent="0.25">
      <c r="A2443" s="11">
        <v>18</v>
      </c>
      <c r="B2443" s="18" t="s">
        <v>35</v>
      </c>
      <c r="C2443" s="32">
        <v>43281</v>
      </c>
      <c r="D2443" s="11" t="s">
        <v>15</v>
      </c>
      <c r="E2443" s="5"/>
    </row>
    <row r="2444" spans="1:5" x14ac:dyDescent="0.25">
      <c r="A2444" s="11">
        <v>19</v>
      </c>
      <c r="B2444" s="16" t="s">
        <v>36</v>
      </c>
      <c r="C2444" s="32">
        <v>43281</v>
      </c>
      <c r="D2444" s="11" t="s">
        <v>15</v>
      </c>
      <c r="E2444" s="5">
        <v>72997.326890772994</v>
      </c>
    </row>
    <row r="2445" spans="1:5" x14ac:dyDescent="0.25">
      <c r="A2445" s="11">
        <v>20</v>
      </c>
      <c r="B2445" s="16" t="s">
        <v>37</v>
      </c>
      <c r="C2445" s="32">
        <v>43281</v>
      </c>
      <c r="D2445" s="11" t="s">
        <v>15</v>
      </c>
      <c r="E2445" s="5"/>
    </row>
    <row r="2446" spans="1:5" x14ac:dyDescent="0.25">
      <c r="A2446" s="11">
        <v>21</v>
      </c>
      <c r="B2446" s="16" t="s">
        <v>38</v>
      </c>
      <c r="C2446" s="32">
        <v>43281</v>
      </c>
      <c r="D2446" s="11" t="s">
        <v>15</v>
      </c>
      <c r="E2446" s="5"/>
    </row>
    <row r="2447" spans="1:5" x14ac:dyDescent="0.25">
      <c r="A2447" s="11">
        <v>22</v>
      </c>
      <c r="B2447" s="16" t="s">
        <v>39</v>
      </c>
      <c r="C2447" s="32">
        <v>43281</v>
      </c>
      <c r="D2447" s="11" t="s">
        <v>15</v>
      </c>
      <c r="E2447" s="5">
        <v>3000</v>
      </c>
    </row>
    <row r="2448" spans="1:5" x14ac:dyDescent="0.25">
      <c r="A2448" s="11">
        <v>23</v>
      </c>
      <c r="B2448" s="16" t="s">
        <v>40</v>
      </c>
      <c r="C2448" s="32">
        <v>43281</v>
      </c>
      <c r="D2448" s="11" t="s">
        <v>15</v>
      </c>
      <c r="E2448" s="5"/>
    </row>
    <row r="2449" spans="1:5" x14ac:dyDescent="0.25">
      <c r="A2449" s="11">
        <v>24</v>
      </c>
      <c r="B2449" s="16" t="s">
        <v>41</v>
      </c>
      <c r="C2449" s="32">
        <v>43281</v>
      </c>
      <c r="D2449" s="11" t="s">
        <v>15</v>
      </c>
      <c r="E2449" s="5">
        <v>69997.326890772994</v>
      </c>
    </row>
    <row r="2450" spans="1:5" x14ac:dyDescent="0.25">
      <c r="A2450" s="11">
        <v>1</v>
      </c>
      <c r="B2450" s="18" t="s">
        <v>18</v>
      </c>
      <c r="C2450" s="32">
        <v>43281</v>
      </c>
      <c r="D2450" s="11" t="s">
        <v>16</v>
      </c>
      <c r="E2450" s="5"/>
    </row>
    <row r="2451" spans="1:5" x14ac:dyDescent="0.25">
      <c r="A2451" s="11">
        <v>2</v>
      </c>
      <c r="B2451" s="34" t="s">
        <v>98</v>
      </c>
      <c r="C2451" s="32">
        <v>43281</v>
      </c>
      <c r="D2451" s="11" t="s">
        <v>16</v>
      </c>
      <c r="E2451" s="5">
        <v>66722.278999999995</v>
      </c>
    </row>
    <row r="2452" spans="1:5" x14ac:dyDescent="0.25">
      <c r="A2452" s="11">
        <v>3</v>
      </c>
      <c r="B2452" s="34" t="s">
        <v>99</v>
      </c>
      <c r="C2452" s="32">
        <v>43281</v>
      </c>
      <c r="D2452" s="11" t="s">
        <v>16</v>
      </c>
      <c r="E2452" s="5">
        <v>32399.437000000002</v>
      </c>
    </row>
    <row r="2453" spans="1:5" x14ac:dyDescent="0.25">
      <c r="A2453" s="11">
        <v>4</v>
      </c>
      <c r="B2453" s="34" t="s">
        <v>21</v>
      </c>
      <c r="C2453" s="32">
        <v>43281</v>
      </c>
      <c r="D2453" s="11" t="s">
        <v>16</v>
      </c>
      <c r="E2453" s="5">
        <v>2.0593653834170018</v>
      </c>
    </row>
    <row r="2454" spans="1:5" x14ac:dyDescent="0.25">
      <c r="A2454" s="11">
        <v>5</v>
      </c>
      <c r="B2454" s="34" t="s">
        <v>100</v>
      </c>
      <c r="C2454" s="32">
        <v>43281</v>
      </c>
      <c r="D2454" s="11" t="s">
        <v>16</v>
      </c>
      <c r="E2454" s="5">
        <v>66722.278999999995</v>
      </c>
    </row>
    <row r="2455" spans="1:5" x14ac:dyDescent="0.25">
      <c r="A2455" s="11">
        <v>6</v>
      </c>
      <c r="B2455" s="34" t="s">
        <v>101</v>
      </c>
      <c r="C2455" s="32">
        <v>43281</v>
      </c>
      <c r="D2455" s="11" t="s">
        <v>16</v>
      </c>
      <c r="E2455" s="5">
        <v>9431.9248800000005</v>
      </c>
    </row>
    <row r="2456" spans="1:5" x14ac:dyDescent="0.25">
      <c r="A2456" s="11">
        <v>7</v>
      </c>
      <c r="B2456" s="34" t="s">
        <v>24</v>
      </c>
      <c r="C2456" s="32">
        <v>43281</v>
      </c>
      <c r="D2456" s="11" t="s">
        <v>16</v>
      </c>
      <c r="E2456" s="5">
        <v>7.0740893135696812</v>
      </c>
    </row>
    <row r="2457" spans="1:5" x14ac:dyDescent="0.25">
      <c r="A2457" s="11">
        <v>8</v>
      </c>
      <c r="B2457" s="34" t="s">
        <v>25</v>
      </c>
      <c r="C2457" s="32">
        <v>43281</v>
      </c>
      <c r="D2457" s="11" t="s">
        <v>16</v>
      </c>
      <c r="E2457" s="5"/>
    </row>
    <row r="2458" spans="1:5" x14ac:dyDescent="0.25">
      <c r="A2458" s="11">
        <v>9</v>
      </c>
      <c r="B2458" s="34" t="s">
        <v>26</v>
      </c>
      <c r="C2458" s="32">
        <v>43281</v>
      </c>
      <c r="D2458" s="11" t="s">
        <v>16</v>
      </c>
      <c r="E2458" s="5"/>
    </row>
    <row r="2459" spans="1:5" x14ac:dyDescent="0.25">
      <c r="A2459" s="11">
        <v>10</v>
      </c>
      <c r="B2459" s="18" t="s">
        <v>27</v>
      </c>
      <c r="C2459" s="32">
        <v>43281</v>
      </c>
      <c r="D2459" s="11" t="s">
        <v>16</v>
      </c>
      <c r="E2459" s="5"/>
    </row>
    <row r="2460" spans="1:5" x14ac:dyDescent="0.25">
      <c r="A2460" s="11">
        <v>11</v>
      </c>
      <c r="B2460" s="16" t="s">
        <v>28</v>
      </c>
      <c r="C2460" s="32">
        <v>43281</v>
      </c>
      <c r="D2460" s="11" t="s">
        <v>16</v>
      </c>
      <c r="E2460" s="5">
        <v>66722.278999999995</v>
      </c>
    </row>
    <row r="2461" spans="1:5" x14ac:dyDescent="0.25">
      <c r="A2461" s="11">
        <v>12</v>
      </c>
      <c r="B2461" s="16" t="s">
        <v>29</v>
      </c>
      <c r="C2461" s="32">
        <v>43281</v>
      </c>
      <c r="D2461" s="11" t="s">
        <v>16</v>
      </c>
      <c r="E2461" s="5">
        <v>66722.278999999995</v>
      </c>
    </row>
    <row r="2462" spans="1:5" x14ac:dyDescent="0.25">
      <c r="A2462" s="11">
        <v>13</v>
      </c>
      <c r="B2462" s="16" t="s">
        <v>30</v>
      </c>
      <c r="C2462" s="32">
        <v>43281</v>
      </c>
      <c r="D2462" s="11" t="s">
        <v>16</v>
      </c>
      <c r="E2462" s="5"/>
    </row>
    <row r="2463" spans="1:5" x14ac:dyDescent="0.25">
      <c r="A2463" s="11">
        <v>14</v>
      </c>
      <c r="B2463" s="16" t="s">
        <v>31</v>
      </c>
      <c r="C2463" s="32">
        <v>43281</v>
      </c>
      <c r="D2463" s="11" t="s">
        <v>16</v>
      </c>
      <c r="E2463" s="5"/>
    </row>
    <row r="2464" spans="1:5" x14ac:dyDescent="0.25">
      <c r="A2464" s="11">
        <v>15</v>
      </c>
      <c r="B2464" s="16" t="s">
        <v>32</v>
      </c>
      <c r="C2464" s="32">
        <v>43281</v>
      </c>
      <c r="D2464" s="11" t="s">
        <v>16</v>
      </c>
      <c r="E2464" s="5"/>
    </row>
    <row r="2465" spans="1:5" x14ac:dyDescent="0.25">
      <c r="A2465" s="11">
        <v>16</v>
      </c>
      <c r="B2465" s="16" t="s">
        <v>33</v>
      </c>
      <c r="C2465" s="32">
        <v>43281</v>
      </c>
      <c r="D2465" s="11" t="s">
        <v>16</v>
      </c>
      <c r="E2465" s="5"/>
    </row>
    <row r="2466" spans="1:5" x14ac:dyDescent="0.25">
      <c r="A2466" s="11">
        <v>17</v>
      </c>
      <c r="B2466" s="18" t="s">
        <v>102</v>
      </c>
      <c r="C2466" s="32">
        <v>43281</v>
      </c>
      <c r="D2466" s="11" t="s">
        <v>16</v>
      </c>
      <c r="E2466" s="5">
        <v>2522.60968</v>
      </c>
    </row>
    <row r="2467" spans="1:5" x14ac:dyDescent="0.25">
      <c r="A2467" s="11">
        <v>18</v>
      </c>
      <c r="B2467" s="18" t="s">
        <v>35</v>
      </c>
      <c r="C2467" s="32">
        <v>43281</v>
      </c>
      <c r="D2467" s="11" t="s">
        <v>16</v>
      </c>
      <c r="E2467" s="5"/>
    </row>
    <row r="2468" spans="1:5" x14ac:dyDescent="0.25">
      <c r="A2468" s="11">
        <v>19</v>
      </c>
      <c r="B2468" s="16" t="s">
        <v>36</v>
      </c>
      <c r="C2468" s="32">
        <v>43281</v>
      </c>
      <c r="D2468" s="11" t="s">
        <v>16</v>
      </c>
      <c r="E2468" s="5">
        <v>66722.279177999997</v>
      </c>
    </row>
    <row r="2469" spans="1:5" x14ac:dyDescent="0.25">
      <c r="A2469" s="11">
        <v>20</v>
      </c>
      <c r="B2469" s="16" t="s">
        <v>37</v>
      </c>
      <c r="C2469" s="32">
        <v>43281</v>
      </c>
      <c r="D2469" s="11" t="s">
        <v>16</v>
      </c>
      <c r="E2469" s="5"/>
    </row>
    <row r="2470" spans="1:5" x14ac:dyDescent="0.25">
      <c r="A2470" s="11">
        <v>21</v>
      </c>
      <c r="B2470" s="16" t="s">
        <v>38</v>
      </c>
      <c r="C2470" s="32">
        <v>43281</v>
      </c>
      <c r="D2470" s="11" t="s">
        <v>16</v>
      </c>
      <c r="E2470" s="5"/>
    </row>
    <row r="2471" spans="1:5" x14ac:dyDescent="0.25">
      <c r="A2471" s="11">
        <v>22</v>
      </c>
      <c r="B2471" s="16" t="s">
        <v>39</v>
      </c>
      <c r="C2471" s="32">
        <v>43281</v>
      </c>
      <c r="D2471" s="11" t="s">
        <v>16</v>
      </c>
      <c r="E2471" s="5">
        <v>39037.385999999999</v>
      </c>
    </row>
    <row r="2472" spans="1:5" x14ac:dyDescent="0.25">
      <c r="A2472" s="11">
        <v>23</v>
      </c>
      <c r="B2472" s="16" t="s">
        <v>40</v>
      </c>
      <c r="C2472" s="32">
        <v>43281</v>
      </c>
      <c r="D2472" s="11" t="s">
        <v>16</v>
      </c>
      <c r="E2472" s="5"/>
    </row>
    <row r="2473" spans="1:5" x14ac:dyDescent="0.25">
      <c r="A2473" s="11">
        <v>24</v>
      </c>
      <c r="B2473" s="16" t="s">
        <v>41</v>
      </c>
      <c r="C2473" s="32">
        <v>43281</v>
      </c>
      <c r="D2473" s="11" t="s">
        <v>16</v>
      </c>
      <c r="E2473" s="5">
        <v>27684.893</v>
      </c>
    </row>
    <row r="2474" spans="1:5" x14ac:dyDescent="0.25">
      <c r="A2474" s="11">
        <v>1</v>
      </c>
      <c r="B2474" s="18" t="s">
        <v>18</v>
      </c>
      <c r="C2474" s="32">
        <v>43281</v>
      </c>
      <c r="D2474" s="11" t="s">
        <v>9</v>
      </c>
      <c r="E2474" s="5"/>
    </row>
    <row r="2475" spans="1:5" x14ac:dyDescent="0.25">
      <c r="A2475" s="11">
        <v>2</v>
      </c>
      <c r="B2475" s="34" t="s">
        <v>98</v>
      </c>
      <c r="C2475" s="32">
        <v>43281</v>
      </c>
      <c r="D2475" s="11" t="s">
        <v>9</v>
      </c>
      <c r="E2475" s="5">
        <v>277698.40210000001</v>
      </c>
    </row>
    <row r="2476" spans="1:5" x14ac:dyDescent="0.25">
      <c r="A2476" s="11">
        <v>3</v>
      </c>
      <c r="B2476" s="34" t="s">
        <v>99</v>
      </c>
      <c r="C2476" s="32">
        <v>43281</v>
      </c>
      <c r="D2476" s="11" t="s">
        <v>9</v>
      </c>
      <c r="E2476" s="5">
        <v>119138.29740000001</v>
      </c>
    </row>
    <row r="2477" spans="1:5" x14ac:dyDescent="0.25">
      <c r="A2477" s="11">
        <v>4</v>
      </c>
      <c r="B2477" s="34" t="s">
        <v>21</v>
      </c>
      <c r="C2477" s="32">
        <v>43281</v>
      </c>
      <c r="D2477" s="11" t="s">
        <v>9</v>
      </c>
      <c r="E2477" s="5">
        <v>2.3308911421458669</v>
      </c>
    </row>
    <row r="2478" spans="1:5" x14ac:dyDescent="0.25">
      <c r="A2478" s="11">
        <v>5</v>
      </c>
      <c r="B2478" s="34" t="s">
        <v>100</v>
      </c>
      <c r="C2478" s="32">
        <v>43281</v>
      </c>
      <c r="D2478" s="11" t="s">
        <v>9</v>
      </c>
      <c r="E2478" s="5">
        <v>277698.40210000001</v>
      </c>
    </row>
    <row r="2479" spans="1:5" x14ac:dyDescent="0.25">
      <c r="A2479" s="11">
        <v>6</v>
      </c>
      <c r="B2479" s="34" t="s">
        <v>101</v>
      </c>
      <c r="C2479" s="32">
        <v>43281</v>
      </c>
      <c r="D2479" s="11" t="s">
        <v>9</v>
      </c>
      <c r="E2479" s="5">
        <v>29784.574350000003</v>
      </c>
    </row>
    <row r="2480" spans="1:5" x14ac:dyDescent="0.25">
      <c r="A2480" s="11">
        <v>7</v>
      </c>
      <c r="B2480" s="34" t="s">
        <v>24</v>
      </c>
      <c r="C2480" s="32">
        <v>43281</v>
      </c>
      <c r="D2480" s="11" t="s">
        <v>9</v>
      </c>
      <c r="E2480" s="5">
        <v>9.3235645685834676</v>
      </c>
    </row>
    <row r="2481" spans="1:5" x14ac:dyDescent="0.25">
      <c r="A2481" s="11">
        <v>8</v>
      </c>
      <c r="B2481" s="34" t="s">
        <v>25</v>
      </c>
      <c r="C2481" s="32">
        <v>43281</v>
      </c>
      <c r="D2481" s="11" t="s">
        <v>9</v>
      </c>
      <c r="E2481" s="5"/>
    </row>
    <row r="2482" spans="1:5" x14ac:dyDescent="0.25">
      <c r="A2482" s="11">
        <v>9</v>
      </c>
      <c r="B2482" s="34" t="s">
        <v>26</v>
      </c>
      <c r="C2482" s="32">
        <v>43281</v>
      </c>
      <c r="D2482" s="11" t="s">
        <v>9</v>
      </c>
      <c r="E2482" s="5"/>
    </row>
    <row r="2483" spans="1:5" x14ac:dyDescent="0.25">
      <c r="A2483" s="11">
        <v>10</v>
      </c>
      <c r="B2483" s="18" t="s">
        <v>27</v>
      </c>
      <c r="C2483" s="32">
        <v>43281</v>
      </c>
      <c r="D2483" s="11" t="s">
        <v>9</v>
      </c>
      <c r="E2483" s="5"/>
    </row>
    <row r="2484" spans="1:5" x14ac:dyDescent="0.25">
      <c r="A2484" s="11">
        <v>11</v>
      </c>
      <c r="B2484" s="16" t="s">
        <v>28</v>
      </c>
      <c r="C2484" s="32">
        <v>43281</v>
      </c>
      <c r="D2484" s="11" t="s">
        <v>9</v>
      </c>
      <c r="E2484" s="5">
        <v>277698.40211999998</v>
      </c>
    </row>
    <row r="2485" spans="1:5" x14ac:dyDescent="0.25">
      <c r="A2485" s="11">
        <v>12</v>
      </c>
      <c r="B2485" s="16" t="s">
        <v>29</v>
      </c>
      <c r="C2485" s="32">
        <v>43281</v>
      </c>
      <c r="D2485" s="11" t="s">
        <v>9</v>
      </c>
      <c r="E2485" s="5">
        <v>277698.40211999998</v>
      </c>
    </row>
    <row r="2486" spans="1:5" x14ac:dyDescent="0.25">
      <c r="A2486" s="11">
        <v>13</v>
      </c>
      <c r="B2486" s="16" t="s">
        <v>30</v>
      </c>
      <c r="C2486" s="32">
        <v>43281</v>
      </c>
      <c r="D2486" s="11" t="s">
        <v>9</v>
      </c>
      <c r="E2486" s="5"/>
    </row>
    <row r="2487" spans="1:5" x14ac:dyDescent="0.25">
      <c r="A2487" s="11">
        <v>14</v>
      </c>
      <c r="B2487" s="16" t="s">
        <v>31</v>
      </c>
      <c r="C2487" s="32">
        <v>43281</v>
      </c>
      <c r="D2487" s="11" t="s">
        <v>9</v>
      </c>
      <c r="E2487" s="5"/>
    </row>
    <row r="2488" spans="1:5" x14ac:dyDescent="0.25">
      <c r="A2488" s="11">
        <v>15</v>
      </c>
      <c r="B2488" s="16" t="s">
        <v>32</v>
      </c>
      <c r="C2488" s="32">
        <v>43281</v>
      </c>
      <c r="D2488" s="11" t="s">
        <v>9</v>
      </c>
      <c r="E2488" s="5"/>
    </row>
    <row r="2489" spans="1:5" x14ac:dyDescent="0.25">
      <c r="A2489" s="11">
        <v>16</v>
      </c>
      <c r="B2489" s="16" t="s">
        <v>33</v>
      </c>
      <c r="C2489" s="32">
        <v>43281</v>
      </c>
      <c r="D2489" s="11" t="s">
        <v>9</v>
      </c>
      <c r="E2489" s="5"/>
    </row>
    <row r="2490" spans="1:5" x14ac:dyDescent="0.25">
      <c r="A2490" s="11">
        <v>17</v>
      </c>
      <c r="B2490" s="18" t="s">
        <v>102</v>
      </c>
      <c r="C2490" s="32">
        <v>43281</v>
      </c>
      <c r="D2490" s="11" t="s">
        <v>9</v>
      </c>
      <c r="E2490" s="5">
        <v>128340.431</v>
      </c>
    </row>
    <row r="2491" spans="1:5" x14ac:dyDescent="0.25">
      <c r="A2491" s="11">
        <v>18</v>
      </c>
      <c r="B2491" s="18" t="s">
        <v>35</v>
      </c>
      <c r="C2491" s="32">
        <v>43281</v>
      </c>
      <c r="D2491" s="11" t="s">
        <v>9</v>
      </c>
      <c r="E2491" s="5"/>
    </row>
    <row r="2492" spans="1:5" x14ac:dyDescent="0.25">
      <c r="A2492" s="11">
        <v>19</v>
      </c>
      <c r="B2492" s="16" t="s">
        <v>36</v>
      </c>
      <c r="C2492" s="32">
        <v>43281</v>
      </c>
      <c r="D2492" s="11" t="s">
        <v>9</v>
      </c>
      <c r="E2492" s="5">
        <v>279698.40205999999</v>
      </c>
    </row>
    <row r="2493" spans="1:5" x14ac:dyDescent="0.25">
      <c r="A2493" s="11">
        <v>20</v>
      </c>
      <c r="B2493" s="16" t="s">
        <v>37</v>
      </c>
      <c r="C2493" s="32">
        <v>43281</v>
      </c>
      <c r="D2493" s="11" t="s">
        <v>9</v>
      </c>
      <c r="E2493" s="5"/>
    </row>
    <row r="2494" spans="1:5" x14ac:dyDescent="0.25">
      <c r="A2494" s="11">
        <v>21</v>
      </c>
      <c r="B2494" s="16" t="s">
        <v>38</v>
      </c>
      <c r="C2494" s="32">
        <v>43281</v>
      </c>
      <c r="D2494" s="11" t="s">
        <v>9</v>
      </c>
      <c r="E2494" s="5">
        <v>2000</v>
      </c>
    </row>
    <row r="2495" spans="1:5" x14ac:dyDescent="0.25">
      <c r="A2495" s="11">
        <v>22</v>
      </c>
      <c r="B2495" s="16" t="s">
        <v>39</v>
      </c>
      <c r="C2495" s="32">
        <v>43281</v>
      </c>
      <c r="D2495" s="11" t="s">
        <v>9</v>
      </c>
      <c r="E2495" s="5">
        <v>38482.70422</v>
      </c>
    </row>
    <row r="2496" spans="1:5" x14ac:dyDescent="0.25">
      <c r="A2496" s="11">
        <v>23</v>
      </c>
      <c r="B2496" s="16" t="s">
        <v>40</v>
      </c>
      <c r="C2496" s="32">
        <v>43281</v>
      </c>
      <c r="D2496" s="11" t="s">
        <v>9</v>
      </c>
      <c r="E2496" s="5"/>
    </row>
    <row r="2497" spans="1:5" x14ac:dyDescent="0.25">
      <c r="A2497" s="11">
        <v>24</v>
      </c>
      <c r="B2497" s="16" t="s">
        <v>41</v>
      </c>
      <c r="C2497" s="32">
        <v>43281</v>
      </c>
      <c r="D2497" s="11" t="s">
        <v>9</v>
      </c>
      <c r="E2497" s="5">
        <v>239215.6979</v>
      </c>
    </row>
    <row r="2498" spans="1:5" x14ac:dyDescent="0.25">
      <c r="A2498" s="11">
        <v>1</v>
      </c>
      <c r="B2498" s="18" t="s">
        <v>18</v>
      </c>
      <c r="C2498" s="32">
        <v>43281</v>
      </c>
      <c r="D2498" s="11" t="s">
        <v>7</v>
      </c>
      <c r="E2498" s="5"/>
    </row>
    <row r="2499" spans="1:5" x14ac:dyDescent="0.25">
      <c r="A2499" s="11">
        <v>2</v>
      </c>
      <c r="B2499" s="34" t="s">
        <v>98</v>
      </c>
      <c r="C2499" s="32">
        <v>43281</v>
      </c>
      <c r="D2499" s="11" t="s">
        <v>7</v>
      </c>
      <c r="E2499" s="5">
        <v>6871913.1526153991</v>
      </c>
    </row>
    <row r="2500" spans="1:5" x14ac:dyDescent="0.25">
      <c r="A2500" s="11">
        <v>3</v>
      </c>
      <c r="B2500" s="34" t="s">
        <v>99</v>
      </c>
      <c r="C2500" s="32">
        <v>43281</v>
      </c>
      <c r="D2500" s="11" t="s">
        <v>7</v>
      </c>
      <c r="E2500" s="5">
        <v>3331146.5431276546</v>
      </c>
    </row>
    <row r="2501" spans="1:5" x14ac:dyDescent="0.25">
      <c r="A2501" s="11">
        <v>4</v>
      </c>
      <c r="B2501" s="34" t="s">
        <v>21</v>
      </c>
      <c r="C2501" s="32">
        <v>43281</v>
      </c>
      <c r="D2501" s="11" t="s">
        <v>7</v>
      </c>
      <c r="E2501" s="5">
        <v>2.0629273025506931</v>
      </c>
    </row>
    <row r="2502" spans="1:5" x14ac:dyDescent="0.25">
      <c r="A2502" s="11">
        <v>5</v>
      </c>
      <c r="B2502" s="34" t="s">
        <v>100</v>
      </c>
      <c r="C2502" s="32">
        <v>43281</v>
      </c>
      <c r="D2502" s="11" t="s">
        <v>7</v>
      </c>
      <c r="E2502" s="5">
        <v>6633131.7089553988</v>
      </c>
    </row>
    <row r="2503" spans="1:5" x14ac:dyDescent="0.25">
      <c r="A2503" s="11">
        <v>6</v>
      </c>
      <c r="B2503" s="34" t="s">
        <v>101</v>
      </c>
      <c r="C2503" s="32">
        <v>43281</v>
      </c>
      <c r="D2503" s="11" t="s">
        <v>7</v>
      </c>
      <c r="E2503" s="5">
        <v>978244.34640430787</v>
      </c>
    </row>
    <row r="2504" spans="1:5" x14ac:dyDescent="0.25">
      <c r="A2504" s="11">
        <v>7</v>
      </c>
      <c r="B2504" s="34" t="s">
        <v>24</v>
      </c>
      <c r="C2504" s="32">
        <v>43281</v>
      </c>
      <c r="D2504" s="11" t="s">
        <v>7</v>
      </c>
      <c r="E2504" s="5">
        <v>6.780649163306208</v>
      </c>
    </row>
    <row r="2505" spans="1:5" x14ac:dyDescent="0.25">
      <c r="A2505" s="11">
        <v>8</v>
      </c>
      <c r="B2505" s="34" t="s">
        <v>25</v>
      </c>
      <c r="C2505" s="32">
        <v>43281</v>
      </c>
      <c r="D2505" s="11" t="s">
        <v>7</v>
      </c>
      <c r="E2505" s="5"/>
    </row>
    <row r="2506" spans="1:5" x14ac:dyDescent="0.25">
      <c r="A2506" s="11">
        <v>9</v>
      </c>
      <c r="B2506" s="34" t="s">
        <v>26</v>
      </c>
      <c r="C2506" s="32">
        <v>43281</v>
      </c>
      <c r="D2506" s="11" t="s">
        <v>7</v>
      </c>
      <c r="E2506" s="5"/>
    </row>
    <row r="2507" spans="1:5" x14ac:dyDescent="0.25">
      <c r="A2507" s="11">
        <v>10</v>
      </c>
      <c r="B2507" s="18" t="s">
        <v>27</v>
      </c>
      <c r="C2507" s="32">
        <v>43281</v>
      </c>
      <c r="D2507" s="11" t="s">
        <v>7</v>
      </c>
      <c r="E2507" s="5"/>
    </row>
    <row r="2508" spans="1:5" x14ac:dyDescent="0.25">
      <c r="A2508" s="11">
        <v>11</v>
      </c>
      <c r="B2508" s="16" t="s">
        <v>28</v>
      </c>
      <c r="C2508" s="32">
        <v>43281</v>
      </c>
      <c r="D2508" s="11" t="s">
        <v>7</v>
      </c>
      <c r="E2508" s="5">
        <v>6871913.1526353993</v>
      </c>
    </row>
    <row r="2509" spans="1:5" x14ac:dyDescent="0.25">
      <c r="A2509" s="11">
        <v>12</v>
      </c>
      <c r="B2509" s="16" t="s">
        <v>29</v>
      </c>
      <c r="C2509" s="32">
        <v>43281</v>
      </c>
      <c r="D2509" s="11" t="s">
        <v>7</v>
      </c>
      <c r="E2509" s="5">
        <v>6511913.1526353993</v>
      </c>
    </row>
    <row r="2510" spans="1:5" x14ac:dyDescent="0.25">
      <c r="A2510" s="11">
        <v>13</v>
      </c>
      <c r="B2510" s="16" t="s">
        <v>30</v>
      </c>
      <c r="C2510" s="32">
        <v>43281</v>
      </c>
      <c r="D2510" s="11" t="s">
        <v>7</v>
      </c>
      <c r="E2510" s="5">
        <v>360000</v>
      </c>
    </row>
    <row r="2511" spans="1:5" x14ac:dyDescent="0.25">
      <c r="A2511" s="11">
        <v>14</v>
      </c>
      <c r="B2511" s="16" t="s">
        <v>31</v>
      </c>
      <c r="C2511" s="32">
        <v>43281</v>
      </c>
      <c r="D2511" s="11" t="s">
        <v>7</v>
      </c>
      <c r="E2511" s="5"/>
    </row>
    <row r="2512" spans="1:5" x14ac:dyDescent="0.25">
      <c r="A2512" s="11">
        <v>15</v>
      </c>
      <c r="B2512" s="16" t="s">
        <v>32</v>
      </c>
      <c r="C2512" s="32">
        <v>43281</v>
      </c>
      <c r="D2512" s="11" t="s">
        <v>7</v>
      </c>
      <c r="E2512" s="5"/>
    </row>
    <row r="2513" spans="1:5" x14ac:dyDescent="0.25">
      <c r="A2513" s="11">
        <v>16</v>
      </c>
      <c r="B2513" s="16" t="s">
        <v>33</v>
      </c>
      <c r="C2513" s="32">
        <v>43281</v>
      </c>
      <c r="D2513" s="11" t="s">
        <v>7</v>
      </c>
      <c r="E2513" s="5"/>
    </row>
    <row r="2514" spans="1:5" x14ac:dyDescent="0.25">
      <c r="A2514" s="11">
        <v>17</v>
      </c>
      <c r="B2514" s="18" t="s">
        <v>102</v>
      </c>
      <c r="C2514" s="32">
        <v>43281</v>
      </c>
      <c r="D2514" s="11" t="s">
        <v>7</v>
      </c>
      <c r="E2514" s="5">
        <v>1612141.1072</v>
      </c>
    </row>
    <row r="2515" spans="1:5" x14ac:dyDescent="0.25">
      <c r="A2515" s="11">
        <v>18</v>
      </c>
      <c r="B2515" s="18" t="s">
        <v>35</v>
      </c>
      <c r="C2515" s="32">
        <v>43281</v>
      </c>
      <c r="D2515" s="11" t="s">
        <v>7</v>
      </c>
      <c r="E2515" s="5"/>
    </row>
    <row r="2516" spans="1:5" x14ac:dyDescent="0.25">
      <c r="A2516" s="11">
        <v>19</v>
      </c>
      <c r="B2516" s="16" t="s">
        <v>36</v>
      </c>
      <c r="C2516" s="32">
        <v>43281</v>
      </c>
      <c r="D2516" s="11" t="s">
        <v>7</v>
      </c>
      <c r="E2516" s="5">
        <v>6358913.1546473978</v>
      </c>
    </row>
    <row r="2517" spans="1:5" x14ac:dyDescent="0.25">
      <c r="A2517" s="11">
        <v>20</v>
      </c>
      <c r="B2517" s="16" t="s">
        <v>37</v>
      </c>
      <c r="C2517" s="32">
        <v>43281</v>
      </c>
      <c r="D2517" s="11" t="s">
        <v>7</v>
      </c>
      <c r="E2517" s="5"/>
    </row>
    <row r="2518" spans="1:5" x14ac:dyDescent="0.25">
      <c r="A2518" s="11">
        <v>21</v>
      </c>
      <c r="B2518" s="16" t="s">
        <v>38</v>
      </c>
      <c r="C2518" s="32">
        <v>43281</v>
      </c>
      <c r="D2518" s="11" t="s">
        <v>7</v>
      </c>
      <c r="E2518" s="5">
        <v>2000</v>
      </c>
    </row>
    <row r="2519" spans="1:5" x14ac:dyDescent="0.25">
      <c r="A2519" s="11">
        <v>22</v>
      </c>
      <c r="B2519" s="16" t="s">
        <v>39</v>
      </c>
      <c r="C2519" s="32">
        <v>43281</v>
      </c>
      <c r="D2519" s="11" t="s">
        <v>7</v>
      </c>
      <c r="E2519" s="5">
        <v>533703.44912999996</v>
      </c>
    </row>
    <row r="2520" spans="1:5" x14ac:dyDescent="0.25">
      <c r="A2520" s="11">
        <v>23</v>
      </c>
      <c r="B2520" s="18" t="s">
        <v>40</v>
      </c>
      <c r="C2520" s="32">
        <v>43281</v>
      </c>
      <c r="D2520" s="11" t="s">
        <v>7</v>
      </c>
      <c r="E2520" s="5"/>
    </row>
    <row r="2521" spans="1:5" x14ac:dyDescent="0.25">
      <c r="A2521" s="11">
        <v>24</v>
      </c>
      <c r="B2521" s="34" t="s">
        <v>41</v>
      </c>
      <c r="C2521" s="32">
        <v>43281</v>
      </c>
      <c r="D2521" s="11" t="s">
        <v>7</v>
      </c>
      <c r="E2521" s="5">
        <v>5823209.7035053987</v>
      </c>
    </row>
    <row r="2522" spans="1:5" x14ac:dyDescent="0.25">
      <c r="A2522" s="11">
        <v>1</v>
      </c>
      <c r="B2522" s="12" t="s">
        <v>18</v>
      </c>
      <c r="C2522" s="13">
        <v>43100</v>
      </c>
      <c r="D2522" s="11" t="s">
        <v>8</v>
      </c>
      <c r="E2522" s="5"/>
    </row>
    <row r="2523" spans="1:5" x14ac:dyDescent="0.25">
      <c r="A2523" s="11">
        <v>2</v>
      </c>
      <c r="B2523" s="22" t="s">
        <v>98</v>
      </c>
      <c r="C2523" s="13">
        <v>43100</v>
      </c>
      <c r="D2523" s="11" t="s">
        <v>8</v>
      </c>
      <c r="E2523" s="5">
        <v>169493.43713544199</v>
      </c>
    </row>
    <row r="2524" spans="1:5" x14ac:dyDescent="0.25">
      <c r="A2524" s="11">
        <v>3</v>
      </c>
      <c r="B2524" s="22" t="s">
        <v>99</v>
      </c>
      <c r="C2524" s="13">
        <v>43100</v>
      </c>
      <c r="D2524" s="11" t="s">
        <v>8</v>
      </c>
      <c r="E2524" s="5">
        <v>85071.477967629995</v>
      </c>
    </row>
    <row r="2525" spans="1:5" x14ac:dyDescent="0.25">
      <c r="A2525" s="11">
        <v>4</v>
      </c>
      <c r="B2525" s="22" t="s">
        <v>21</v>
      </c>
      <c r="C2525" s="13">
        <v>43100</v>
      </c>
      <c r="D2525" s="11" t="s">
        <v>8</v>
      </c>
      <c r="E2525" s="5">
        <v>1.9923650227392882</v>
      </c>
    </row>
    <row r="2526" spans="1:5" x14ac:dyDescent="0.25">
      <c r="A2526" s="11">
        <v>5</v>
      </c>
      <c r="B2526" s="22" t="s">
        <v>100</v>
      </c>
      <c r="C2526" s="13">
        <v>43100</v>
      </c>
      <c r="D2526" s="11" t="s">
        <v>8</v>
      </c>
      <c r="E2526" s="5">
        <v>169493.43713544199</v>
      </c>
    </row>
    <row r="2527" spans="1:5" x14ac:dyDescent="0.25">
      <c r="A2527" s="11">
        <v>6</v>
      </c>
      <c r="B2527" s="22" t="s">
        <v>101</v>
      </c>
      <c r="C2527" s="13">
        <v>43100</v>
      </c>
      <c r="D2527" s="11" t="s">
        <v>8</v>
      </c>
      <c r="E2527" s="5">
        <v>23938.417727226999</v>
      </c>
    </row>
    <row r="2528" spans="1:5" x14ac:dyDescent="0.25">
      <c r="A2528" s="11">
        <v>7</v>
      </c>
      <c r="B2528" s="22" t="s">
        <v>24</v>
      </c>
      <c r="C2528" s="13">
        <v>43100</v>
      </c>
      <c r="D2528" s="11" t="s">
        <v>8</v>
      </c>
      <c r="E2528" s="5">
        <v>7.0803943295994909</v>
      </c>
    </row>
    <row r="2529" spans="1:5" x14ac:dyDescent="0.25">
      <c r="A2529" s="11">
        <v>8</v>
      </c>
      <c r="B2529" s="23" t="s">
        <v>25</v>
      </c>
      <c r="C2529" s="13">
        <v>43100</v>
      </c>
      <c r="D2529" s="11" t="s">
        <v>8</v>
      </c>
      <c r="E2529" s="5"/>
    </row>
    <row r="2530" spans="1:5" x14ac:dyDescent="0.25">
      <c r="A2530" s="11">
        <v>9</v>
      </c>
      <c r="B2530" s="23" t="s">
        <v>26</v>
      </c>
      <c r="C2530" s="13">
        <v>43100</v>
      </c>
      <c r="D2530" s="11" t="s">
        <v>8</v>
      </c>
      <c r="E2530" s="5"/>
    </row>
    <row r="2531" spans="1:5" x14ac:dyDescent="0.25">
      <c r="A2531" s="11">
        <v>10</v>
      </c>
      <c r="B2531" s="12" t="s">
        <v>27</v>
      </c>
      <c r="C2531" s="13">
        <v>43100</v>
      </c>
      <c r="D2531" s="11" t="s">
        <v>8</v>
      </c>
      <c r="E2531" s="5"/>
    </row>
    <row r="2532" spans="1:5" x14ac:dyDescent="0.25">
      <c r="A2532" s="11">
        <v>11</v>
      </c>
      <c r="B2532" s="11" t="s">
        <v>28</v>
      </c>
      <c r="C2532" s="13">
        <v>43100</v>
      </c>
      <c r="D2532" s="11" t="s">
        <v>8</v>
      </c>
      <c r="E2532" s="5">
        <v>169493.43713544199</v>
      </c>
    </row>
    <row r="2533" spans="1:5" x14ac:dyDescent="0.25">
      <c r="A2533" s="11">
        <v>12</v>
      </c>
      <c r="B2533" s="15" t="s">
        <v>29</v>
      </c>
      <c r="C2533" s="13">
        <v>43100</v>
      </c>
      <c r="D2533" s="11" t="s">
        <v>8</v>
      </c>
      <c r="E2533" s="5">
        <v>169493.43713544199</v>
      </c>
    </row>
    <row r="2534" spans="1:5" x14ac:dyDescent="0.25">
      <c r="A2534" s="11">
        <v>13</v>
      </c>
      <c r="B2534" s="15" t="s">
        <v>30</v>
      </c>
      <c r="C2534" s="13">
        <v>43100</v>
      </c>
      <c r="D2534" s="11" t="s">
        <v>8</v>
      </c>
      <c r="E2534" s="5"/>
    </row>
    <row r="2535" spans="1:5" x14ac:dyDescent="0.25">
      <c r="A2535" s="11">
        <v>14</v>
      </c>
      <c r="B2535" s="15" t="s">
        <v>31</v>
      </c>
      <c r="C2535" s="13">
        <v>43100</v>
      </c>
      <c r="D2535" s="11" t="s">
        <v>8</v>
      </c>
      <c r="E2535" s="5"/>
    </row>
    <row r="2536" spans="1:5" x14ac:dyDescent="0.25">
      <c r="A2536" s="11">
        <v>15</v>
      </c>
      <c r="B2536" s="16" t="s">
        <v>32</v>
      </c>
      <c r="C2536" s="13">
        <v>43100</v>
      </c>
      <c r="D2536" s="11" t="s">
        <v>8</v>
      </c>
      <c r="E2536" s="5"/>
    </row>
    <row r="2537" spans="1:5" x14ac:dyDescent="0.25">
      <c r="A2537" s="11">
        <v>16</v>
      </c>
      <c r="B2537" s="15" t="s">
        <v>33</v>
      </c>
      <c r="C2537" s="13">
        <v>43100</v>
      </c>
      <c r="D2537" s="11" t="s">
        <v>8</v>
      </c>
      <c r="E2537" s="5"/>
    </row>
    <row r="2538" spans="1:5" ht="39" x14ac:dyDescent="0.25">
      <c r="A2538" s="11">
        <v>17</v>
      </c>
      <c r="B2538" s="17" t="s">
        <v>102</v>
      </c>
      <c r="C2538" s="13">
        <v>43100</v>
      </c>
      <c r="D2538" s="11" t="s">
        <v>8</v>
      </c>
      <c r="E2538" s="5">
        <v>78985.91</v>
      </c>
    </row>
    <row r="2539" spans="1:5" x14ac:dyDescent="0.25">
      <c r="A2539" s="11">
        <v>18</v>
      </c>
      <c r="B2539" s="18" t="s">
        <v>35</v>
      </c>
      <c r="C2539" s="13">
        <v>43100</v>
      </c>
      <c r="D2539" s="11" t="s">
        <v>8</v>
      </c>
      <c r="E2539" s="5"/>
    </row>
    <row r="2540" spans="1:5" x14ac:dyDescent="0.25">
      <c r="A2540" s="11">
        <v>19</v>
      </c>
      <c r="B2540" s="16" t="s">
        <v>36</v>
      </c>
      <c r="C2540" s="13">
        <v>43100</v>
      </c>
      <c r="D2540" s="11" t="s">
        <v>8</v>
      </c>
      <c r="E2540" s="5">
        <v>169493.43713544199</v>
      </c>
    </row>
    <row r="2541" spans="1:5" x14ac:dyDescent="0.25">
      <c r="A2541" s="11">
        <v>20</v>
      </c>
      <c r="B2541" s="16" t="s">
        <v>37</v>
      </c>
      <c r="C2541" s="13">
        <v>43100</v>
      </c>
      <c r="D2541" s="11" t="s">
        <v>8</v>
      </c>
      <c r="E2541" s="5"/>
    </row>
    <row r="2542" spans="1:5" x14ac:dyDescent="0.25">
      <c r="A2542" s="11">
        <v>21</v>
      </c>
      <c r="B2542" s="16" t="s">
        <v>38</v>
      </c>
      <c r="C2542" s="13">
        <v>43100</v>
      </c>
      <c r="D2542" s="11" t="s">
        <v>8</v>
      </c>
      <c r="E2542" s="5"/>
    </row>
    <row r="2543" spans="1:5" x14ac:dyDescent="0.25">
      <c r="A2543" s="11">
        <v>22</v>
      </c>
      <c r="B2543" s="16" t="s">
        <v>39</v>
      </c>
      <c r="C2543" s="13">
        <v>43100</v>
      </c>
      <c r="D2543" s="11" t="s">
        <v>8</v>
      </c>
      <c r="E2543" s="5">
        <v>23224.7821</v>
      </c>
    </row>
    <row r="2544" spans="1:5" ht="26.25" x14ac:dyDescent="0.25">
      <c r="A2544" s="11">
        <v>23</v>
      </c>
      <c r="B2544" s="4" t="s">
        <v>40</v>
      </c>
      <c r="C2544" s="13">
        <v>43100</v>
      </c>
      <c r="D2544" s="11" t="s">
        <v>8</v>
      </c>
      <c r="E2544" s="5"/>
    </row>
    <row r="2545" spans="1:5" x14ac:dyDescent="0.25">
      <c r="A2545" s="11">
        <v>24</v>
      </c>
      <c r="B2545" s="16" t="s">
        <v>41</v>
      </c>
      <c r="C2545" s="13">
        <v>43100</v>
      </c>
      <c r="D2545" s="11" t="s">
        <v>8</v>
      </c>
      <c r="E2545" s="5">
        <v>146268.655035442</v>
      </c>
    </row>
    <row r="2546" spans="1:5" x14ac:dyDescent="0.25">
      <c r="A2546" s="11">
        <v>1</v>
      </c>
      <c r="B2546" s="12" t="s">
        <v>18</v>
      </c>
      <c r="C2546" s="13">
        <v>43100</v>
      </c>
      <c r="D2546" s="11" t="s">
        <v>103</v>
      </c>
      <c r="E2546" s="5"/>
    </row>
    <row r="2547" spans="1:5" x14ac:dyDescent="0.25">
      <c r="A2547" s="11">
        <v>2</v>
      </c>
      <c r="B2547" s="22" t="s">
        <v>98</v>
      </c>
      <c r="C2547" s="13">
        <v>43100</v>
      </c>
      <c r="D2547" s="11" t="s">
        <v>103</v>
      </c>
      <c r="E2547" s="5">
        <v>35705.089850000004</v>
      </c>
    </row>
    <row r="2548" spans="1:5" x14ac:dyDescent="0.25">
      <c r="A2548" s="11">
        <v>3</v>
      </c>
      <c r="B2548" s="22" t="s">
        <v>99</v>
      </c>
      <c r="C2548" s="13">
        <v>43100</v>
      </c>
      <c r="D2548" s="11" t="s">
        <v>103</v>
      </c>
      <c r="E2548" s="5">
        <v>26852.431690000001</v>
      </c>
    </row>
    <row r="2549" spans="1:5" x14ac:dyDescent="0.25">
      <c r="A2549" s="11">
        <v>4</v>
      </c>
      <c r="B2549" s="22" t="s">
        <v>21</v>
      </c>
      <c r="C2549" s="13">
        <v>43100</v>
      </c>
      <c r="D2549" s="11" t="s">
        <v>103</v>
      </c>
      <c r="E2549" s="5">
        <v>1.3296780813819846</v>
      </c>
    </row>
    <row r="2550" spans="1:5" x14ac:dyDescent="0.25">
      <c r="A2550" s="11">
        <v>5</v>
      </c>
      <c r="B2550" s="22" t="s">
        <v>100</v>
      </c>
      <c r="C2550" s="13">
        <v>43100</v>
      </c>
      <c r="D2550" s="11" t="s">
        <v>103</v>
      </c>
      <c r="E2550" s="5">
        <v>35705.089850000004</v>
      </c>
    </row>
    <row r="2551" spans="1:5" x14ac:dyDescent="0.25">
      <c r="A2551" s="11">
        <v>6</v>
      </c>
      <c r="B2551" s="22" t="s">
        <v>101</v>
      </c>
      <c r="C2551" s="13">
        <v>43100</v>
      </c>
      <c r="D2551" s="11" t="s">
        <v>103</v>
      </c>
      <c r="E2551" s="5">
        <v>6713.1080000000002</v>
      </c>
    </row>
    <row r="2552" spans="1:5" x14ac:dyDescent="0.25">
      <c r="A2552" s="11">
        <v>7</v>
      </c>
      <c r="B2552" s="22" t="s">
        <v>24</v>
      </c>
      <c r="C2552" s="13">
        <v>43100</v>
      </c>
      <c r="D2552" s="11" t="s">
        <v>103</v>
      </c>
      <c r="E2552" s="5">
        <v>5.3187122641256481</v>
      </c>
    </row>
    <row r="2553" spans="1:5" x14ac:dyDescent="0.25">
      <c r="A2553" s="11">
        <v>8</v>
      </c>
      <c r="B2553" s="23" t="s">
        <v>25</v>
      </c>
      <c r="C2553" s="13">
        <v>43100</v>
      </c>
      <c r="D2553" s="11" t="s">
        <v>103</v>
      </c>
      <c r="E2553" s="5"/>
    </row>
    <row r="2554" spans="1:5" x14ac:dyDescent="0.25">
      <c r="A2554" s="11">
        <v>9</v>
      </c>
      <c r="B2554" s="23" t="s">
        <v>26</v>
      </c>
      <c r="C2554" s="13">
        <v>43100</v>
      </c>
      <c r="D2554" s="11" t="s">
        <v>103</v>
      </c>
      <c r="E2554" s="5"/>
    </row>
    <row r="2555" spans="1:5" x14ac:dyDescent="0.25">
      <c r="A2555" s="11">
        <v>10</v>
      </c>
      <c r="B2555" s="12" t="s">
        <v>27</v>
      </c>
      <c r="C2555" s="13">
        <v>43100</v>
      </c>
      <c r="D2555" s="11" t="s">
        <v>103</v>
      </c>
      <c r="E2555" s="5"/>
    </row>
    <row r="2556" spans="1:5" x14ac:dyDescent="0.25">
      <c r="A2556" s="11">
        <v>11</v>
      </c>
      <c r="B2556" s="11" t="s">
        <v>28</v>
      </c>
      <c r="C2556" s="13">
        <v>43100</v>
      </c>
      <c r="D2556" s="11" t="s">
        <v>103</v>
      </c>
      <c r="E2556" s="5">
        <v>35705.089850000004</v>
      </c>
    </row>
    <row r="2557" spans="1:5" x14ac:dyDescent="0.25">
      <c r="A2557" s="11">
        <v>12</v>
      </c>
      <c r="B2557" s="15" t="s">
        <v>29</v>
      </c>
      <c r="C2557" s="13">
        <v>43100</v>
      </c>
      <c r="D2557" s="11" t="s">
        <v>103</v>
      </c>
      <c r="E2557" s="5">
        <v>35705.089850000004</v>
      </c>
    </row>
    <row r="2558" spans="1:5" x14ac:dyDescent="0.25">
      <c r="A2558" s="11">
        <v>13</v>
      </c>
      <c r="B2558" s="15" t="s">
        <v>30</v>
      </c>
      <c r="C2558" s="13">
        <v>43100</v>
      </c>
      <c r="D2558" s="11" t="s">
        <v>103</v>
      </c>
      <c r="E2558" s="5"/>
    </row>
    <row r="2559" spans="1:5" x14ac:dyDescent="0.25">
      <c r="A2559" s="11">
        <v>14</v>
      </c>
      <c r="B2559" s="15" t="s">
        <v>31</v>
      </c>
      <c r="C2559" s="13">
        <v>43100</v>
      </c>
      <c r="D2559" s="11" t="s">
        <v>103</v>
      </c>
      <c r="E2559" s="5"/>
    </row>
    <row r="2560" spans="1:5" x14ac:dyDescent="0.25">
      <c r="A2560" s="11">
        <v>15</v>
      </c>
      <c r="B2560" s="16" t="s">
        <v>32</v>
      </c>
      <c r="C2560" s="13">
        <v>43100</v>
      </c>
      <c r="D2560" s="11" t="s">
        <v>103</v>
      </c>
      <c r="E2560" s="5"/>
    </row>
    <row r="2561" spans="1:5" x14ac:dyDescent="0.25">
      <c r="A2561" s="11">
        <v>16</v>
      </c>
      <c r="B2561" s="15" t="s">
        <v>33</v>
      </c>
      <c r="C2561" s="13">
        <v>43100</v>
      </c>
      <c r="D2561" s="11" t="s">
        <v>103</v>
      </c>
      <c r="E2561" s="5"/>
    </row>
    <row r="2562" spans="1:5" ht="39" x14ac:dyDescent="0.25">
      <c r="A2562" s="11">
        <v>17</v>
      </c>
      <c r="B2562" s="17" t="s">
        <v>102</v>
      </c>
      <c r="C2562" s="13">
        <v>43100</v>
      </c>
      <c r="D2562" s="11" t="s">
        <v>103</v>
      </c>
      <c r="E2562" s="5">
        <v>7900.3940000000002</v>
      </c>
    </row>
    <row r="2563" spans="1:5" x14ac:dyDescent="0.25">
      <c r="A2563" s="11">
        <v>18</v>
      </c>
      <c r="B2563" s="18" t="s">
        <v>35</v>
      </c>
      <c r="C2563" s="13">
        <v>43100</v>
      </c>
      <c r="D2563" s="11" t="s">
        <v>103</v>
      </c>
      <c r="E2563" s="5"/>
    </row>
    <row r="2564" spans="1:5" x14ac:dyDescent="0.25">
      <c r="A2564" s="11">
        <v>19</v>
      </c>
      <c r="B2564" s="16" t="s">
        <v>36</v>
      </c>
      <c r="C2564" s="13">
        <v>43100</v>
      </c>
      <c r="D2564" s="11" t="s">
        <v>103</v>
      </c>
      <c r="E2564" s="5">
        <v>35705.089850000004</v>
      </c>
    </row>
    <row r="2565" spans="1:5" x14ac:dyDescent="0.25">
      <c r="A2565" s="11">
        <v>20</v>
      </c>
      <c r="B2565" s="16" t="s">
        <v>37</v>
      </c>
      <c r="C2565" s="13">
        <v>43100</v>
      </c>
      <c r="D2565" s="11" t="s">
        <v>103</v>
      </c>
      <c r="E2565" s="5"/>
    </row>
    <row r="2566" spans="1:5" x14ac:dyDescent="0.25">
      <c r="A2566" s="11">
        <v>21</v>
      </c>
      <c r="B2566" s="16" t="s">
        <v>38</v>
      </c>
      <c r="C2566" s="13">
        <v>43100</v>
      </c>
      <c r="D2566" s="11" t="s">
        <v>103</v>
      </c>
      <c r="E2566" s="5"/>
    </row>
    <row r="2567" spans="1:5" x14ac:dyDescent="0.25">
      <c r="A2567" s="11">
        <v>22</v>
      </c>
      <c r="B2567" s="16" t="s">
        <v>39</v>
      </c>
      <c r="C2567" s="13">
        <v>43100</v>
      </c>
      <c r="D2567" s="11" t="s">
        <v>103</v>
      </c>
      <c r="E2567" s="5">
        <v>2354.6309700000002</v>
      </c>
    </row>
    <row r="2568" spans="1:5" ht="26.25" x14ac:dyDescent="0.25">
      <c r="A2568" s="11">
        <v>23</v>
      </c>
      <c r="B2568" s="4" t="s">
        <v>40</v>
      </c>
      <c r="C2568" s="13">
        <v>43100</v>
      </c>
      <c r="D2568" s="11" t="s">
        <v>103</v>
      </c>
      <c r="E2568" s="5"/>
    </row>
    <row r="2569" spans="1:5" x14ac:dyDescent="0.25">
      <c r="A2569" s="11">
        <v>24</v>
      </c>
      <c r="B2569" s="16" t="s">
        <v>41</v>
      </c>
      <c r="C2569" s="13">
        <v>43100</v>
      </c>
      <c r="D2569" s="11" t="s">
        <v>103</v>
      </c>
      <c r="E2569" s="5">
        <v>33350.458879999998</v>
      </c>
    </row>
    <row r="2570" spans="1:5" x14ac:dyDescent="0.25">
      <c r="A2570" s="11">
        <v>1</v>
      </c>
      <c r="B2570" s="12" t="s">
        <v>18</v>
      </c>
      <c r="C2570" s="13">
        <v>43100</v>
      </c>
      <c r="D2570" s="11" t="s">
        <v>10</v>
      </c>
      <c r="E2570" s="5"/>
    </row>
    <row r="2571" spans="1:5" x14ac:dyDescent="0.25">
      <c r="A2571" s="11">
        <v>2</v>
      </c>
      <c r="B2571" s="22" t="s">
        <v>98</v>
      </c>
      <c r="C2571" s="13">
        <v>43100</v>
      </c>
      <c r="D2571" s="11" t="s">
        <v>10</v>
      </c>
      <c r="E2571" s="5">
        <v>290126.72805000003</v>
      </c>
    </row>
    <row r="2572" spans="1:5" x14ac:dyDescent="0.25">
      <c r="A2572" s="11">
        <v>3</v>
      </c>
      <c r="B2572" s="22" t="s">
        <v>99</v>
      </c>
      <c r="C2572" s="13">
        <v>43100</v>
      </c>
      <c r="D2572" s="11" t="s">
        <v>10</v>
      </c>
      <c r="E2572" s="5">
        <v>66571.420620000004</v>
      </c>
    </row>
    <row r="2573" spans="1:5" x14ac:dyDescent="0.25">
      <c r="A2573" s="11">
        <v>4</v>
      </c>
      <c r="B2573" s="22" t="s">
        <v>21</v>
      </c>
      <c r="C2573" s="13">
        <v>43100</v>
      </c>
      <c r="D2573" s="11" t="s">
        <v>10</v>
      </c>
      <c r="E2573" s="5">
        <v>4.3581273367454241</v>
      </c>
    </row>
    <row r="2574" spans="1:5" x14ac:dyDescent="0.25">
      <c r="A2574" s="11">
        <v>5</v>
      </c>
      <c r="B2574" s="22" t="s">
        <v>100</v>
      </c>
      <c r="C2574" s="13">
        <v>43100</v>
      </c>
      <c r="D2574" s="11" t="s">
        <v>10</v>
      </c>
      <c r="E2574" s="5">
        <v>290126.72805000003</v>
      </c>
    </row>
    <row r="2575" spans="1:5" x14ac:dyDescent="0.25">
      <c r="A2575" s="11">
        <v>6</v>
      </c>
      <c r="B2575" s="22" t="s">
        <v>101</v>
      </c>
      <c r="C2575" s="13">
        <v>43100</v>
      </c>
      <c r="D2575" s="11" t="s">
        <v>10</v>
      </c>
      <c r="E2575" s="5">
        <v>16642.855159999999</v>
      </c>
    </row>
    <row r="2576" spans="1:5" x14ac:dyDescent="0.25">
      <c r="A2576" s="11">
        <v>7</v>
      </c>
      <c r="B2576" s="22" t="s">
        <v>24</v>
      </c>
      <c r="C2576" s="13">
        <v>43100</v>
      </c>
      <c r="D2576" s="11" t="s">
        <v>10</v>
      </c>
      <c r="E2576" s="5">
        <v>17.432509341744463</v>
      </c>
    </row>
    <row r="2577" spans="1:5" x14ac:dyDescent="0.25">
      <c r="A2577" s="11">
        <v>8</v>
      </c>
      <c r="B2577" s="23" t="s">
        <v>25</v>
      </c>
      <c r="C2577" s="13">
        <v>43100</v>
      </c>
      <c r="D2577" s="11" t="s">
        <v>10</v>
      </c>
      <c r="E2577" s="5"/>
    </row>
    <row r="2578" spans="1:5" x14ac:dyDescent="0.25">
      <c r="A2578" s="11">
        <v>9</v>
      </c>
      <c r="B2578" s="23" t="s">
        <v>26</v>
      </c>
      <c r="C2578" s="13">
        <v>43100</v>
      </c>
      <c r="D2578" s="11" t="s">
        <v>10</v>
      </c>
      <c r="E2578" s="5"/>
    </row>
    <row r="2579" spans="1:5" x14ac:dyDescent="0.25">
      <c r="A2579" s="11">
        <v>10</v>
      </c>
      <c r="B2579" s="12" t="s">
        <v>27</v>
      </c>
      <c r="C2579" s="13">
        <v>43100</v>
      </c>
      <c r="D2579" s="11" t="s">
        <v>10</v>
      </c>
      <c r="E2579" s="5"/>
    </row>
    <row r="2580" spans="1:5" x14ac:dyDescent="0.25">
      <c r="A2580" s="11">
        <v>11</v>
      </c>
      <c r="B2580" s="11" t="s">
        <v>28</v>
      </c>
      <c r="C2580" s="13">
        <v>43100</v>
      </c>
      <c r="D2580" s="11" t="s">
        <v>10</v>
      </c>
      <c r="E2580" s="5">
        <v>290126.72805000003</v>
      </c>
    </row>
    <row r="2581" spans="1:5" x14ac:dyDescent="0.25">
      <c r="A2581" s="11">
        <v>12</v>
      </c>
      <c r="B2581" s="15" t="s">
        <v>29</v>
      </c>
      <c r="C2581" s="13">
        <v>43100</v>
      </c>
      <c r="D2581" s="11" t="s">
        <v>10</v>
      </c>
      <c r="E2581" s="5">
        <v>290126.72805000003</v>
      </c>
    </row>
    <row r="2582" spans="1:5" x14ac:dyDescent="0.25">
      <c r="A2582" s="11">
        <v>13</v>
      </c>
      <c r="B2582" s="15" t="s">
        <v>30</v>
      </c>
      <c r="C2582" s="13">
        <v>43100</v>
      </c>
      <c r="D2582" s="11" t="s">
        <v>10</v>
      </c>
      <c r="E2582" s="5"/>
    </row>
    <row r="2583" spans="1:5" x14ac:dyDescent="0.25">
      <c r="A2583" s="11">
        <v>14</v>
      </c>
      <c r="B2583" s="15" t="s">
        <v>31</v>
      </c>
      <c r="C2583" s="13">
        <v>43100</v>
      </c>
      <c r="D2583" s="11" t="s">
        <v>10</v>
      </c>
      <c r="E2583" s="5"/>
    </row>
    <row r="2584" spans="1:5" x14ac:dyDescent="0.25">
      <c r="A2584" s="11">
        <v>15</v>
      </c>
      <c r="B2584" s="16" t="s">
        <v>32</v>
      </c>
      <c r="C2584" s="13">
        <v>43100</v>
      </c>
      <c r="D2584" s="11" t="s">
        <v>10</v>
      </c>
      <c r="E2584" s="5"/>
    </row>
    <row r="2585" spans="1:5" x14ac:dyDescent="0.25">
      <c r="A2585" s="11">
        <v>16</v>
      </c>
      <c r="B2585" s="15" t="s">
        <v>33</v>
      </c>
      <c r="C2585" s="13">
        <v>43100</v>
      </c>
      <c r="D2585" s="11" t="s">
        <v>10</v>
      </c>
      <c r="E2585" s="5"/>
    </row>
    <row r="2586" spans="1:5" ht="39" x14ac:dyDescent="0.25">
      <c r="A2586" s="11">
        <v>17</v>
      </c>
      <c r="B2586" s="17" t="s">
        <v>102</v>
      </c>
      <c r="C2586" s="13">
        <v>43100</v>
      </c>
      <c r="D2586" s="11" t="s">
        <v>10</v>
      </c>
      <c r="E2586" s="5">
        <v>65635.45624</v>
      </c>
    </row>
    <row r="2587" spans="1:5" x14ac:dyDescent="0.25">
      <c r="A2587" s="11">
        <v>18</v>
      </c>
      <c r="B2587" s="18" t="s">
        <v>35</v>
      </c>
      <c r="C2587" s="13">
        <v>43100</v>
      </c>
      <c r="D2587" s="11" t="s">
        <v>10</v>
      </c>
      <c r="E2587" s="5"/>
    </row>
    <row r="2588" spans="1:5" x14ac:dyDescent="0.25">
      <c r="A2588" s="11">
        <v>19</v>
      </c>
      <c r="B2588" s="16" t="s">
        <v>36</v>
      </c>
      <c r="C2588" s="13">
        <v>43100</v>
      </c>
      <c r="D2588" s="11" t="s">
        <v>10</v>
      </c>
      <c r="E2588" s="5">
        <v>290966.72805000003</v>
      </c>
    </row>
    <row r="2589" spans="1:5" x14ac:dyDescent="0.25">
      <c r="A2589" s="11">
        <v>20</v>
      </c>
      <c r="B2589" s="16" t="s">
        <v>37</v>
      </c>
      <c r="C2589" s="13">
        <v>43100</v>
      </c>
      <c r="D2589" s="11" t="s">
        <v>10</v>
      </c>
      <c r="E2589" s="5"/>
    </row>
    <row r="2590" spans="1:5" x14ac:dyDescent="0.25">
      <c r="A2590" s="11">
        <v>21</v>
      </c>
      <c r="B2590" s="16" t="s">
        <v>38</v>
      </c>
      <c r="C2590" s="13">
        <v>43100</v>
      </c>
      <c r="D2590" s="11" t="s">
        <v>10</v>
      </c>
      <c r="E2590" s="5">
        <v>840</v>
      </c>
    </row>
    <row r="2591" spans="1:5" x14ac:dyDescent="0.25">
      <c r="A2591" s="11">
        <v>22</v>
      </c>
      <c r="B2591" s="16" t="s">
        <v>39</v>
      </c>
      <c r="C2591" s="13">
        <v>43100</v>
      </c>
      <c r="D2591" s="11" t="s">
        <v>10</v>
      </c>
      <c r="E2591" s="5">
        <v>8577.58</v>
      </c>
    </row>
    <row r="2592" spans="1:5" ht="26.25" x14ac:dyDescent="0.25">
      <c r="A2592" s="11">
        <v>23</v>
      </c>
      <c r="B2592" s="4" t="s">
        <v>40</v>
      </c>
      <c r="C2592" s="13">
        <v>43100</v>
      </c>
      <c r="D2592" s="11" t="s">
        <v>10</v>
      </c>
      <c r="E2592" s="5"/>
    </row>
    <row r="2593" spans="1:5" x14ac:dyDescent="0.25">
      <c r="A2593" s="11">
        <v>24</v>
      </c>
      <c r="B2593" s="16" t="s">
        <v>41</v>
      </c>
      <c r="C2593" s="13">
        <v>43100</v>
      </c>
      <c r="D2593" s="11" t="s">
        <v>10</v>
      </c>
      <c r="E2593" s="5">
        <v>281549.14805000002</v>
      </c>
    </row>
    <row r="2594" spans="1:5" x14ac:dyDescent="0.25">
      <c r="A2594" s="11">
        <v>1</v>
      </c>
      <c r="B2594" s="12" t="s">
        <v>18</v>
      </c>
      <c r="C2594" s="13">
        <v>43100</v>
      </c>
      <c r="D2594" s="11" t="s">
        <v>11</v>
      </c>
      <c r="E2594" s="5"/>
    </row>
    <row r="2595" spans="1:5" x14ac:dyDescent="0.25">
      <c r="A2595" s="11">
        <v>2</v>
      </c>
      <c r="B2595" s="22" t="s">
        <v>98</v>
      </c>
      <c r="C2595" s="13">
        <v>43100</v>
      </c>
      <c r="D2595" s="11" t="s">
        <v>11</v>
      </c>
      <c r="E2595" s="5">
        <v>1144387.5859999999</v>
      </c>
    </row>
    <row r="2596" spans="1:5" x14ac:dyDescent="0.25">
      <c r="A2596" s="11">
        <v>3</v>
      </c>
      <c r="B2596" s="22" t="s">
        <v>99</v>
      </c>
      <c r="C2596" s="13">
        <v>43100</v>
      </c>
      <c r="D2596" s="11" t="s">
        <v>11</v>
      </c>
      <c r="E2596" s="5">
        <v>597465.44400000002</v>
      </c>
    </row>
    <row r="2597" spans="1:5" x14ac:dyDescent="0.25">
      <c r="A2597" s="11">
        <v>4</v>
      </c>
      <c r="B2597" s="22" t="s">
        <v>21</v>
      </c>
      <c r="C2597" s="13">
        <v>43100</v>
      </c>
      <c r="D2597" s="11" t="s">
        <v>11</v>
      </c>
      <c r="E2597" s="5">
        <v>1.9154038070191719</v>
      </c>
    </row>
    <row r="2598" spans="1:5" x14ac:dyDescent="0.25">
      <c r="A2598" s="11">
        <v>5</v>
      </c>
      <c r="B2598" s="22" t="s">
        <v>100</v>
      </c>
      <c r="C2598" s="13">
        <v>43100</v>
      </c>
      <c r="D2598" s="11" t="s">
        <v>11</v>
      </c>
      <c r="E2598" s="5">
        <v>1074260.8562</v>
      </c>
    </row>
    <row r="2599" spans="1:5" x14ac:dyDescent="0.25">
      <c r="A2599" s="11">
        <v>6</v>
      </c>
      <c r="B2599" s="22" t="s">
        <v>101</v>
      </c>
      <c r="C2599" s="13">
        <v>43100</v>
      </c>
      <c r="D2599" s="11" t="s">
        <v>11</v>
      </c>
      <c r="E2599" s="5">
        <v>149366.361</v>
      </c>
    </row>
    <row r="2600" spans="1:5" x14ac:dyDescent="0.25">
      <c r="A2600" s="11">
        <v>7</v>
      </c>
      <c r="B2600" s="22" t="s">
        <v>24</v>
      </c>
      <c r="C2600" s="13">
        <v>43100</v>
      </c>
      <c r="D2600" s="11" t="s">
        <v>11</v>
      </c>
      <c r="E2600" s="5">
        <v>7.1921204279723998</v>
      </c>
    </row>
    <row r="2601" spans="1:5" x14ac:dyDescent="0.25">
      <c r="A2601" s="11">
        <v>8</v>
      </c>
      <c r="B2601" s="23" t="s">
        <v>25</v>
      </c>
      <c r="C2601" s="13">
        <v>43100</v>
      </c>
      <c r="D2601" s="11" t="s">
        <v>11</v>
      </c>
      <c r="E2601" s="5"/>
    </row>
    <row r="2602" spans="1:5" x14ac:dyDescent="0.25">
      <c r="A2602" s="11">
        <v>9</v>
      </c>
      <c r="B2602" s="23" t="s">
        <v>26</v>
      </c>
      <c r="C2602" s="13">
        <v>43100</v>
      </c>
      <c r="D2602" s="11" t="s">
        <v>11</v>
      </c>
      <c r="E2602" s="5"/>
    </row>
    <row r="2603" spans="1:5" x14ac:dyDescent="0.25">
      <c r="A2603" s="11">
        <v>10</v>
      </c>
      <c r="B2603" s="12" t="s">
        <v>27</v>
      </c>
      <c r="C2603" s="13">
        <v>43100</v>
      </c>
      <c r="D2603" s="11" t="s">
        <v>11</v>
      </c>
      <c r="E2603" s="5"/>
    </row>
    <row r="2604" spans="1:5" x14ac:dyDescent="0.25">
      <c r="A2604" s="11">
        <v>11</v>
      </c>
      <c r="B2604" s="11" t="s">
        <v>28</v>
      </c>
      <c r="C2604" s="13">
        <v>43100</v>
      </c>
      <c r="D2604" s="11" t="s">
        <v>11</v>
      </c>
      <c r="E2604" s="5">
        <v>1144387.5859999999</v>
      </c>
    </row>
    <row r="2605" spans="1:5" x14ac:dyDescent="0.25">
      <c r="A2605" s="11">
        <v>12</v>
      </c>
      <c r="B2605" s="15" t="s">
        <v>29</v>
      </c>
      <c r="C2605" s="13">
        <v>43100</v>
      </c>
      <c r="D2605" s="11" t="s">
        <v>11</v>
      </c>
      <c r="E2605" s="5">
        <v>1044387.584</v>
      </c>
    </row>
    <row r="2606" spans="1:5" x14ac:dyDescent="0.25">
      <c r="A2606" s="11">
        <v>13</v>
      </c>
      <c r="B2606" s="15" t="s">
        <v>30</v>
      </c>
      <c r="C2606" s="13">
        <v>43100</v>
      </c>
      <c r="D2606" s="11" t="s">
        <v>11</v>
      </c>
      <c r="E2606" s="5">
        <v>100000</v>
      </c>
    </row>
    <row r="2607" spans="1:5" x14ac:dyDescent="0.25">
      <c r="A2607" s="11">
        <v>14</v>
      </c>
      <c r="B2607" s="15" t="s">
        <v>31</v>
      </c>
      <c r="C2607" s="13">
        <v>43100</v>
      </c>
      <c r="D2607" s="11" t="s">
        <v>11</v>
      </c>
      <c r="E2607" s="5"/>
    </row>
    <row r="2608" spans="1:5" x14ac:dyDescent="0.25">
      <c r="A2608" s="11">
        <v>15</v>
      </c>
      <c r="B2608" s="16" t="s">
        <v>32</v>
      </c>
      <c r="C2608" s="13">
        <v>43100</v>
      </c>
      <c r="D2608" s="11" t="s">
        <v>11</v>
      </c>
      <c r="E2608" s="5"/>
    </row>
    <row r="2609" spans="1:5" x14ac:dyDescent="0.25">
      <c r="A2609" s="11">
        <v>16</v>
      </c>
      <c r="B2609" s="15" t="s">
        <v>33</v>
      </c>
      <c r="C2609" s="13">
        <v>43100</v>
      </c>
      <c r="D2609" s="11" t="s">
        <v>11</v>
      </c>
      <c r="E2609" s="5"/>
    </row>
    <row r="2610" spans="1:5" ht="39" x14ac:dyDescent="0.25">
      <c r="A2610" s="11">
        <v>17</v>
      </c>
      <c r="B2610" s="17" t="s">
        <v>102</v>
      </c>
      <c r="C2610" s="13">
        <v>43100</v>
      </c>
      <c r="D2610" s="11" t="s">
        <v>11</v>
      </c>
      <c r="E2610" s="5">
        <v>476011.20199999999</v>
      </c>
    </row>
    <row r="2611" spans="1:5" x14ac:dyDescent="0.25">
      <c r="A2611" s="11">
        <v>18</v>
      </c>
      <c r="B2611" s="18" t="s">
        <v>35</v>
      </c>
      <c r="C2611" s="13">
        <v>43100</v>
      </c>
      <c r="D2611" s="11" t="s">
        <v>11</v>
      </c>
      <c r="E2611" s="5"/>
    </row>
    <row r="2612" spans="1:5" x14ac:dyDescent="0.25">
      <c r="A2612" s="11">
        <v>19</v>
      </c>
      <c r="B2612" s="16" t="s">
        <v>36</v>
      </c>
      <c r="C2612" s="13">
        <v>43100</v>
      </c>
      <c r="D2612" s="11" t="s">
        <v>11</v>
      </c>
      <c r="E2612" s="5">
        <v>1046266.861</v>
      </c>
    </row>
    <row r="2613" spans="1:5" x14ac:dyDescent="0.25">
      <c r="A2613" s="11">
        <v>20</v>
      </c>
      <c r="B2613" s="16" t="s">
        <v>37</v>
      </c>
      <c r="C2613" s="13">
        <v>43100</v>
      </c>
      <c r="D2613" s="11" t="s">
        <v>11</v>
      </c>
      <c r="E2613" s="5"/>
    </row>
    <row r="2614" spans="1:5" x14ac:dyDescent="0.25">
      <c r="A2614" s="11">
        <v>21</v>
      </c>
      <c r="B2614" s="16" t="s">
        <v>38</v>
      </c>
      <c r="C2614" s="13">
        <v>43100</v>
      </c>
      <c r="D2614" s="11" t="s">
        <v>11</v>
      </c>
      <c r="E2614" s="5">
        <v>1879.2750000000001</v>
      </c>
    </row>
    <row r="2615" spans="1:5" x14ac:dyDescent="0.25">
      <c r="A2615" s="11">
        <v>22</v>
      </c>
      <c r="B2615" s="16" t="s">
        <v>39</v>
      </c>
      <c r="C2615" s="13">
        <v>43100</v>
      </c>
      <c r="D2615" s="11" t="s">
        <v>11</v>
      </c>
      <c r="E2615" s="5">
        <v>42067.713000000003</v>
      </c>
    </row>
    <row r="2616" spans="1:5" ht="26.25" x14ac:dyDescent="0.25">
      <c r="A2616" s="11">
        <v>23</v>
      </c>
      <c r="B2616" s="4" t="s">
        <v>40</v>
      </c>
      <c r="C2616" s="13">
        <v>43100</v>
      </c>
      <c r="D2616" s="11" t="s">
        <v>11</v>
      </c>
      <c r="E2616" s="5"/>
    </row>
    <row r="2617" spans="1:5" x14ac:dyDescent="0.25">
      <c r="A2617" s="11">
        <v>24</v>
      </c>
      <c r="B2617" s="16" t="s">
        <v>41</v>
      </c>
      <c r="C2617" s="13">
        <v>43100</v>
      </c>
      <c r="D2617" s="11" t="s">
        <v>11</v>
      </c>
      <c r="E2617" s="5">
        <v>1002319.873</v>
      </c>
    </row>
    <row r="2618" spans="1:5" x14ac:dyDescent="0.25">
      <c r="A2618" s="11">
        <v>1</v>
      </c>
      <c r="B2618" s="12" t="s">
        <v>18</v>
      </c>
      <c r="C2618" s="13">
        <v>43100</v>
      </c>
      <c r="D2618" s="11" t="s">
        <v>12</v>
      </c>
      <c r="E2618" s="5"/>
    </row>
    <row r="2619" spans="1:5" x14ac:dyDescent="0.25">
      <c r="A2619" s="11">
        <v>2</v>
      </c>
      <c r="B2619" s="22" t="s">
        <v>98</v>
      </c>
      <c r="C2619" s="13">
        <v>43100</v>
      </c>
      <c r="D2619" s="11" t="s">
        <v>12</v>
      </c>
      <c r="E2619" s="5">
        <v>1976803.3732499999</v>
      </c>
    </row>
    <row r="2620" spans="1:5" x14ac:dyDescent="0.25">
      <c r="A2620" s="11">
        <v>3</v>
      </c>
      <c r="B2620" s="22" t="s">
        <v>99</v>
      </c>
      <c r="C2620" s="13">
        <v>43100</v>
      </c>
      <c r="D2620" s="11" t="s">
        <v>12</v>
      </c>
      <c r="E2620" s="5">
        <v>1087051.52991</v>
      </c>
    </row>
    <row r="2621" spans="1:5" x14ac:dyDescent="0.25">
      <c r="A2621" s="11">
        <v>4</v>
      </c>
      <c r="B2621" s="22" t="s">
        <v>21</v>
      </c>
      <c r="C2621" s="13">
        <v>43100</v>
      </c>
      <c r="D2621" s="11" t="s">
        <v>12</v>
      </c>
      <c r="E2621" s="5">
        <v>1.8185001528066151</v>
      </c>
    </row>
    <row r="2622" spans="1:5" x14ac:dyDescent="0.25">
      <c r="A2622" s="11">
        <v>5</v>
      </c>
      <c r="B2622" s="22" t="s">
        <v>100</v>
      </c>
      <c r="C2622" s="13">
        <v>43100</v>
      </c>
      <c r="D2622" s="11" t="s">
        <v>12</v>
      </c>
      <c r="E2622" s="5">
        <v>1976803.3732499999</v>
      </c>
    </row>
    <row r="2623" spans="1:5" x14ac:dyDescent="0.25">
      <c r="A2623" s="11">
        <v>6</v>
      </c>
      <c r="B2623" s="22" t="s">
        <v>101</v>
      </c>
      <c r="C2623" s="13">
        <v>43100</v>
      </c>
      <c r="D2623" s="11" t="s">
        <v>12</v>
      </c>
      <c r="E2623" s="5">
        <v>271762.88248000003</v>
      </c>
    </row>
    <row r="2624" spans="1:5" x14ac:dyDescent="0.25">
      <c r="A2624" s="11">
        <v>7</v>
      </c>
      <c r="B2624" s="22" t="s">
        <v>24</v>
      </c>
      <c r="C2624" s="13">
        <v>43100</v>
      </c>
      <c r="D2624" s="11" t="s">
        <v>12</v>
      </c>
      <c r="E2624" s="5">
        <v>7.2740006111595452</v>
      </c>
    </row>
    <row r="2625" spans="1:5" x14ac:dyDescent="0.25">
      <c r="A2625" s="11">
        <v>8</v>
      </c>
      <c r="B2625" s="23" t="s">
        <v>25</v>
      </c>
      <c r="C2625" s="13">
        <v>43100</v>
      </c>
      <c r="D2625" s="11" t="s">
        <v>12</v>
      </c>
      <c r="E2625" s="5"/>
    </row>
    <row r="2626" spans="1:5" x14ac:dyDescent="0.25">
      <c r="A2626" s="11">
        <v>9</v>
      </c>
      <c r="B2626" s="23" t="s">
        <v>26</v>
      </c>
      <c r="C2626" s="13">
        <v>43100</v>
      </c>
      <c r="D2626" s="11" t="s">
        <v>12</v>
      </c>
      <c r="E2626" s="5"/>
    </row>
    <row r="2627" spans="1:5" x14ac:dyDescent="0.25">
      <c r="A2627" s="11">
        <v>10</v>
      </c>
      <c r="B2627" s="12" t="s">
        <v>27</v>
      </c>
      <c r="C2627" s="13">
        <v>43100</v>
      </c>
      <c r="D2627" s="11" t="s">
        <v>12</v>
      </c>
      <c r="E2627" s="5"/>
    </row>
    <row r="2628" spans="1:5" x14ac:dyDescent="0.25">
      <c r="A2628" s="11">
        <v>11</v>
      </c>
      <c r="B2628" s="11" t="s">
        <v>28</v>
      </c>
      <c r="C2628" s="13">
        <v>43100</v>
      </c>
      <c r="D2628" s="11" t="s">
        <v>12</v>
      </c>
      <c r="E2628" s="5">
        <v>1976803.3732499999</v>
      </c>
    </row>
    <row r="2629" spans="1:5" x14ac:dyDescent="0.25">
      <c r="A2629" s="11">
        <v>12</v>
      </c>
      <c r="B2629" s="15" t="s">
        <v>29</v>
      </c>
      <c r="C2629" s="13">
        <v>43100</v>
      </c>
      <c r="D2629" s="11" t="s">
        <v>12</v>
      </c>
      <c r="E2629" s="5">
        <v>1976803.3732499999</v>
      </c>
    </row>
    <row r="2630" spans="1:5" x14ac:dyDescent="0.25">
      <c r="A2630" s="11">
        <v>13</v>
      </c>
      <c r="B2630" s="15" t="s">
        <v>30</v>
      </c>
      <c r="C2630" s="13">
        <v>43100</v>
      </c>
      <c r="D2630" s="11" t="s">
        <v>12</v>
      </c>
      <c r="E2630" s="5"/>
    </row>
    <row r="2631" spans="1:5" x14ac:dyDescent="0.25">
      <c r="A2631" s="11">
        <v>14</v>
      </c>
      <c r="B2631" s="15" t="s">
        <v>31</v>
      </c>
      <c r="C2631" s="13">
        <v>43100</v>
      </c>
      <c r="D2631" s="11" t="s">
        <v>12</v>
      </c>
      <c r="E2631" s="5"/>
    </row>
    <row r="2632" spans="1:5" x14ac:dyDescent="0.25">
      <c r="A2632" s="11">
        <v>15</v>
      </c>
      <c r="B2632" s="16" t="s">
        <v>32</v>
      </c>
      <c r="C2632" s="13">
        <v>43100</v>
      </c>
      <c r="D2632" s="11" t="s">
        <v>12</v>
      </c>
      <c r="E2632" s="5"/>
    </row>
    <row r="2633" spans="1:5" x14ac:dyDescent="0.25">
      <c r="A2633" s="11">
        <v>16</v>
      </c>
      <c r="B2633" s="15" t="s">
        <v>33</v>
      </c>
      <c r="C2633" s="13">
        <v>43100</v>
      </c>
      <c r="D2633" s="11" t="s">
        <v>12</v>
      </c>
      <c r="E2633" s="5"/>
    </row>
    <row r="2634" spans="1:5" ht="39" x14ac:dyDescent="0.25">
      <c r="A2634" s="11">
        <v>17</v>
      </c>
      <c r="B2634" s="17" t="s">
        <v>102</v>
      </c>
      <c r="C2634" s="13">
        <v>43100</v>
      </c>
      <c r="D2634" s="11" t="s">
        <v>12</v>
      </c>
      <c r="E2634" s="5">
        <v>418853.48113999999</v>
      </c>
    </row>
    <row r="2635" spans="1:5" x14ac:dyDescent="0.25">
      <c r="A2635" s="11">
        <v>18</v>
      </c>
      <c r="B2635" s="18" t="s">
        <v>35</v>
      </c>
      <c r="C2635" s="13">
        <v>43100</v>
      </c>
      <c r="D2635" s="11" t="s">
        <v>12</v>
      </c>
      <c r="E2635" s="5"/>
    </row>
    <row r="2636" spans="1:5" x14ac:dyDescent="0.25">
      <c r="A2636" s="11">
        <v>19</v>
      </c>
      <c r="B2636" s="16" t="s">
        <v>36</v>
      </c>
      <c r="C2636" s="13">
        <v>43100</v>
      </c>
      <c r="D2636" s="11" t="s">
        <v>12</v>
      </c>
      <c r="E2636" s="5">
        <v>2026803.3732499999</v>
      </c>
    </row>
    <row r="2637" spans="1:5" x14ac:dyDescent="0.25">
      <c r="A2637" s="11">
        <v>20</v>
      </c>
      <c r="B2637" s="16" t="s">
        <v>37</v>
      </c>
      <c r="C2637" s="13">
        <v>43100</v>
      </c>
      <c r="D2637" s="11" t="s">
        <v>12</v>
      </c>
      <c r="E2637" s="5"/>
    </row>
    <row r="2638" spans="1:5" x14ac:dyDescent="0.25">
      <c r="A2638" s="11">
        <v>21</v>
      </c>
      <c r="B2638" s="16" t="s">
        <v>38</v>
      </c>
      <c r="C2638" s="13">
        <v>43100</v>
      </c>
      <c r="D2638" s="11" t="s">
        <v>12</v>
      </c>
      <c r="E2638" s="5">
        <v>150000</v>
      </c>
    </row>
    <row r="2639" spans="1:5" x14ac:dyDescent="0.25">
      <c r="A2639" s="11">
        <v>22</v>
      </c>
      <c r="B2639" s="16" t="s">
        <v>39</v>
      </c>
      <c r="C2639" s="13">
        <v>43100</v>
      </c>
      <c r="D2639" s="11" t="s">
        <v>12</v>
      </c>
      <c r="E2639" s="5">
        <v>180525.83284000002</v>
      </c>
    </row>
    <row r="2640" spans="1:5" ht="26.25" x14ac:dyDescent="0.25">
      <c r="A2640" s="11">
        <v>23</v>
      </c>
      <c r="B2640" s="4" t="s">
        <v>40</v>
      </c>
      <c r="C2640" s="13">
        <v>43100</v>
      </c>
      <c r="D2640" s="11" t="s">
        <v>12</v>
      </c>
      <c r="E2640" s="5"/>
    </row>
    <row r="2641" spans="1:5" x14ac:dyDescent="0.25">
      <c r="A2641" s="11">
        <v>24</v>
      </c>
      <c r="B2641" s="16" t="s">
        <v>41</v>
      </c>
      <c r="C2641" s="13">
        <v>43100</v>
      </c>
      <c r="D2641" s="11" t="s">
        <v>12</v>
      </c>
      <c r="E2641" s="5">
        <v>1696277.5404100001</v>
      </c>
    </row>
    <row r="2642" spans="1:5" x14ac:dyDescent="0.25">
      <c r="A2642" s="11">
        <v>1</v>
      </c>
      <c r="B2642" s="12" t="s">
        <v>18</v>
      </c>
      <c r="C2642" s="13">
        <v>43100</v>
      </c>
      <c r="D2642" s="11" t="s">
        <v>13</v>
      </c>
      <c r="E2642" s="5"/>
    </row>
    <row r="2643" spans="1:5" x14ac:dyDescent="0.25">
      <c r="A2643" s="11">
        <v>2</v>
      </c>
      <c r="B2643" s="22" t="s">
        <v>98</v>
      </c>
      <c r="C2643" s="13">
        <v>43100</v>
      </c>
      <c r="D2643" s="11" t="s">
        <v>13</v>
      </c>
      <c r="E2643" s="5">
        <v>1276130.11344</v>
      </c>
    </row>
    <row r="2644" spans="1:5" x14ac:dyDescent="0.25">
      <c r="A2644" s="11">
        <v>3</v>
      </c>
      <c r="B2644" s="22" t="s">
        <v>99</v>
      </c>
      <c r="C2644" s="13">
        <v>43100</v>
      </c>
      <c r="D2644" s="11" t="s">
        <v>13</v>
      </c>
      <c r="E2644" s="5">
        <v>662142.09187</v>
      </c>
    </row>
    <row r="2645" spans="1:5" x14ac:dyDescent="0.25">
      <c r="A2645" s="11">
        <v>4</v>
      </c>
      <c r="B2645" s="22" t="s">
        <v>21</v>
      </c>
      <c r="C2645" s="13">
        <v>43100</v>
      </c>
      <c r="D2645" s="11" t="s">
        <v>13</v>
      </c>
      <c r="E2645" s="5">
        <v>1.9272753221834835</v>
      </c>
    </row>
    <row r="2646" spans="1:5" x14ac:dyDescent="0.25">
      <c r="A2646" s="11">
        <v>5</v>
      </c>
      <c r="B2646" s="22" t="s">
        <v>100</v>
      </c>
      <c r="C2646" s="13">
        <v>43100</v>
      </c>
      <c r="D2646" s="11" t="s">
        <v>13</v>
      </c>
      <c r="E2646" s="5">
        <v>1241835.2784236199</v>
      </c>
    </row>
    <row r="2647" spans="1:5" x14ac:dyDescent="0.25">
      <c r="A2647" s="11">
        <v>6</v>
      </c>
      <c r="B2647" s="22" t="s">
        <v>101</v>
      </c>
      <c r="C2647" s="13">
        <v>43100</v>
      </c>
      <c r="D2647" s="11" t="s">
        <v>13</v>
      </c>
      <c r="E2647" s="5">
        <v>178525.82491810102</v>
      </c>
    </row>
    <row r="2648" spans="1:5" x14ac:dyDescent="0.25">
      <c r="A2648" s="11">
        <v>7</v>
      </c>
      <c r="B2648" s="22" t="s">
        <v>24</v>
      </c>
      <c r="C2648" s="13">
        <v>43100</v>
      </c>
      <c r="D2648" s="11" t="s">
        <v>13</v>
      </c>
      <c r="E2648" s="5">
        <v>6.9560539994329318</v>
      </c>
    </row>
    <row r="2649" spans="1:5" x14ac:dyDescent="0.25">
      <c r="A2649" s="11">
        <v>8</v>
      </c>
      <c r="B2649" s="23" t="s">
        <v>25</v>
      </c>
      <c r="C2649" s="13">
        <v>43100</v>
      </c>
      <c r="D2649" s="11" t="s">
        <v>13</v>
      </c>
      <c r="E2649" s="5"/>
    </row>
    <row r="2650" spans="1:5" x14ac:dyDescent="0.25">
      <c r="A2650" s="11">
        <v>9</v>
      </c>
      <c r="B2650" s="23" t="s">
        <v>26</v>
      </c>
      <c r="C2650" s="13">
        <v>43100</v>
      </c>
      <c r="D2650" s="11" t="s">
        <v>13</v>
      </c>
      <c r="E2650" s="5"/>
    </row>
    <row r="2651" spans="1:5" x14ac:dyDescent="0.25">
      <c r="A2651" s="11">
        <v>10</v>
      </c>
      <c r="B2651" s="12" t="s">
        <v>27</v>
      </c>
      <c r="C2651" s="13">
        <v>43100</v>
      </c>
      <c r="D2651" s="11" t="s">
        <v>13</v>
      </c>
      <c r="E2651" s="5"/>
    </row>
    <row r="2652" spans="1:5" x14ac:dyDescent="0.25">
      <c r="A2652" s="11">
        <v>11</v>
      </c>
      <c r="B2652" s="11" t="s">
        <v>28</v>
      </c>
      <c r="C2652" s="13">
        <v>43100</v>
      </c>
      <c r="D2652" s="11" t="s">
        <v>13</v>
      </c>
      <c r="E2652" s="5">
        <v>1276130.11344</v>
      </c>
    </row>
    <row r="2653" spans="1:5" x14ac:dyDescent="0.25">
      <c r="A2653" s="11">
        <v>12</v>
      </c>
      <c r="B2653" s="15" t="s">
        <v>29</v>
      </c>
      <c r="C2653" s="13">
        <v>43100</v>
      </c>
      <c r="D2653" s="11" t="s">
        <v>13</v>
      </c>
      <c r="E2653" s="5">
        <v>1206130.11344</v>
      </c>
    </row>
    <row r="2654" spans="1:5" x14ac:dyDescent="0.25">
      <c r="A2654" s="11">
        <v>13</v>
      </c>
      <c r="B2654" s="15" t="s">
        <v>30</v>
      </c>
      <c r="C2654" s="13">
        <v>43100</v>
      </c>
      <c r="D2654" s="11" t="s">
        <v>13</v>
      </c>
      <c r="E2654" s="5">
        <v>70000</v>
      </c>
    </row>
    <row r="2655" spans="1:5" x14ac:dyDescent="0.25">
      <c r="A2655" s="11">
        <v>14</v>
      </c>
      <c r="B2655" s="15" t="s">
        <v>31</v>
      </c>
      <c r="C2655" s="13">
        <v>43100</v>
      </c>
      <c r="D2655" s="11" t="s">
        <v>13</v>
      </c>
      <c r="E2655" s="5"/>
    </row>
    <row r="2656" spans="1:5" x14ac:dyDescent="0.25">
      <c r="A2656" s="11">
        <v>15</v>
      </c>
      <c r="B2656" s="16" t="s">
        <v>32</v>
      </c>
      <c r="C2656" s="13">
        <v>43100</v>
      </c>
      <c r="D2656" s="11" t="s">
        <v>13</v>
      </c>
      <c r="E2656" s="5"/>
    </row>
    <row r="2657" spans="1:5" x14ac:dyDescent="0.25">
      <c r="A2657" s="11">
        <v>16</v>
      </c>
      <c r="B2657" s="15" t="s">
        <v>33</v>
      </c>
      <c r="C2657" s="13">
        <v>43100</v>
      </c>
      <c r="D2657" s="11" t="s">
        <v>13</v>
      </c>
      <c r="E2657" s="5"/>
    </row>
    <row r="2658" spans="1:5" ht="39" x14ac:dyDescent="0.25">
      <c r="A2658" s="11">
        <v>17</v>
      </c>
      <c r="B2658" s="17" t="s">
        <v>102</v>
      </c>
      <c r="C2658" s="13">
        <v>43100</v>
      </c>
      <c r="D2658" s="11" t="s">
        <v>13</v>
      </c>
      <c r="E2658" s="5">
        <v>134126.86434999999</v>
      </c>
    </row>
    <row r="2659" spans="1:5" x14ac:dyDescent="0.25">
      <c r="A2659" s="11">
        <v>18</v>
      </c>
      <c r="B2659" s="18" t="s">
        <v>35</v>
      </c>
      <c r="C2659" s="13">
        <v>43100</v>
      </c>
      <c r="D2659" s="11" t="s">
        <v>13</v>
      </c>
      <c r="E2659" s="5"/>
    </row>
    <row r="2660" spans="1:5" x14ac:dyDescent="0.25">
      <c r="A2660" s="11">
        <v>19</v>
      </c>
      <c r="B2660" s="16" t="s">
        <v>36</v>
      </c>
      <c r="C2660" s="13">
        <v>43100</v>
      </c>
      <c r="D2660" s="11" t="s">
        <v>13</v>
      </c>
      <c r="E2660" s="5">
        <v>1206130.1134600001</v>
      </c>
    </row>
    <row r="2661" spans="1:5" x14ac:dyDescent="0.25">
      <c r="A2661" s="11">
        <v>20</v>
      </c>
      <c r="B2661" s="16" t="s">
        <v>37</v>
      </c>
      <c r="C2661" s="13">
        <v>43100</v>
      </c>
      <c r="D2661" s="11" t="s">
        <v>13</v>
      </c>
      <c r="E2661" s="5"/>
    </row>
    <row r="2662" spans="1:5" x14ac:dyDescent="0.25">
      <c r="A2662" s="11">
        <v>21</v>
      </c>
      <c r="B2662" s="16" t="s">
        <v>38</v>
      </c>
      <c r="C2662" s="13">
        <v>43100</v>
      </c>
      <c r="D2662" s="11" t="s">
        <v>13</v>
      </c>
      <c r="E2662" s="5"/>
    </row>
    <row r="2663" spans="1:5" x14ac:dyDescent="0.25">
      <c r="A2663" s="11">
        <v>22</v>
      </c>
      <c r="B2663" s="16" t="s">
        <v>39</v>
      </c>
      <c r="C2663" s="13">
        <v>43100</v>
      </c>
      <c r="D2663" s="11" t="s">
        <v>13</v>
      </c>
      <c r="E2663" s="5">
        <v>24500</v>
      </c>
    </row>
    <row r="2664" spans="1:5" ht="26.25" x14ac:dyDescent="0.25">
      <c r="A2664" s="11">
        <v>23</v>
      </c>
      <c r="B2664" s="4" t="s">
        <v>40</v>
      </c>
      <c r="C2664" s="13">
        <v>43100</v>
      </c>
      <c r="D2664" s="11" t="s">
        <v>13</v>
      </c>
      <c r="E2664" s="5"/>
    </row>
    <row r="2665" spans="1:5" x14ac:dyDescent="0.25">
      <c r="A2665" s="11">
        <v>24</v>
      </c>
      <c r="B2665" s="16" t="s">
        <v>41</v>
      </c>
      <c r="C2665" s="13">
        <v>43100</v>
      </c>
      <c r="D2665" s="11" t="s">
        <v>13</v>
      </c>
      <c r="E2665" s="5">
        <v>1181630.11344</v>
      </c>
    </row>
    <row r="2666" spans="1:5" x14ac:dyDescent="0.25">
      <c r="A2666" s="11">
        <v>1</v>
      </c>
      <c r="B2666" s="12" t="s">
        <v>18</v>
      </c>
      <c r="C2666" s="13">
        <v>43100</v>
      </c>
      <c r="D2666" s="11" t="s">
        <v>14</v>
      </c>
      <c r="E2666" s="5"/>
    </row>
    <row r="2667" spans="1:5" x14ac:dyDescent="0.25">
      <c r="A2667" s="11">
        <v>2</v>
      </c>
      <c r="B2667" s="22" t="s">
        <v>98</v>
      </c>
      <c r="C2667" s="13">
        <v>43100</v>
      </c>
      <c r="D2667" s="11" t="s">
        <v>14</v>
      </c>
      <c r="E2667" s="5">
        <v>1274575.9809999999</v>
      </c>
    </row>
    <row r="2668" spans="1:5" x14ac:dyDescent="0.25">
      <c r="A2668" s="11">
        <v>3</v>
      </c>
      <c r="B2668" s="22" t="s">
        <v>99</v>
      </c>
      <c r="C2668" s="13">
        <v>43100</v>
      </c>
      <c r="D2668" s="11" t="s">
        <v>14</v>
      </c>
      <c r="E2668" s="5">
        <v>675995.24300000002</v>
      </c>
    </row>
    <row r="2669" spans="1:5" x14ac:dyDescent="0.25">
      <c r="A2669" s="11">
        <v>4</v>
      </c>
      <c r="B2669" s="22" t="s">
        <v>21</v>
      </c>
      <c r="C2669" s="13">
        <v>43100</v>
      </c>
      <c r="D2669" s="11" t="s">
        <v>14</v>
      </c>
      <c r="E2669" s="5">
        <v>1.8854806956089776</v>
      </c>
    </row>
    <row r="2670" spans="1:5" x14ac:dyDescent="0.25">
      <c r="A2670" s="11">
        <v>5</v>
      </c>
      <c r="B2670" s="22" t="s">
        <v>100</v>
      </c>
      <c r="C2670" s="13">
        <v>43100</v>
      </c>
      <c r="D2670" s="11" t="s">
        <v>14</v>
      </c>
      <c r="E2670" s="5">
        <v>1140133.1914000001</v>
      </c>
    </row>
    <row r="2671" spans="1:5" x14ac:dyDescent="0.25">
      <c r="A2671" s="11">
        <v>6</v>
      </c>
      <c r="B2671" s="22" t="s">
        <v>101</v>
      </c>
      <c r="C2671" s="13">
        <v>43100</v>
      </c>
      <c r="D2671" s="11" t="s">
        <v>14</v>
      </c>
      <c r="E2671" s="5">
        <v>277786.05699999997</v>
      </c>
    </row>
    <row r="2672" spans="1:5" x14ac:dyDescent="0.25">
      <c r="A2672" s="11">
        <v>7</v>
      </c>
      <c r="B2672" s="22" t="s">
        <v>24</v>
      </c>
      <c r="C2672" s="13">
        <v>43100</v>
      </c>
      <c r="D2672" s="11" t="s">
        <v>14</v>
      </c>
      <c r="E2672" s="5">
        <v>4.1043571578540394</v>
      </c>
    </row>
    <row r="2673" spans="1:5" x14ac:dyDescent="0.25">
      <c r="A2673" s="11">
        <v>8</v>
      </c>
      <c r="B2673" s="23" t="s">
        <v>25</v>
      </c>
      <c r="C2673" s="13">
        <v>43100</v>
      </c>
      <c r="D2673" s="11" t="s">
        <v>14</v>
      </c>
      <c r="E2673" s="5"/>
    </row>
    <row r="2674" spans="1:5" x14ac:dyDescent="0.25">
      <c r="A2674" s="11">
        <v>9</v>
      </c>
      <c r="B2674" s="23" t="s">
        <v>26</v>
      </c>
      <c r="C2674" s="13">
        <v>43100</v>
      </c>
      <c r="D2674" s="11" t="s">
        <v>14</v>
      </c>
      <c r="E2674" s="5"/>
    </row>
    <row r="2675" spans="1:5" x14ac:dyDescent="0.25">
      <c r="A2675" s="11">
        <v>10</v>
      </c>
      <c r="B2675" s="12" t="s">
        <v>27</v>
      </c>
      <c r="C2675" s="13">
        <v>43100</v>
      </c>
      <c r="D2675" s="11" t="s">
        <v>14</v>
      </c>
      <c r="E2675" s="5"/>
    </row>
    <row r="2676" spans="1:5" x14ac:dyDescent="0.25">
      <c r="A2676" s="11">
        <v>11</v>
      </c>
      <c r="B2676" s="11" t="s">
        <v>28</v>
      </c>
      <c r="C2676" s="13">
        <v>43100</v>
      </c>
      <c r="D2676" s="11" t="s">
        <v>14</v>
      </c>
      <c r="E2676" s="5">
        <v>1274575.98</v>
      </c>
    </row>
    <row r="2677" spans="1:5" x14ac:dyDescent="0.25">
      <c r="A2677" s="11">
        <v>12</v>
      </c>
      <c r="B2677" s="15" t="s">
        <v>29</v>
      </c>
      <c r="C2677" s="13">
        <v>43100</v>
      </c>
      <c r="D2677" s="11" t="s">
        <v>14</v>
      </c>
      <c r="E2677" s="5">
        <v>1084575.98</v>
      </c>
    </row>
    <row r="2678" spans="1:5" x14ac:dyDescent="0.25">
      <c r="A2678" s="11">
        <v>13</v>
      </c>
      <c r="B2678" s="15" t="s">
        <v>30</v>
      </c>
      <c r="C2678" s="13">
        <v>43100</v>
      </c>
      <c r="D2678" s="11" t="s">
        <v>14</v>
      </c>
      <c r="E2678" s="5">
        <v>190000</v>
      </c>
    </row>
    <row r="2679" spans="1:5" x14ac:dyDescent="0.25">
      <c r="A2679" s="11">
        <v>14</v>
      </c>
      <c r="B2679" s="15" t="s">
        <v>31</v>
      </c>
      <c r="C2679" s="13">
        <v>43100</v>
      </c>
      <c r="D2679" s="11" t="s">
        <v>14</v>
      </c>
      <c r="E2679" s="5"/>
    </row>
    <row r="2680" spans="1:5" x14ac:dyDescent="0.25">
      <c r="A2680" s="11">
        <v>15</v>
      </c>
      <c r="B2680" s="16" t="s">
        <v>32</v>
      </c>
      <c r="C2680" s="13">
        <v>43100</v>
      </c>
      <c r="D2680" s="11" t="s">
        <v>14</v>
      </c>
      <c r="E2680" s="5"/>
    </row>
    <row r="2681" spans="1:5" x14ac:dyDescent="0.25">
      <c r="A2681" s="11">
        <v>16</v>
      </c>
      <c r="B2681" s="15" t="s">
        <v>33</v>
      </c>
      <c r="C2681" s="13">
        <v>43100</v>
      </c>
      <c r="D2681" s="11" t="s">
        <v>14</v>
      </c>
      <c r="E2681" s="5"/>
    </row>
    <row r="2682" spans="1:5" ht="39" x14ac:dyDescent="0.25">
      <c r="A2682" s="11">
        <v>17</v>
      </c>
      <c r="B2682" s="17" t="s">
        <v>102</v>
      </c>
      <c r="C2682" s="13">
        <v>43100</v>
      </c>
      <c r="D2682" s="11" t="s">
        <v>14</v>
      </c>
      <c r="E2682" s="5">
        <v>496983.99900000001</v>
      </c>
    </row>
    <row r="2683" spans="1:5" x14ac:dyDescent="0.25">
      <c r="A2683" s="11">
        <v>18</v>
      </c>
      <c r="B2683" s="18" t="s">
        <v>35</v>
      </c>
      <c r="C2683" s="13">
        <v>43100</v>
      </c>
      <c r="D2683" s="11" t="s">
        <v>14</v>
      </c>
      <c r="E2683" s="5"/>
    </row>
    <row r="2684" spans="1:5" x14ac:dyDescent="0.25">
      <c r="A2684" s="11">
        <v>19</v>
      </c>
      <c r="B2684" s="16" t="s">
        <v>36</v>
      </c>
      <c r="C2684" s="13">
        <v>43100</v>
      </c>
      <c r="D2684" s="11" t="s">
        <v>14</v>
      </c>
      <c r="E2684" s="5">
        <v>1029575.98045</v>
      </c>
    </row>
    <row r="2685" spans="1:5" x14ac:dyDescent="0.25">
      <c r="A2685" s="11">
        <v>20</v>
      </c>
      <c r="B2685" s="16" t="s">
        <v>37</v>
      </c>
      <c r="C2685" s="13">
        <v>43100</v>
      </c>
      <c r="D2685" s="11" t="s">
        <v>14</v>
      </c>
      <c r="E2685" s="5"/>
    </row>
    <row r="2686" spans="1:5" x14ac:dyDescent="0.25">
      <c r="A2686" s="11">
        <v>21</v>
      </c>
      <c r="B2686" s="16" t="s">
        <v>38</v>
      </c>
      <c r="C2686" s="13">
        <v>43100</v>
      </c>
      <c r="D2686" s="11" t="s">
        <v>14</v>
      </c>
      <c r="E2686" s="5"/>
    </row>
    <row r="2687" spans="1:5" x14ac:dyDescent="0.25">
      <c r="A2687" s="11">
        <v>22</v>
      </c>
      <c r="B2687" s="16" t="s">
        <v>39</v>
      </c>
      <c r="C2687" s="13">
        <v>43100</v>
      </c>
      <c r="D2687" s="11" t="s">
        <v>14</v>
      </c>
      <c r="E2687" s="5">
        <v>171932.82</v>
      </c>
    </row>
    <row r="2688" spans="1:5" ht="26.25" x14ac:dyDescent="0.25">
      <c r="A2688" s="11">
        <v>23</v>
      </c>
      <c r="B2688" s="4" t="s">
        <v>40</v>
      </c>
      <c r="C2688" s="13">
        <v>43100</v>
      </c>
      <c r="D2688" s="11" t="s">
        <v>14</v>
      </c>
      <c r="E2688" s="5"/>
    </row>
    <row r="2689" spans="1:5" x14ac:dyDescent="0.25">
      <c r="A2689" s="11">
        <v>24</v>
      </c>
      <c r="B2689" s="16" t="s">
        <v>41</v>
      </c>
      <c r="C2689" s="13">
        <v>43100</v>
      </c>
      <c r="D2689" s="11" t="s">
        <v>14</v>
      </c>
      <c r="E2689" s="5">
        <v>857643.16</v>
      </c>
    </row>
    <row r="2690" spans="1:5" x14ac:dyDescent="0.25">
      <c r="A2690" s="11">
        <v>1</v>
      </c>
      <c r="B2690" s="12" t="s">
        <v>18</v>
      </c>
      <c r="C2690" s="13">
        <v>43100</v>
      </c>
      <c r="D2690" s="11" t="s">
        <v>15</v>
      </c>
      <c r="E2690" s="5"/>
    </row>
    <row r="2691" spans="1:5" x14ac:dyDescent="0.25">
      <c r="A2691" s="11">
        <v>2</v>
      </c>
      <c r="B2691" s="22" t="s">
        <v>98</v>
      </c>
      <c r="C2691" s="13">
        <v>43100</v>
      </c>
      <c r="D2691" s="11" t="s">
        <v>15</v>
      </c>
      <c r="E2691" s="5">
        <v>66567.049441114999</v>
      </c>
    </row>
    <row r="2692" spans="1:5" x14ac:dyDescent="0.25">
      <c r="A2692" s="11">
        <v>3</v>
      </c>
      <c r="B2692" s="22" t="s">
        <v>99</v>
      </c>
      <c r="C2692" s="13">
        <v>43100</v>
      </c>
      <c r="D2692" s="11" t="s">
        <v>15</v>
      </c>
      <c r="E2692" s="5">
        <v>39568.890365562998</v>
      </c>
    </row>
    <row r="2693" spans="1:5" x14ac:dyDescent="0.25">
      <c r="A2693" s="11">
        <v>4</v>
      </c>
      <c r="B2693" s="22" t="s">
        <v>21</v>
      </c>
      <c r="C2693" s="13">
        <v>43100</v>
      </c>
      <c r="D2693" s="11" t="s">
        <v>15</v>
      </c>
      <c r="E2693" s="5">
        <v>1.6823077126026418</v>
      </c>
    </row>
    <row r="2694" spans="1:5" x14ac:dyDescent="0.25">
      <c r="A2694" s="11">
        <v>5</v>
      </c>
      <c r="B2694" s="22" t="s">
        <v>100</v>
      </c>
      <c r="C2694" s="13">
        <v>43100</v>
      </c>
      <c r="D2694" s="11" t="s">
        <v>15</v>
      </c>
      <c r="E2694" s="5">
        <v>66567.049441114999</v>
      </c>
    </row>
    <row r="2695" spans="1:5" x14ac:dyDescent="0.25">
      <c r="A2695" s="11">
        <v>6</v>
      </c>
      <c r="B2695" s="22" t="s">
        <v>101</v>
      </c>
      <c r="C2695" s="13">
        <v>43100</v>
      </c>
      <c r="D2695" s="11" t="s">
        <v>15</v>
      </c>
      <c r="E2695" s="5">
        <v>9892.2225913910006</v>
      </c>
    </row>
    <row r="2696" spans="1:5" x14ac:dyDescent="0.25">
      <c r="A2696" s="11">
        <v>7</v>
      </c>
      <c r="B2696" s="22" t="s">
        <v>24</v>
      </c>
      <c r="C2696" s="13">
        <v>43100</v>
      </c>
      <c r="D2696" s="11" t="s">
        <v>15</v>
      </c>
      <c r="E2696" s="5">
        <v>6.7292308504103966</v>
      </c>
    </row>
    <row r="2697" spans="1:5" x14ac:dyDescent="0.25">
      <c r="A2697" s="11">
        <v>8</v>
      </c>
      <c r="B2697" s="23" t="s">
        <v>25</v>
      </c>
      <c r="C2697" s="13">
        <v>43100</v>
      </c>
      <c r="D2697" s="11" t="s">
        <v>15</v>
      </c>
      <c r="E2697" s="5"/>
    </row>
    <row r="2698" spans="1:5" x14ac:dyDescent="0.25">
      <c r="A2698" s="11">
        <v>9</v>
      </c>
      <c r="B2698" s="23" t="s">
        <v>26</v>
      </c>
      <c r="C2698" s="13">
        <v>43100</v>
      </c>
      <c r="D2698" s="11" t="s">
        <v>15</v>
      </c>
      <c r="E2698" s="5"/>
    </row>
    <row r="2699" spans="1:5" x14ac:dyDescent="0.25">
      <c r="A2699" s="11">
        <v>10</v>
      </c>
      <c r="B2699" s="12" t="s">
        <v>27</v>
      </c>
      <c r="C2699" s="13">
        <v>43100</v>
      </c>
      <c r="D2699" s="11" t="s">
        <v>15</v>
      </c>
      <c r="E2699" s="5"/>
    </row>
    <row r="2700" spans="1:5" x14ac:dyDescent="0.25">
      <c r="A2700" s="11">
        <v>11</v>
      </c>
      <c r="B2700" s="11" t="s">
        <v>28</v>
      </c>
      <c r="C2700" s="13">
        <v>43100</v>
      </c>
      <c r="D2700" s="11" t="s">
        <v>15</v>
      </c>
      <c r="E2700" s="5">
        <v>66567.049441114999</v>
      </c>
    </row>
    <row r="2701" spans="1:5" x14ac:dyDescent="0.25">
      <c r="A2701" s="11">
        <v>12</v>
      </c>
      <c r="B2701" s="15" t="s">
        <v>29</v>
      </c>
      <c r="C2701" s="13">
        <v>43100</v>
      </c>
      <c r="D2701" s="11" t="s">
        <v>15</v>
      </c>
      <c r="E2701" s="5">
        <v>66567.049441114999</v>
      </c>
    </row>
    <row r="2702" spans="1:5" x14ac:dyDescent="0.25">
      <c r="A2702" s="11">
        <v>13</v>
      </c>
      <c r="B2702" s="15" t="s">
        <v>30</v>
      </c>
      <c r="C2702" s="13">
        <v>43100</v>
      </c>
      <c r="D2702" s="11" t="s">
        <v>15</v>
      </c>
      <c r="E2702" s="5"/>
    </row>
    <row r="2703" spans="1:5" x14ac:dyDescent="0.25">
      <c r="A2703" s="11">
        <v>14</v>
      </c>
      <c r="B2703" s="15" t="s">
        <v>31</v>
      </c>
      <c r="C2703" s="13">
        <v>43100</v>
      </c>
      <c r="D2703" s="11" t="s">
        <v>15</v>
      </c>
      <c r="E2703" s="5"/>
    </row>
    <row r="2704" spans="1:5" x14ac:dyDescent="0.25">
      <c r="A2704" s="11">
        <v>15</v>
      </c>
      <c r="B2704" s="16" t="s">
        <v>32</v>
      </c>
      <c r="C2704" s="13">
        <v>43100</v>
      </c>
      <c r="D2704" s="11" t="s">
        <v>15</v>
      </c>
      <c r="E2704" s="5"/>
    </row>
    <row r="2705" spans="1:5" x14ac:dyDescent="0.25">
      <c r="A2705" s="11">
        <v>16</v>
      </c>
      <c r="B2705" s="15" t="s">
        <v>33</v>
      </c>
      <c r="C2705" s="13">
        <v>43100</v>
      </c>
      <c r="D2705" s="11" t="s">
        <v>15</v>
      </c>
      <c r="E2705" s="5"/>
    </row>
    <row r="2706" spans="1:5" ht="39" x14ac:dyDescent="0.25">
      <c r="A2706" s="11">
        <v>17</v>
      </c>
      <c r="B2706" s="17" t="s">
        <v>102</v>
      </c>
      <c r="C2706" s="13">
        <v>43100</v>
      </c>
      <c r="D2706" s="11" t="s">
        <v>15</v>
      </c>
      <c r="E2706" s="5"/>
    </row>
    <row r="2707" spans="1:5" x14ac:dyDescent="0.25">
      <c r="A2707" s="11">
        <v>18</v>
      </c>
      <c r="B2707" s="18" t="s">
        <v>35</v>
      </c>
      <c r="C2707" s="13">
        <v>43100</v>
      </c>
      <c r="D2707" s="11" t="s">
        <v>15</v>
      </c>
      <c r="E2707" s="5"/>
    </row>
    <row r="2708" spans="1:5" x14ac:dyDescent="0.25">
      <c r="A2708" s="11">
        <v>19</v>
      </c>
      <c r="B2708" s="16" t="s">
        <v>36</v>
      </c>
      <c r="C2708" s="13">
        <v>43100</v>
      </c>
      <c r="D2708" s="11" t="s">
        <v>15</v>
      </c>
      <c r="E2708" s="5">
        <v>66567.049441114999</v>
      </c>
    </row>
    <row r="2709" spans="1:5" x14ac:dyDescent="0.25">
      <c r="A2709" s="11">
        <v>20</v>
      </c>
      <c r="B2709" s="16" t="s">
        <v>37</v>
      </c>
      <c r="C2709" s="13">
        <v>43100</v>
      </c>
      <c r="D2709" s="11" t="s">
        <v>15</v>
      </c>
      <c r="E2709" s="5"/>
    </row>
    <row r="2710" spans="1:5" x14ac:dyDescent="0.25">
      <c r="A2710" s="11">
        <v>21</v>
      </c>
      <c r="B2710" s="16" t="s">
        <v>38</v>
      </c>
      <c r="C2710" s="13">
        <v>43100</v>
      </c>
      <c r="D2710" s="11" t="s">
        <v>15</v>
      </c>
      <c r="E2710" s="5"/>
    </row>
    <row r="2711" spans="1:5" x14ac:dyDescent="0.25">
      <c r="A2711" s="11">
        <v>22</v>
      </c>
      <c r="B2711" s="16" t="s">
        <v>39</v>
      </c>
      <c r="C2711" s="13">
        <v>43100</v>
      </c>
      <c r="D2711" s="11" t="s">
        <v>15</v>
      </c>
      <c r="E2711" s="5">
        <v>3000</v>
      </c>
    </row>
    <row r="2712" spans="1:5" ht="26.25" x14ac:dyDescent="0.25">
      <c r="A2712" s="11">
        <v>23</v>
      </c>
      <c r="B2712" s="4" t="s">
        <v>40</v>
      </c>
      <c r="C2712" s="13">
        <v>43100</v>
      </c>
      <c r="D2712" s="11" t="s">
        <v>15</v>
      </c>
      <c r="E2712" s="5"/>
    </row>
    <row r="2713" spans="1:5" x14ac:dyDescent="0.25">
      <c r="A2713" s="11">
        <v>24</v>
      </c>
      <c r="B2713" s="16" t="s">
        <v>41</v>
      </c>
      <c r="C2713" s="13">
        <v>43100</v>
      </c>
      <c r="D2713" s="11" t="s">
        <v>15</v>
      </c>
      <c r="E2713" s="5">
        <v>63567.049441114999</v>
      </c>
    </row>
    <row r="2714" spans="1:5" x14ac:dyDescent="0.25">
      <c r="A2714" s="11">
        <v>1</v>
      </c>
      <c r="B2714" s="12" t="s">
        <v>18</v>
      </c>
      <c r="C2714" s="13">
        <v>43100</v>
      </c>
      <c r="D2714" s="11" t="s">
        <v>16</v>
      </c>
      <c r="E2714" s="5"/>
    </row>
    <row r="2715" spans="1:5" x14ac:dyDescent="0.25">
      <c r="A2715" s="11">
        <v>2</v>
      </c>
      <c r="B2715" s="22" t="s">
        <v>98</v>
      </c>
      <c r="C2715" s="13">
        <v>43100</v>
      </c>
      <c r="D2715" s="11" t="s">
        <v>16</v>
      </c>
      <c r="E2715" s="5">
        <v>63293.879000000001</v>
      </c>
    </row>
    <row r="2716" spans="1:5" x14ac:dyDescent="0.25">
      <c r="A2716" s="11">
        <v>3</v>
      </c>
      <c r="B2716" s="22" t="s">
        <v>99</v>
      </c>
      <c r="C2716" s="13">
        <v>43100</v>
      </c>
      <c r="D2716" s="11" t="s">
        <v>16</v>
      </c>
      <c r="E2716" s="5">
        <v>32399.437389999999</v>
      </c>
    </row>
    <row r="2717" spans="1:5" x14ac:dyDescent="0.25">
      <c r="A2717" s="11">
        <v>4</v>
      </c>
      <c r="B2717" s="22" t="s">
        <v>21</v>
      </c>
      <c r="C2717" s="13">
        <v>43100</v>
      </c>
      <c r="D2717" s="11" t="s">
        <v>16</v>
      </c>
      <c r="E2717" s="5">
        <v>1.9535487063591879</v>
      </c>
    </row>
    <row r="2718" spans="1:5" x14ac:dyDescent="0.25">
      <c r="A2718" s="11">
        <v>5</v>
      </c>
      <c r="B2718" s="22" t="s">
        <v>100</v>
      </c>
      <c r="C2718" s="13">
        <v>43100</v>
      </c>
      <c r="D2718" s="11" t="s">
        <v>16</v>
      </c>
      <c r="E2718" s="5">
        <v>63293.879059999999</v>
      </c>
    </row>
    <row r="2719" spans="1:5" x14ac:dyDescent="0.25">
      <c r="A2719" s="11">
        <v>6</v>
      </c>
      <c r="B2719" s="22" t="s">
        <v>101</v>
      </c>
      <c r="C2719" s="13">
        <v>43100</v>
      </c>
      <c r="D2719" s="11" t="s">
        <v>16</v>
      </c>
      <c r="E2719" s="5">
        <v>9024.0568980000007</v>
      </c>
    </row>
    <row r="2720" spans="1:5" x14ac:dyDescent="0.25">
      <c r="A2720" s="11">
        <v>7</v>
      </c>
      <c r="B2720" s="22" t="s">
        <v>24</v>
      </c>
      <c r="C2720" s="13">
        <v>43100</v>
      </c>
      <c r="D2720" s="11" t="s">
        <v>16</v>
      </c>
      <c r="E2720" s="5">
        <v>7.0139051399407517</v>
      </c>
    </row>
    <row r="2721" spans="1:5" x14ac:dyDescent="0.25">
      <c r="A2721" s="11">
        <v>8</v>
      </c>
      <c r="B2721" s="23" t="s">
        <v>25</v>
      </c>
      <c r="C2721" s="13">
        <v>43100</v>
      </c>
      <c r="D2721" s="11" t="s">
        <v>16</v>
      </c>
      <c r="E2721" s="5"/>
    </row>
    <row r="2722" spans="1:5" x14ac:dyDescent="0.25">
      <c r="A2722" s="11">
        <v>9</v>
      </c>
      <c r="B2722" s="23" t="s">
        <v>26</v>
      </c>
      <c r="C2722" s="13">
        <v>43100</v>
      </c>
      <c r="D2722" s="11" t="s">
        <v>16</v>
      </c>
      <c r="E2722" s="5"/>
    </row>
    <row r="2723" spans="1:5" x14ac:dyDescent="0.25">
      <c r="A2723" s="11">
        <v>10</v>
      </c>
      <c r="B2723" s="12" t="s">
        <v>27</v>
      </c>
      <c r="C2723" s="13">
        <v>43100</v>
      </c>
      <c r="D2723" s="11" t="s">
        <v>16</v>
      </c>
      <c r="E2723" s="5"/>
    </row>
    <row r="2724" spans="1:5" x14ac:dyDescent="0.25">
      <c r="A2724" s="11">
        <v>11</v>
      </c>
      <c r="B2724" s="11" t="s">
        <v>28</v>
      </c>
      <c r="C2724" s="13">
        <v>43100</v>
      </c>
      <c r="D2724" s="11" t="s">
        <v>16</v>
      </c>
      <c r="E2724" s="5">
        <v>63293.878840000005</v>
      </c>
    </row>
    <row r="2725" spans="1:5" x14ac:dyDescent="0.25">
      <c r="A2725" s="11">
        <v>12</v>
      </c>
      <c r="B2725" s="15" t="s">
        <v>29</v>
      </c>
      <c r="C2725" s="13">
        <v>43100</v>
      </c>
      <c r="D2725" s="11" t="s">
        <v>16</v>
      </c>
      <c r="E2725" s="5">
        <v>63293.878840000005</v>
      </c>
    </row>
    <row r="2726" spans="1:5" x14ac:dyDescent="0.25">
      <c r="A2726" s="11">
        <v>13</v>
      </c>
      <c r="B2726" s="15" t="s">
        <v>30</v>
      </c>
      <c r="C2726" s="13">
        <v>43100</v>
      </c>
      <c r="D2726" s="11" t="s">
        <v>16</v>
      </c>
      <c r="E2726" s="5"/>
    </row>
    <row r="2727" spans="1:5" x14ac:dyDescent="0.25">
      <c r="A2727" s="11">
        <v>14</v>
      </c>
      <c r="B2727" s="15" t="s">
        <v>31</v>
      </c>
      <c r="C2727" s="13">
        <v>43100</v>
      </c>
      <c r="D2727" s="11" t="s">
        <v>16</v>
      </c>
      <c r="E2727" s="5"/>
    </row>
    <row r="2728" spans="1:5" x14ac:dyDescent="0.25">
      <c r="A2728" s="11">
        <v>15</v>
      </c>
      <c r="B2728" s="16" t="s">
        <v>32</v>
      </c>
      <c r="C2728" s="13">
        <v>43100</v>
      </c>
      <c r="D2728" s="11" t="s">
        <v>16</v>
      </c>
      <c r="E2728" s="5"/>
    </row>
    <row r="2729" spans="1:5" x14ac:dyDescent="0.25">
      <c r="A2729" s="11">
        <v>16</v>
      </c>
      <c r="B2729" s="15" t="s">
        <v>33</v>
      </c>
      <c r="C2729" s="13">
        <v>43100</v>
      </c>
      <c r="D2729" s="11" t="s">
        <v>16</v>
      </c>
      <c r="E2729" s="5"/>
    </row>
    <row r="2730" spans="1:5" ht="39" x14ac:dyDescent="0.25">
      <c r="A2730" s="11">
        <v>17</v>
      </c>
      <c r="B2730" s="17" t="s">
        <v>102</v>
      </c>
      <c r="C2730" s="13">
        <v>43100</v>
      </c>
      <c r="D2730" s="11" t="s">
        <v>16</v>
      </c>
      <c r="E2730" s="5">
        <v>2322.3035240000004</v>
      </c>
    </row>
    <row r="2731" spans="1:5" x14ac:dyDescent="0.25">
      <c r="A2731" s="11">
        <v>18</v>
      </c>
      <c r="B2731" s="18" t="s">
        <v>35</v>
      </c>
      <c r="C2731" s="13">
        <v>43100</v>
      </c>
      <c r="D2731" s="11" t="s">
        <v>16</v>
      </c>
      <c r="E2731" s="5"/>
    </row>
    <row r="2732" spans="1:5" x14ac:dyDescent="0.25">
      <c r="A2732" s="11">
        <v>19</v>
      </c>
      <c r="B2732" s="16" t="s">
        <v>36</v>
      </c>
      <c r="C2732" s="13">
        <v>43100</v>
      </c>
      <c r="D2732" s="11" t="s">
        <v>16</v>
      </c>
      <c r="E2732" s="5">
        <v>63293.878840000005</v>
      </c>
    </row>
    <row r="2733" spans="1:5" x14ac:dyDescent="0.25">
      <c r="A2733" s="11">
        <v>20</v>
      </c>
      <c r="B2733" s="16" t="s">
        <v>37</v>
      </c>
      <c r="C2733" s="13">
        <v>43100</v>
      </c>
      <c r="D2733" s="11" t="s">
        <v>16</v>
      </c>
      <c r="E2733" s="5"/>
    </row>
    <row r="2734" spans="1:5" x14ac:dyDescent="0.25">
      <c r="A2734" s="11">
        <v>21</v>
      </c>
      <c r="B2734" s="16" t="s">
        <v>38</v>
      </c>
      <c r="C2734" s="13">
        <v>43100</v>
      </c>
      <c r="D2734" s="11" t="s">
        <v>16</v>
      </c>
      <c r="E2734" s="5"/>
    </row>
    <row r="2735" spans="1:5" x14ac:dyDescent="0.25">
      <c r="A2735" s="11">
        <v>22</v>
      </c>
      <c r="B2735" s="16" t="s">
        <v>39</v>
      </c>
      <c r="C2735" s="13">
        <v>43100</v>
      </c>
      <c r="D2735" s="11" t="s">
        <v>16</v>
      </c>
      <c r="E2735" s="5">
        <v>39037.386060000004</v>
      </c>
    </row>
    <row r="2736" spans="1:5" ht="26.25" x14ac:dyDescent="0.25">
      <c r="A2736" s="11">
        <v>23</v>
      </c>
      <c r="B2736" s="4" t="s">
        <v>40</v>
      </c>
      <c r="C2736" s="13">
        <v>43100</v>
      </c>
      <c r="D2736" s="11" t="s">
        <v>16</v>
      </c>
      <c r="E2736" s="5"/>
    </row>
    <row r="2737" spans="1:5" x14ac:dyDescent="0.25">
      <c r="A2737" s="11">
        <v>24</v>
      </c>
      <c r="B2737" s="16" t="s">
        <v>41</v>
      </c>
      <c r="C2737" s="13">
        <v>43100</v>
      </c>
      <c r="D2737" s="11" t="s">
        <v>16</v>
      </c>
      <c r="E2737" s="5">
        <v>24256.49278</v>
      </c>
    </row>
    <row r="2738" spans="1:5" x14ac:dyDescent="0.25">
      <c r="A2738" s="11">
        <v>1</v>
      </c>
      <c r="B2738" s="12" t="s">
        <v>18</v>
      </c>
      <c r="C2738" s="13">
        <v>43100</v>
      </c>
      <c r="D2738" s="11" t="s">
        <v>9</v>
      </c>
      <c r="E2738" s="5"/>
    </row>
    <row r="2739" spans="1:5" x14ac:dyDescent="0.25">
      <c r="A2739" s="11">
        <v>2</v>
      </c>
      <c r="B2739" s="22" t="s">
        <v>98</v>
      </c>
      <c r="C2739" s="13">
        <v>43100</v>
      </c>
      <c r="D2739" s="11" t="s">
        <v>9</v>
      </c>
      <c r="E2739" s="5">
        <v>265903.02059999999</v>
      </c>
    </row>
    <row r="2740" spans="1:5" x14ac:dyDescent="0.25">
      <c r="A2740" s="11">
        <v>3</v>
      </c>
      <c r="B2740" s="22" t="s">
        <v>99</v>
      </c>
      <c r="C2740" s="13">
        <v>43100</v>
      </c>
      <c r="D2740" s="11" t="s">
        <v>9</v>
      </c>
      <c r="E2740" s="5">
        <v>130808.3259</v>
      </c>
    </row>
    <row r="2741" spans="1:5" x14ac:dyDescent="0.25">
      <c r="A2741" s="11">
        <v>4</v>
      </c>
      <c r="B2741" s="22" t="s">
        <v>21</v>
      </c>
      <c r="C2741" s="13">
        <v>43100</v>
      </c>
      <c r="D2741" s="11" t="s">
        <v>9</v>
      </c>
      <c r="E2741" s="5">
        <v>2.0327683178460432</v>
      </c>
    </row>
    <row r="2742" spans="1:5" x14ac:dyDescent="0.25">
      <c r="A2742" s="11">
        <v>5</v>
      </c>
      <c r="B2742" s="22" t="s">
        <v>100</v>
      </c>
      <c r="C2742" s="13">
        <v>43100</v>
      </c>
      <c r="D2742" s="11" t="s">
        <v>9</v>
      </c>
      <c r="E2742" s="5">
        <v>265903.02059999999</v>
      </c>
    </row>
    <row r="2743" spans="1:5" x14ac:dyDescent="0.25">
      <c r="A2743" s="11">
        <v>6</v>
      </c>
      <c r="B2743" s="22" t="s">
        <v>101</v>
      </c>
      <c r="C2743" s="13">
        <v>43100</v>
      </c>
      <c r="D2743" s="11" t="s">
        <v>9</v>
      </c>
      <c r="E2743" s="5">
        <v>32702.081470000001</v>
      </c>
    </row>
    <row r="2744" spans="1:5" x14ac:dyDescent="0.25">
      <c r="A2744" s="11">
        <v>7</v>
      </c>
      <c r="B2744" s="22" t="s">
        <v>24</v>
      </c>
      <c r="C2744" s="13">
        <v>43100</v>
      </c>
      <c r="D2744" s="11" t="s">
        <v>9</v>
      </c>
      <c r="E2744" s="5">
        <v>8.1310732726273773</v>
      </c>
    </row>
    <row r="2745" spans="1:5" x14ac:dyDescent="0.25">
      <c r="A2745" s="11">
        <v>8</v>
      </c>
      <c r="B2745" s="23" t="s">
        <v>25</v>
      </c>
      <c r="C2745" s="13">
        <v>43100</v>
      </c>
      <c r="D2745" s="11" t="s">
        <v>9</v>
      </c>
      <c r="E2745" s="5"/>
    </row>
    <row r="2746" spans="1:5" x14ac:dyDescent="0.25">
      <c r="A2746" s="11">
        <v>9</v>
      </c>
      <c r="B2746" s="23" t="s">
        <v>26</v>
      </c>
      <c r="C2746" s="13">
        <v>43100</v>
      </c>
      <c r="D2746" s="11" t="s">
        <v>9</v>
      </c>
      <c r="E2746" s="5"/>
    </row>
    <row r="2747" spans="1:5" x14ac:dyDescent="0.25">
      <c r="A2747" s="11">
        <v>10</v>
      </c>
      <c r="B2747" s="12" t="s">
        <v>27</v>
      </c>
      <c r="C2747" s="13">
        <v>43100</v>
      </c>
      <c r="D2747" s="11" t="s">
        <v>9</v>
      </c>
      <c r="E2747" s="5"/>
    </row>
    <row r="2748" spans="1:5" x14ac:dyDescent="0.25">
      <c r="A2748" s="11">
        <v>11</v>
      </c>
      <c r="B2748" s="11" t="s">
        <v>28</v>
      </c>
      <c r="C2748" s="13">
        <v>43100</v>
      </c>
      <c r="D2748" s="11" t="s">
        <v>9</v>
      </c>
      <c r="E2748" s="5">
        <v>265903.02100000001</v>
      </c>
    </row>
    <row r="2749" spans="1:5" x14ac:dyDescent="0.25">
      <c r="A2749" s="11">
        <v>12</v>
      </c>
      <c r="B2749" s="15" t="s">
        <v>29</v>
      </c>
      <c r="C2749" s="13">
        <v>43100</v>
      </c>
      <c r="D2749" s="11" t="s">
        <v>9</v>
      </c>
      <c r="E2749" s="5">
        <v>265903.02100000001</v>
      </c>
    </row>
    <row r="2750" spans="1:5" x14ac:dyDescent="0.25">
      <c r="A2750" s="11">
        <v>13</v>
      </c>
      <c r="B2750" s="15" t="s">
        <v>30</v>
      </c>
      <c r="C2750" s="13">
        <v>43100</v>
      </c>
      <c r="D2750" s="11" t="s">
        <v>9</v>
      </c>
      <c r="E2750" s="5"/>
    </row>
    <row r="2751" spans="1:5" x14ac:dyDescent="0.25">
      <c r="A2751" s="11">
        <v>14</v>
      </c>
      <c r="B2751" s="15" t="s">
        <v>31</v>
      </c>
      <c r="C2751" s="13">
        <v>43100</v>
      </c>
      <c r="D2751" s="11" t="s">
        <v>9</v>
      </c>
      <c r="E2751" s="5"/>
    </row>
    <row r="2752" spans="1:5" x14ac:dyDescent="0.25">
      <c r="A2752" s="11">
        <v>15</v>
      </c>
      <c r="B2752" s="16" t="s">
        <v>32</v>
      </c>
      <c r="C2752" s="13">
        <v>43100</v>
      </c>
      <c r="D2752" s="11" t="s">
        <v>9</v>
      </c>
      <c r="E2752" s="5"/>
    </row>
    <row r="2753" spans="1:5" x14ac:dyDescent="0.25">
      <c r="A2753" s="11">
        <v>16</v>
      </c>
      <c r="B2753" s="15" t="s">
        <v>33</v>
      </c>
      <c r="C2753" s="13">
        <v>43100</v>
      </c>
      <c r="D2753" s="11" t="s">
        <v>9</v>
      </c>
      <c r="E2753" s="5"/>
    </row>
    <row r="2754" spans="1:5" ht="39" x14ac:dyDescent="0.25">
      <c r="A2754" s="11">
        <v>17</v>
      </c>
      <c r="B2754" s="17" t="s">
        <v>102</v>
      </c>
      <c r="C2754" s="13">
        <v>43100</v>
      </c>
      <c r="D2754" s="11" t="s">
        <v>9</v>
      </c>
      <c r="E2754" s="5">
        <v>122433.04090000001</v>
      </c>
    </row>
    <row r="2755" spans="1:5" x14ac:dyDescent="0.25">
      <c r="A2755" s="11">
        <v>18</v>
      </c>
      <c r="B2755" s="18" t="s">
        <v>35</v>
      </c>
      <c r="C2755" s="13">
        <v>43100</v>
      </c>
      <c r="D2755" s="11" t="s">
        <v>9</v>
      </c>
      <c r="E2755" s="5"/>
    </row>
    <row r="2756" spans="1:5" x14ac:dyDescent="0.25">
      <c r="A2756" s="11">
        <v>19</v>
      </c>
      <c r="B2756" s="16" t="s">
        <v>36</v>
      </c>
      <c r="C2756" s="13">
        <v>43100</v>
      </c>
      <c r="D2756" s="11" t="s">
        <v>9</v>
      </c>
      <c r="E2756" s="5">
        <v>268903.02100000001</v>
      </c>
    </row>
    <row r="2757" spans="1:5" x14ac:dyDescent="0.25">
      <c r="A2757" s="11">
        <v>20</v>
      </c>
      <c r="B2757" s="16" t="s">
        <v>37</v>
      </c>
      <c r="C2757" s="13">
        <v>43100</v>
      </c>
      <c r="D2757" s="11" t="s">
        <v>9</v>
      </c>
      <c r="E2757" s="5"/>
    </row>
    <row r="2758" spans="1:5" x14ac:dyDescent="0.25">
      <c r="A2758" s="11">
        <v>21</v>
      </c>
      <c r="B2758" s="16" t="s">
        <v>38</v>
      </c>
      <c r="C2758" s="13">
        <v>43100</v>
      </c>
      <c r="D2758" s="11" t="s">
        <v>9</v>
      </c>
      <c r="E2758" s="5">
        <v>3000</v>
      </c>
    </row>
    <row r="2759" spans="1:5" x14ac:dyDescent="0.25">
      <c r="A2759" s="11">
        <v>22</v>
      </c>
      <c r="B2759" s="16" t="s">
        <v>39</v>
      </c>
      <c r="C2759" s="13">
        <v>43100</v>
      </c>
      <c r="D2759" s="11" t="s">
        <v>9</v>
      </c>
      <c r="E2759" s="5">
        <v>38482.70422</v>
      </c>
    </row>
    <row r="2760" spans="1:5" ht="26.25" x14ac:dyDescent="0.25">
      <c r="A2760" s="11">
        <v>23</v>
      </c>
      <c r="B2760" s="4" t="s">
        <v>40</v>
      </c>
      <c r="C2760" s="13">
        <v>43100</v>
      </c>
      <c r="D2760" s="11" t="s">
        <v>9</v>
      </c>
      <c r="E2760" s="5"/>
    </row>
    <row r="2761" spans="1:5" x14ac:dyDescent="0.25">
      <c r="A2761" s="11">
        <v>24</v>
      </c>
      <c r="B2761" s="16" t="s">
        <v>41</v>
      </c>
      <c r="C2761" s="13">
        <v>43100</v>
      </c>
      <c r="D2761" s="11" t="s">
        <v>9</v>
      </c>
      <c r="E2761" s="5">
        <v>227420.31677999999</v>
      </c>
    </row>
    <row r="2762" spans="1:5" x14ac:dyDescent="0.25">
      <c r="A2762" s="11">
        <v>1</v>
      </c>
      <c r="B2762" s="12" t="s">
        <v>18</v>
      </c>
      <c r="C2762" s="13">
        <v>43100</v>
      </c>
      <c r="D2762" s="11" t="s">
        <v>7</v>
      </c>
      <c r="E2762" s="5"/>
    </row>
    <row r="2763" spans="1:5" x14ac:dyDescent="0.25">
      <c r="A2763" s="11">
        <v>2</v>
      </c>
      <c r="B2763" s="22" t="s">
        <v>98</v>
      </c>
      <c r="C2763" s="13">
        <v>43100</v>
      </c>
      <c r="D2763" s="11" t="s">
        <v>7</v>
      </c>
      <c r="E2763" s="5">
        <v>6562986.2577596596</v>
      </c>
    </row>
    <row r="2764" spans="1:5" x14ac:dyDescent="0.25">
      <c r="A2764" s="11">
        <v>3</v>
      </c>
      <c r="B2764" s="22" t="s">
        <v>99</v>
      </c>
      <c r="C2764" s="13">
        <v>43100</v>
      </c>
      <c r="D2764" s="11" t="s">
        <v>7</v>
      </c>
      <c r="E2764" s="5">
        <v>3403926.2930260901</v>
      </c>
    </row>
    <row r="2765" spans="1:5" x14ac:dyDescent="0.25">
      <c r="A2765" s="11">
        <v>4</v>
      </c>
      <c r="B2765" s="22" t="s">
        <v>21</v>
      </c>
      <c r="C2765" s="13">
        <v>43100</v>
      </c>
      <c r="D2765" s="11" t="s">
        <v>7</v>
      </c>
      <c r="E2765" s="5">
        <v>1.9280635633050578</v>
      </c>
    </row>
    <row r="2766" spans="1:5" x14ac:dyDescent="0.25">
      <c r="A2766" s="11">
        <v>5</v>
      </c>
      <c r="B2766" s="22" t="s">
        <v>100</v>
      </c>
      <c r="C2766" s="13">
        <v>43100</v>
      </c>
      <c r="D2766" s="11" t="s">
        <v>7</v>
      </c>
      <c r="E2766" s="5">
        <v>6324121.9034601804</v>
      </c>
    </row>
    <row r="2767" spans="1:5" x14ac:dyDescent="0.25">
      <c r="A2767" s="11">
        <v>6</v>
      </c>
      <c r="B2767" s="22" t="s">
        <v>101</v>
      </c>
      <c r="C2767" s="13">
        <v>43100</v>
      </c>
      <c r="D2767" s="11" t="s">
        <v>7</v>
      </c>
      <c r="E2767" s="5">
        <v>976353.86724475399</v>
      </c>
    </row>
    <row r="2768" spans="1:5" x14ac:dyDescent="0.25">
      <c r="A2768" s="11">
        <v>7</v>
      </c>
      <c r="B2768" s="22" t="s">
        <v>24</v>
      </c>
      <c r="C2768" s="13">
        <v>43100</v>
      </c>
      <c r="D2768" s="11" t="s">
        <v>7</v>
      </c>
      <c r="E2768" s="5">
        <v>6.4772846358530778</v>
      </c>
    </row>
    <row r="2769" spans="1:5" x14ac:dyDescent="0.25">
      <c r="A2769" s="11">
        <v>8</v>
      </c>
      <c r="B2769" s="23" t="s">
        <v>25</v>
      </c>
      <c r="C2769" s="13">
        <v>43100</v>
      </c>
      <c r="D2769" s="11" t="s">
        <v>7</v>
      </c>
      <c r="E2769" s="5"/>
    </row>
    <row r="2770" spans="1:5" x14ac:dyDescent="0.25">
      <c r="A2770" s="11">
        <v>9</v>
      </c>
      <c r="B2770" s="23" t="s">
        <v>26</v>
      </c>
      <c r="C2770" s="13">
        <v>43100</v>
      </c>
      <c r="D2770" s="11" t="s">
        <v>7</v>
      </c>
      <c r="E2770" s="5"/>
    </row>
    <row r="2771" spans="1:5" x14ac:dyDescent="0.25">
      <c r="A2771" s="11">
        <v>10</v>
      </c>
      <c r="B2771" s="12" t="s">
        <v>27</v>
      </c>
      <c r="C2771" s="13">
        <v>43100</v>
      </c>
      <c r="D2771" s="11" t="s">
        <v>7</v>
      </c>
      <c r="E2771" s="5"/>
    </row>
    <row r="2772" spans="1:5" x14ac:dyDescent="0.25">
      <c r="A2772" s="11">
        <v>11</v>
      </c>
      <c r="B2772" s="11" t="s">
        <v>28</v>
      </c>
      <c r="C2772" s="13">
        <v>43100</v>
      </c>
      <c r="D2772" s="11" t="s">
        <v>7</v>
      </c>
      <c r="E2772" s="5">
        <v>6562986.2571565602</v>
      </c>
    </row>
    <row r="2773" spans="1:5" x14ac:dyDescent="0.25">
      <c r="A2773" s="11">
        <v>12</v>
      </c>
      <c r="B2773" s="15" t="s">
        <v>29</v>
      </c>
      <c r="C2773" s="13">
        <v>43100</v>
      </c>
      <c r="D2773" s="11" t="s">
        <v>7</v>
      </c>
      <c r="E2773" s="5">
        <v>6202986.2548365602</v>
      </c>
    </row>
    <row r="2774" spans="1:5" x14ac:dyDescent="0.25">
      <c r="A2774" s="11">
        <v>13</v>
      </c>
      <c r="B2774" s="15" t="s">
        <v>30</v>
      </c>
      <c r="C2774" s="13">
        <v>43100</v>
      </c>
      <c r="D2774" s="11" t="s">
        <v>7</v>
      </c>
      <c r="E2774" s="5">
        <v>360000</v>
      </c>
    </row>
    <row r="2775" spans="1:5" x14ac:dyDescent="0.25">
      <c r="A2775" s="11">
        <v>14</v>
      </c>
      <c r="B2775" s="15" t="s">
        <v>31</v>
      </c>
      <c r="C2775" s="13">
        <v>43100</v>
      </c>
      <c r="D2775" s="11" t="s">
        <v>7</v>
      </c>
      <c r="E2775" s="5"/>
    </row>
    <row r="2776" spans="1:5" x14ac:dyDescent="0.25">
      <c r="A2776" s="11">
        <v>15</v>
      </c>
      <c r="B2776" s="16" t="s">
        <v>32</v>
      </c>
      <c r="C2776" s="13">
        <v>43100</v>
      </c>
      <c r="D2776" s="11" t="s">
        <v>7</v>
      </c>
      <c r="E2776" s="5"/>
    </row>
    <row r="2777" spans="1:5" x14ac:dyDescent="0.25">
      <c r="A2777" s="11">
        <v>16</v>
      </c>
      <c r="B2777" s="15" t="s">
        <v>33</v>
      </c>
      <c r="C2777" s="13">
        <v>43100</v>
      </c>
      <c r="D2777" s="11" t="s">
        <v>7</v>
      </c>
      <c r="E2777" s="5"/>
    </row>
    <row r="2778" spans="1:5" ht="39" x14ac:dyDescent="0.25">
      <c r="A2778" s="11">
        <v>17</v>
      </c>
      <c r="B2778" s="17" t="s">
        <v>102</v>
      </c>
      <c r="C2778" s="13">
        <v>43100</v>
      </c>
      <c r="D2778" s="11" t="s">
        <v>7</v>
      </c>
      <c r="E2778" s="5">
        <v>1803252.6511540001</v>
      </c>
    </row>
    <row r="2779" spans="1:5" x14ac:dyDescent="0.25">
      <c r="A2779" s="11">
        <v>18</v>
      </c>
      <c r="B2779" s="18" t="s">
        <v>35</v>
      </c>
      <c r="C2779" s="13">
        <v>43100</v>
      </c>
      <c r="D2779" s="11" t="s">
        <v>7</v>
      </c>
      <c r="E2779" s="5"/>
    </row>
    <row r="2780" spans="1:5" x14ac:dyDescent="0.25">
      <c r="A2780" s="11">
        <v>19</v>
      </c>
      <c r="B2780" s="16" t="s">
        <v>36</v>
      </c>
      <c r="C2780" s="13">
        <v>43100</v>
      </c>
      <c r="D2780" s="11" t="s">
        <v>7</v>
      </c>
      <c r="E2780" s="5">
        <v>6203705.5326065598</v>
      </c>
    </row>
    <row r="2781" spans="1:5" x14ac:dyDescent="0.25">
      <c r="A2781" s="11">
        <v>20</v>
      </c>
      <c r="B2781" s="16" t="s">
        <v>37</v>
      </c>
      <c r="C2781" s="13">
        <v>43100</v>
      </c>
      <c r="D2781" s="11" t="s">
        <v>7</v>
      </c>
      <c r="E2781" s="5"/>
    </row>
    <row r="2782" spans="1:5" x14ac:dyDescent="0.25">
      <c r="A2782" s="11">
        <v>21</v>
      </c>
      <c r="B2782" s="16" t="s">
        <v>38</v>
      </c>
      <c r="C2782" s="13">
        <v>43100</v>
      </c>
      <c r="D2782" s="11" t="s">
        <v>7</v>
      </c>
      <c r="E2782" s="5">
        <v>155719.27499999999</v>
      </c>
    </row>
    <row r="2783" spans="1:5" x14ac:dyDescent="0.25">
      <c r="A2783" s="11">
        <v>22</v>
      </c>
      <c r="B2783" s="16" t="s">
        <v>39</v>
      </c>
      <c r="C2783" s="13">
        <v>43100</v>
      </c>
      <c r="D2783" s="11" t="s">
        <v>7</v>
      </c>
      <c r="E2783" s="5">
        <v>533703.44918999996</v>
      </c>
    </row>
    <row r="2784" spans="1:5" ht="26.25" x14ac:dyDescent="0.25">
      <c r="A2784" s="11">
        <v>23</v>
      </c>
      <c r="B2784" s="4" t="s">
        <v>40</v>
      </c>
      <c r="C2784" s="13">
        <v>43100</v>
      </c>
      <c r="D2784" s="11" t="s">
        <v>7</v>
      </c>
      <c r="E2784" s="5"/>
    </row>
    <row r="2785" spans="1:5" x14ac:dyDescent="0.25">
      <c r="A2785" s="11">
        <v>24</v>
      </c>
      <c r="B2785" s="16" t="s">
        <v>41</v>
      </c>
      <c r="C2785" s="13">
        <v>43100</v>
      </c>
      <c r="D2785" s="11" t="s">
        <v>7</v>
      </c>
      <c r="E2785" s="5">
        <v>5514282.8079665601</v>
      </c>
    </row>
    <row r="2786" spans="1:5" x14ac:dyDescent="0.25">
      <c r="A2786" s="11">
        <v>1</v>
      </c>
      <c r="B2786" s="12" t="s">
        <v>18</v>
      </c>
      <c r="C2786" s="13">
        <v>42916</v>
      </c>
      <c r="D2786" s="12" t="s">
        <v>8</v>
      </c>
      <c r="E2786" s="5"/>
    </row>
    <row r="2787" spans="1:5" x14ac:dyDescent="0.25">
      <c r="A2787" s="11">
        <v>2</v>
      </c>
      <c r="B2787" s="3" t="s">
        <v>98</v>
      </c>
      <c r="C2787" s="13">
        <v>42916</v>
      </c>
      <c r="D2787" s="12" t="s">
        <v>8</v>
      </c>
      <c r="E2787" s="5">
        <v>155041.53868119299</v>
      </c>
    </row>
    <row r="2788" spans="1:5" x14ac:dyDescent="0.25">
      <c r="A2788" s="11">
        <v>3</v>
      </c>
      <c r="B2788" s="3" t="s">
        <v>99</v>
      </c>
      <c r="C2788" s="13">
        <v>42916</v>
      </c>
      <c r="D2788" s="12" t="s">
        <v>8</v>
      </c>
      <c r="E2788" s="5">
        <v>80134.910816648</v>
      </c>
    </row>
    <row r="2789" spans="1:5" x14ac:dyDescent="0.25">
      <c r="A2789" s="11">
        <v>4</v>
      </c>
      <c r="B2789" s="3" t="s">
        <v>21</v>
      </c>
      <c r="C2789" s="13">
        <v>42916</v>
      </c>
      <c r="D2789" s="12" t="s">
        <v>8</v>
      </c>
      <c r="E2789" s="5">
        <v>1.9347564887909399</v>
      </c>
    </row>
    <row r="2790" spans="1:5" x14ac:dyDescent="0.25">
      <c r="A2790" s="11">
        <v>5</v>
      </c>
      <c r="B2790" s="3" t="s">
        <v>100</v>
      </c>
      <c r="C2790" s="13">
        <v>42916</v>
      </c>
      <c r="D2790" s="12" t="s">
        <v>8</v>
      </c>
      <c r="E2790" s="5">
        <v>155041.53868119299</v>
      </c>
    </row>
    <row r="2791" spans="1:5" x14ac:dyDescent="0.25">
      <c r="A2791" s="11">
        <v>6</v>
      </c>
      <c r="B2791" s="3" t="s">
        <v>101</v>
      </c>
      <c r="C2791" s="13">
        <v>42916</v>
      </c>
      <c r="D2791" s="12" t="s">
        <v>8</v>
      </c>
      <c r="E2791" s="5">
        <v>23835.614497732</v>
      </c>
    </row>
    <row r="2792" spans="1:5" x14ac:dyDescent="0.25">
      <c r="A2792" s="11">
        <v>7</v>
      </c>
      <c r="B2792" s="3" t="s">
        <v>24</v>
      </c>
      <c r="C2792" s="13">
        <v>42916</v>
      </c>
      <c r="D2792" s="12" t="s">
        <v>8</v>
      </c>
      <c r="E2792" s="5">
        <v>6.5046168075904003</v>
      </c>
    </row>
    <row r="2793" spans="1:5" x14ac:dyDescent="0.25">
      <c r="A2793" s="11">
        <v>8</v>
      </c>
      <c r="B2793" s="14" t="s">
        <v>25</v>
      </c>
      <c r="C2793" s="13">
        <v>42916</v>
      </c>
      <c r="D2793" s="12" t="s">
        <v>8</v>
      </c>
      <c r="E2793" s="5"/>
    </row>
    <row r="2794" spans="1:5" x14ac:dyDescent="0.25">
      <c r="A2794" s="11">
        <v>9</v>
      </c>
      <c r="B2794" s="14" t="s">
        <v>26</v>
      </c>
      <c r="C2794" s="13">
        <v>42916</v>
      </c>
      <c r="D2794" s="12" t="s">
        <v>8</v>
      </c>
      <c r="E2794" s="5"/>
    </row>
    <row r="2795" spans="1:5" x14ac:dyDescent="0.25">
      <c r="A2795" s="11">
        <v>10</v>
      </c>
      <c r="B2795" s="12" t="s">
        <v>27</v>
      </c>
      <c r="C2795" s="13">
        <v>42916</v>
      </c>
      <c r="D2795" s="12" t="s">
        <v>8</v>
      </c>
      <c r="E2795" s="6"/>
    </row>
    <row r="2796" spans="1:5" x14ac:dyDescent="0.25">
      <c r="A2796" s="11">
        <v>11</v>
      </c>
      <c r="B2796" s="11" t="s">
        <v>28</v>
      </c>
      <c r="C2796" s="13">
        <v>42916</v>
      </c>
      <c r="D2796" s="12" t="s">
        <v>8</v>
      </c>
      <c r="E2796" s="5">
        <v>155041.53868119299</v>
      </c>
    </row>
    <row r="2797" spans="1:5" x14ac:dyDescent="0.25">
      <c r="A2797" s="11">
        <v>12</v>
      </c>
      <c r="B2797" s="15" t="s">
        <v>29</v>
      </c>
      <c r="C2797" s="13">
        <v>42916</v>
      </c>
      <c r="D2797" s="12" t="s">
        <v>8</v>
      </c>
      <c r="E2797" s="5">
        <v>155041.53868119299</v>
      </c>
    </row>
    <row r="2798" spans="1:5" x14ac:dyDescent="0.25">
      <c r="A2798" s="11">
        <v>13</v>
      </c>
      <c r="B2798" s="15" t="s">
        <v>30</v>
      </c>
      <c r="C2798" s="13">
        <v>42916</v>
      </c>
      <c r="D2798" s="12" t="s">
        <v>8</v>
      </c>
      <c r="E2798" s="5"/>
    </row>
    <row r="2799" spans="1:5" x14ac:dyDescent="0.25">
      <c r="A2799" s="11">
        <v>14</v>
      </c>
      <c r="B2799" s="15" t="s">
        <v>31</v>
      </c>
      <c r="C2799" s="13">
        <v>42916</v>
      </c>
      <c r="D2799" s="12" t="s">
        <v>8</v>
      </c>
      <c r="E2799" s="5"/>
    </row>
    <row r="2800" spans="1:5" x14ac:dyDescent="0.25">
      <c r="A2800" s="11">
        <v>15</v>
      </c>
      <c r="B2800" s="16" t="s">
        <v>32</v>
      </c>
      <c r="C2800" s="13">
        <v>42916</v>
      </c>
      <c r="D2800" s="12" t="s">
        <v>8</v>
      </c>
      <c r="E2800" s="5"/>
    </row>
    <row r="2801" spans="1:5" x14ac:dyDescent="0.25">
      <c r="A2801" s="11">
        <v>16</v>
      </c>
      <c r="B2801" s="15" t="s">
        <v>33</v>
      </c>
      <c r="C2801" s="13">
        <v>42916</v>
      </c>
      <c r="D2801" s="12" t="s">
        <v>8</v>
      </c>
      <c r="E2801" s="5"/>
    </row>
    <row r="2802" spans="1:5" ht="39" x14ac:dyDescent="0.25">
      <c r="A2802" s="11">
        <v>17</v>
      </c>
      <c r="B2802" s="17" t="s">
        <v>102</v>
      </c>
      <c r="C2802" s="13">
        <v>42916</v>
      </c>
      <c r="D2802" s="12" t="s">
        <v>8</v>
      </c>
      <c r="E2802" s="5">
        <v>50842.595000000001</v>
      </c>
    </row>
    <row r="2803" spans="1:5" x14ac:dyDescent="0.25">
      <c r="A2803" s="11">
        <v>18</v>
      </c>
      <c r="B2803" s="18" t="s">
        <v>35</v>
      </c>
      <c r="C2803" s="13">
        <v>42916</v>
      </c>
      <c r="D2803" s="12" t="s">
        <v>8</v>
      </c>
      <c r="E2803" s="5"/>
    </row>
    <row r="2804" spans="1:5" x14ac:dyDescent="0.25">
      <c r="A2804" s="11">
        <v>19</v>
      </c>
      <c r="B2804" s="16" t="s">
        <v>36</v>
      </c>
      <c r="C2804" s="13">
        <v>42916</v>
      </c>
      <c r="D2804" s="12" t="s">
        <v>8</v>
      </c>
      <c r="E2804" s="5">
        <v>155041.53868119299</v>
      </c>
    </row>
    <row r="2805" spans="1:5" x14ac:dyDescent="0.25">
      <c r="A2805" s="11">
        <v>20</v>
      </c>
      <c r="B2805" s="16" t="s">
        <v>37</v>
      </c>
      <c r="C2805" s="13">
        <v>42916</v>
      </c>
      <c r="D2805" s="12" t="s">
        <v>8</v>
      </c>
      <c r="E2805" s="5"/>
    </row>
    <row r="2806" spans="1:5" x14ac:dyDescent="0.25">
      <c r="A2806" s="11">
        <v>21</v>
      </c>
      <c r="B2806" s="16" t="s">
        <v>38</v>
      </c>
      <c r="C2806" s="13">
        <v>42916</v>
      </c>
      <c r="D2806" s="12" t="s">
        <v>8</v>
      </c>
      <c r="E2806" s="5"/>
    </row>
    <row r="2807" spans="1:5" x14ac:dyDescent="0.25">
      <c r="A2807" s="11">
        <v>22</v>
      </c>
      <c r="B2807" s="16" t="s">
        <v>39</v>
      </c>
      <c r="C2807" s="13">
        <v>42916</v>
      </c>
      <c r="D2807" s="12" t="s">
        <v>8</v>
      </c>
      <c r="E2807" s="5">
        <v>23224.7821</v>
      </c>
    </row>
    <row r="2808" spans="1:5" ht="26.25" x14ac:dyDescent="0.25">
      <c r="A2808" s="11">
        <v>23</v>
      </c>
      <c r="B2808" s="4" t="s">
        <v>40</v>
      </c>
      <c r="C2808" s="13">
        <v>42916</v>
      </c>
      <c r="D2808" s="12" t="s">
        <v>8</v>
      </c>
      <c r="E2808" s="5"/>
    </row>
    <row r="2809" spans="1:5" x14ac:dyDescent="0.25">
      <c r="A2809" s="11">
        <v>24</v>
      </c>
      <c r="B2809" s="16" t="s">
        <v>41</v>
      </c>
      <c r="C2809" s="13">
        <v>42916</v>
      </c>
      <c r="D2809" s="12" t="s">
        <v>8</v>
      </c>
      <c r="E2809" s="5">
        <v>131816.75658119301</v>
      </c>
    </row>
    <row r="2810" spans="1:5" x14ac:dyDescent="0.25">
      <c r="A2810" s="11">
        <v>1</v>
      </c>
      <c r="B2810" s="12" t="s">
        <v>18</v>
      </c>
      <c r="C2810" s="13">
        <v>42916</v>
      </c>
      <c r="D2810" s="11" t="s">
        <v>103</v>
      </c>
      <c r="E2810" s="5"/>
    </row>
    <row r="2811" spans="1:5" x14ac:dyDescent="0.25">
      <c r="A2811" s="11">
        <v>2</v>
      </c>
      <c r="B2811" s="3" t="s">
        <v>98</v>
      </c>
      <c r="C2811" s="13">
        <v>42916</v>
      </c>
      <c r="D2811" s="11" t="s">
        <v>103</v>
      </c>
      <c r="E2811" s="5">
        <v>35767.145400000001</v>
      </c>
    </row>
    <row r="2812" spans="1:5" x14ac:dyDescent="0.25">
      <c r="A2812" s="11">
        <v>3</v>
      </c>
      <c r="B2812" s="3" t="s">
        <v>99</v>
      </c>
      <c r="C2812" s="13">
        <v>42916</v>
      </c>
      <c r="D2812" s="11" t="s">
        <v>103</v>
      </c>
      <c r="E2812" s="5">
        <v>23194.68118</v>
      </c>
    </row>
    <row r="2813" spans="1:5" x14ac:dyDescent="0.25">
      <c r="A2813" s="11">
        <v>4</v>
      </c>
      <c r="B2813" s="3" t="s">
        <v>21</v>
      </c>
      <c r="C2813" s="13">
        <v>42916</v>
      </c>
      <c r="D2813" s="11" t="s">
        <v>103</v>
      </c>
      <c r="E2813" s="5">
        <v>1.5420408292070347</v>
      </c>
    </row>
    <row r="2814" spans="1:5" x14ac:dyDescent="0.25">
      <c r="A2814" s="11">
        <v>5</v>
      </c>
      <c r="B2814" s="3" t="s">
        <v>100</v>
      </c>
      <c r="C2814" s="13">
        <v>42916</v>
      </c>
      <c r="D2814" s="11" t="s">
        <v>103</v>
      </c>
      <c r="E2814" s="5">
        <v>35767.145400000001</v>
      </c>
    </row>
    <row r="2815" spans="1:5" x14ac:dyDescent="0.25">
      <c r="A2815" s="11">
        <v>6</v>
      </c>
      <c r="B2815" s="3" t="s">
        <v>101</v>
      </c>
      <c r="C2815" s="13">
        <v>42916</v>
      </c>
      <c r="D2815" s="11" t="s">
        <v>103</v>
      </c>
      <c r="E2815" s="5">
        <v>6200</v>
      </c>
    </row>
    <row r="2816" spans="1:5" x14ac:dyDescent="0.25">
      <c r="A2816" s="11">
        <v>7</v>
      </c>
      <c r="B2816" s="3" t="s">
        <v>24</v>
      </c>
      <c r="C2816" s="13">
        <v>42916</v>
      </c>
      <c r="D2816" s="11" t="s">
        <v>103</v>
      </c>
      <c r="E2816" s="5">
        <v>5.7688944193548393</v>
      </c>
    </row>
    <row r="2817" spans="1:5" x14ac:dyDescent="0.25">
      <c r="A2817" s="11">
        <v>8</v>
      </c>
      <c r="B2817" s="14" t="s">
        <v>25</v>
      </c>
      <c r="C2817" s="13">
        <v>42916</v>
      </c>
      <c r="D2817" s="11" t="s">
        <v>103</v>
      </c>
      <c r="E2817" s="5"/>
    </row>
    <row r="2818" spans="1:5" x14ac:dyDescent="0.25">
      <c r="A2818" s="11">
        <v>9</v>
      </c>
      <c r="B2818" s="14" t="s">
        <v>26</v>
      </c>
      <c r="C2818" s="13">
        <v>42916</v>
      </c>
      <c r="D2818" s="11" t="s">
        <v>103</v>
      </c>
      <c r="E2818" s="5"/>
    </row>
    <row r="2819" spans="1:5" x14ac:dyDescent="0.25">
      <c r="A2819" s="11">
        <v>10</v>
      </c>
      <c r="B2819" s="12" t="s">
        <v>27</v>
      </c>
      <c r="C2819" s="13">
        <v>42916</v>
      </c>
      <c r="D2819" s="11" t="s">
        <v>103</v>
      </c>
      <c r="E2819" s="6"/>
    </row>
    <row r="2820" spans="1:5" x14ac:dyDescent="0.25">
      <c r="A2820" s="11">
        <v>11</v>
      </c>
      <c r="B2820" s="11" t="s">
        <v>28</v>
      </c>
      <c r="C2820" s="13">
        <v>42916</v>
      </c>
      <c r="D2820" s="11" t="s">
        <v>103</v>
      </c>
      <c r="E2820" s="5">
        <v>35767.145400000001</v>
      </c>
    </row>
    <row r="2821" spans="1:5" x14ac:dyDescent="0.25">
      <c r="A2821" s="11">
        <v>12</v>
      </c>
      <c r="B2821" s="15" t="s">
        <v>29</v>
      </c>
      <c r="C2821" s="13">
        <v>42916</v>
      </c>
      <c r="D2821" s="11" t="s">
        <v>103</v>
      </c>
      <c r="E2821" s="5">
        <v>35767.145400000001</v>
      </c>
    </row>
    <row r="2822" spans="1:5" x14ac:dyDescent="0.25">
      <c r="A2822" s="11">
        <v>13</v>
      </c>
      <c r="B2822" s="15" t="s">
        <v>30</v>
      </c>
      <c r="C2822" s="13">
        <v>42916</v>
      </c>
      <c r="D2822" s="11" t="s">
        <v>103</v>
      </c>
      <c r="E2822" s="5"/>
    </row>
    <row r="2823" spans="1:5" x14ac:dyDescent="0.25">
      <c r="A2823" s="11">
        <v>14</v>
      </c>
      <c r="B2823" s="15" t="s">
        <v>31</v>
      </c>
      <c r="C2823" s="13">
        <v>42916</v>
      </c>
      <c r="D2823" s="11" t="s">
        <v>103</v>
      </c>
      <c r="E2823" s="5"/>
    </row>
    <row r="2824" spans="1:5" x14ac:dyDescent="0.25">
      <c r="A2824" s="11">
        <v>15</v>
      </c>
      <c r="B2824" s="16" t="s">
        <v>32</v>
      </c>
      <c r="C2824" s="13">
        <v>42916</v>
      </c>
      <c r="D2824" s="11" t="s">
        <v>103</v>
      </c>
      <c r="E2824" s="5"/>
    </row>
    <row r="2825" spans="1:5" x14ac:dyDescent="0.25">
      <c r="A2825" s="11">
        <v>16</v>
      </c>
      <c r="B2825" s="15" t="s">
        <v>33</v>
      </c>
      <c r="C2825" s="13">
        <v>42916</v>
      </c>
      <c r="D2825" s="11" t="s">
        <v>103</v>
      </c>
      <c r="E2825" s="5"/>
    </row>
    <row r="2826" spans="1:5" ht="39" x14ac:dyDescent="0.25">
      <c r="A2826" s="11">
        <v>17</v>
      </c>
      <c r="B2826" s="17" t="s">
        <v>102</v>
      </c>
      <c r="C2826" s="13">
        <v>42916</v>
      </c>
      <c r="D2826" s="11" t="s">
        <v>103</v>
      </c>
      <c r="E2826" s="5">
        <v>2754.71</v>
      </c>
    </row>
    <row r="2827" spans="1:5" x14ac:dyDescent="0.25">
      <c r="A2827" s="11">
        <v>18</v>
      </c>
      <c r="B2827" s="18" t="s">
        <v>35</v>
      </c>
      <c r="C2827" s="13">
        <v>42916</v>
      </c>
      <c r="D2827" s="11" t="s">
        <v>103</v>
      </c>
      <c r="E2827" s="5"/>
    </row>
    <row r="2828" spans="1:5" x14ac:dyDescent="0.25">
      <c r="A2828" s="11">
        <v>19</v>
      </c>
      <c r="B2828" s="16" t="s">
        <v>36</v>
      </c>
      <c r="C2828" s="13">
        <v>42916</v>
      </c>
      <c r="D2828" s="11" t="s">
        <v>103</v>
      </c>
      <c r="E2828" s="5">
        <v>35767.145404000003</v>
      </c>
    </row>
    <row r="2829" spans="1:5" x14ac:dyDescent="0.25">
      <c r="A2829" s="11">
        <v>20</v>
      </c>
      <c r="B2829" s="16" t="s">
        <v>37</v>
      </c>
      <c r="C2829" s="13">
        <v>42916</v>
      </c>
      <c r="D2829" s="11" t="s">
        <v>103</v>
      </c>
      <c r="E2829" s="5"/>
    </row>
    <row r="2830" spans="1:5" x14ac:dyDescent="0.25">
      <c r="A2830" s="11">
        <v>21</v>
      </c>
      <c r="B2830" s="16" t="s">
        <v>38</v>
      </c>
      <c r="C2830" s="13">
        <v>42916</v>
      </c>
      <c r="D2830" s="11" t="s">
        <v>103</v>
      </c>
      <c r="E2830" s="5"/>
    </row>
    <row r="2831" spans="1:5" x14ac:dyDescent="0.25">
      <c r="A2831" s="11">
        <v>22</v>
      </c>
      <c r="B2831" s="16" t="s">
        <v>39</v>
      </c>
      <c r="C2831" s="13">
        <v>42916</v>
      </c>
      <c r="D2831" s="11" t="s">
        <v>103</v>
      </c>
      <c r="E2831" s="5">
        <v>2354.6309700000002</v>
      </c>
    </row>
    <row r="2832" spans="1:5" ht="26.25" x14ac:dyDescent="0.25">
      <c r="A2832" s="11">
        <v>23</v>
      </c>
      <c r="B2832" s="4" t="s">
        <v>40</v>
      </c>
      <c r="C2832" s="13">
        <v>42916</v>
      </c>
      <c r="D2832" s="11" t="s">
        <v>103</v>
      </c>
      <c r="E2832" s="5"/>
    </row>
    <row r="2833" spans="1:5" x14ac:dyDescent="0.25">
      <c r="A2833" s="11">
        <v>24</v>
      </c>
      <c r="B2833" s="16" t="s">
        <v>41</v>
      </c>
      <c r="C2833" s="13">
        <v>42916</v>
      </c>
      <c r="D2833" s="11" t="s">
        <v>103</v>
      </c>
      <c r="E2833" s="5">
        <v>33412.514430000003</v>
      </c>
    </row>
    <row r="2834" spans="1:5" x14ac:dyDescent="0.25">
      <c r="A2834" s="11">
        <v>1</v>
      </c>
      <c r="B2834" s="12" t="s">
        <v>18</v>
      </c>
      <c r="C2834" s="13">
        <v>42916</v>
      </c>
      <c r="D2834" s="11" t="s">
        <v>10</v>
      </c>
      <c r="E2834" s="5"/>
    </row>
    <row r="2835" spans="1:5" x14ac:dyDescent="0.25">
      <c r="A2835" s="11">
        <v>2</v>
      </c>
      <c r="B2835" s="3" t="s">
        <v>98</v>
      </c>
      <c r="C2835" s="13">
        <v>42916</v>
      </c>
      <c r="D2835" s="11" t="s">
        <v>10</v>
      </c>
      <c r="E2835" s="5">
        <v>519704.15664999996</v>
      </c>
    </row>
    <row r="2836" spans="1:5" x14ac:dyDescent="0.25">
      <c r="A2836" s="11">
        <v>3</v>
      </c>
      <c r="B2836" s="3" t="s">
        <v>99</v>
      </c>
      <c r="C2836" s="13">
        <v>42916</v>
      </c>
      <c r="D2836" s="11" t="s">
        <v>10</v>
      </c>
      <c r="E2836" s="5">
        <v>112559.83859</v>
      </c>
    </row>
    <row r="2837" spans="1:5" x14ac:dyDescent="0.25">
      <c r="A2837" s="11">
        <v>4</v>
      </c>
      <c r="B2837" s="3" t="s">
        <v>21</v>
      </c>
      <c r="C2837" s="13">
        <v>42916</v>
      </c>
      <c r="D2837" s="11" t="s">
        <v>10</v>
      </c>
      <c r="E2837" s="5">
        <v>4.6171366551352833</v>
      </c>
    </row>
    <row r="2838" spans="1:5" x14ac:dyDescent="0.25">
      <c r="A2838" s="11">
        <v>5</v>
      </c>
      <c r="B2838" s="3" t="s">
        <v>100</v>
      </c>
      <c r="C2838" s="13">
        <v>42916</v>
      </c>
      <c r="D2838" s="11" t="s">
        <v>10</v>
      </c>
      <c r="E2838" s="5">
        <v>519704.15664999996</v>
      </c>
    </row>
    <row r="2839" spans="1:5" x14ac:dyDescent="0.25">
      <c r="A2839" s="11">
        <v>6</v>
      </c>
      <c r="B2839" s="3" t="s">
        <v>101</v>
      </c>
      <c r="C2839" s="13">
        <v>42916</v>
      </c>
      <c r="D2839" s="11" t="s">
        <v>10</v>
      </c>
      <c r="E2839" s="5">
        <v>28139.959649999997</v>
      </c>
    </row>
    <row r="2840" spans="1:5" x14ac:dyDescent="0.25">
      <c r="A2840" s="11">
        <v>7</v>
      </c>
      <c r="B2840" s="3" t="s">
        <v>24</v>
      </c>
      <c r="C2840" s="13">
        <v>42916</v>
      </c>
      <c r="D2840" s="11" t="s">
        <v>10</v>
      </c>
      <c r="E2840" s="5">
        <v>18.468546618900358</v>
      </c>
    </row>
    <row r="2841" spans="1:5" x14ac:dyDescent="0.25">
      <c r="A2841" s="11">
        <v>8</v>
      </c>
      <c r="B2841" s="14" t="s">
        <v>25</v>
      </c>
      <c r="C2841" s="13">
        <v>42916</v>
      </c>
      <c r="D2841" s="11" t="s">
        <v>10</v>
      </c>
      <c r="E2841" s="5"/>
    </row>
    <row r="2842" spans="1:5" x14ac:dyDescent="0.25">
      <c r="A2842" s="11">
        <v>9</v>
      </c>
      <c r="B2842" s="14" t="s">
        <v>26</v>
      </c>
      <c r="C2842" s="13">
        <v>42916</v>
      </c>
      <c r="D2842" s="11" t="s">
        <v>10</v>
      </c>
      <c r="E2842" s="5"/>
    </row>
    <row r="2843" spans="1:5" x14ac:dyDescent="0.25">
      <c r="A2843" s="11">
        <v>10</v>
      </c>
      <c r="B2843" s="12" t="s">
        <v>27</v>
      </c>
      <c r="C2843" s="13">
        <v>42916</v>
      </c>
      <c r="D2843" s="11" t="s">
        <v>10</v>
      </c>
      <c r="E2843" s="6"/>
    </row>
    <row r="2844" spans="1:5" x14ac:dyDescent="0.25">
      <c r="A2844" s="11">
        <v>11</v>
      </c>
      <c r="B2844" s="11" t="s">
        <v>28</v>
      </c>
      <c r="C2844" s="13">
        <v>42916</v>
      </c>
      <c r="D2844" s="11" t="s">
        <v>10</v>
      </c>
      <c r="E2844" s="5">
        <v>519704.15664999996</v>
      </c>
    </row>
    <row r="2845" spans="1:5" x14ac:dyDescent="0.25">
      <c r="A2845" s="11">
        <v>12</v>
      </c>
      <c r="B2845" s="15" t="s">
        <v>29</v>
      </c>
      <c r="C2845" s="13">
        <v>42916</v>
      </c>
      <c r="D2845" s="11" t="s">
        <v>10</v>
      </c>
      <c r="E2845" s="5">
        <v>519704.15664999996</v>
      </c>
    </row>
    <row r="2846" spans="1:5" x14ac:dyDescent="0.25">
      <c r="A2846" s="11">
        <v>13</v>
      </c>
      <c r="B2846" s="15" t="s">
        <v>30</v>
      </c>
      <c r="C2846" s="13">
        <v>42916</v>
      </c>
      <c r="D2846" s="11" t="s">
        <v>10</v>
      </c>
      <c r="E2846" s="5"/>
    </row>
    <row r="2847" spans="1:5" x14ac:dyDescent="0.25">
      <c r="A2847" s="11">
        <v>14</v>
      </c>
      <c r="B2847" s="15" t="s">
        <v>31</v>
      </c>
      <c r="C2847" s="13">
        <v>42916</v>
      </c>
      <c r="D2847" s="11" t="s">
        <v>10</v>
      </c>
      <c r="E2847" s="5"/>
    </row>
    <row r="2848" spans="1:5" x14ac:dyDescent="0.25">
      <c r="A2848" s="11">
        <v>15</v>
      </c>
      <c r="B2848" s="16" t="s">
        <v>32</v>
      </c>
      <c r="C2848" s="13">
        <v>42916</v>
      </c>
      <c r="D2848" s="11" t="s">
        <v>10</v>
      </c>
      <c r="E2848" s="5"/>
    </row>
    <row r="2849" spans="1:5" x14ac:dyDescent="0.25">
      <c r="A2849" s="11">
        <v>16</v>
      </c>
      <c r="B2849" s="15" t="s">
        <v>33</v>
      </c>
      <c r="C2849" s="13">
        <v>42916</v>
      </c>
      <c r="D2849" s="11" t="s">
        <v>10</v>
      </c>
      <c r="E2849" s="5"/>
    </row>
    <row r="2850" spans="1:5" ht="39" x14ac:dyDescent="0.25">
      <c r="A2850" s="11">
        <v>17</v>
      </c>
      <c r="B2850" s="17" t="s">
        <v>102</v>
      </c>
      <c r="C2850" s="13">
        <v>42916</v>
      </c>
      <c r="D2850" s="11" t="s">
        <v>10</v>
      </c>
      <c r="E2850" s="5">
        <v>135163.58531999998</v>
      </c>
    </row>
    <row r="2851" spans="1:5" x14ac:dyDescent="0.25">
      <c r="A2851" s="11">
        <v>18</v>
      </c>
      <c r="B2851" s="18" t="s">
        <v>35</v>
      </c>
      <c r="C2851" s="13">
        <v>42916</v>
      </c>
      <c r="D2851" s="11" t="s">
        <v>10</v>
      </c>
      <c r="E2851" s="5"/>
    </row>
    <row r="2852" spans="1:5" x14ac:dyDescent="0.25">
      <c r="A2852" s="11">
        <v>19</v>
      </c>
      <c r="B2852" s="16" t="s">
        <v>36</v>
      </c>
      <c r="C2852" s="13">
        <v>42916</v>
      </c>
      <c r="D2852" s="11" t="s">
        <v>10</v>
      </c>
      <c r="E2852" s="5">
        <v>519704.15664</v>
      </c>
    </row>
    <row r="2853" spans="1:5" x14ac:dyDescent="0.25">
      <c r="A2853" s="11">
        <v>20</v>
      </c>
      <c r="B2853" s="16" t="s">
        <v>37</v>
      </c>
      <c r="C2853" s="13">
        <v>42916</v>
      </c>
      <c r="D2853" s="11" t="s">
        <v>10</v>
      </c>
      <c r="E2853" s="5"/>
    </row>
    <row r="2854" spans="1:5" x14ac:dyDescent="0.25">
      <c r="A2854" s="11">
        <v>21</v>
      </c>
      <c r="B2854" s="16" t="s">
        <v>38</v>
      </c>
      <c r="C2854" s="13">
        <v>42916</v>
      </c>
      <c r="D2854" s="11" t="s">
        <v>10</v>
      </c>
      <c r="E2854" s="5"/>
    </row>
    <row r="2855" spans="1:5" x14ac:dyDescent="0.25">
      <c r="A2855" s="11">
        <v>22</v>
      </c>
      <c r="B2855" s="16" t="s">
        <v>39</v>
      </c>
      <c r="C2855" s="13">
        <v>42916</v>
      </c>
      <c r="D2855" s="11" t="s">
        <v>10</v>
      </c>
      <c r="E2855" s="5">
        <v>8577.58</v>
      </c>
    </row>
    <row r="2856" spans="1:5" ht="26.25" x14ac:dyDescent="0.25">
      <c r="A2856" s="11">
        <v>23</v>
      </c>
      <c r="B2856" s="4" t="s">
        <v>40</v>
      </c>
      <c r="C2856" s="13">
        <v>42916</v>
      </c>
      <c r="D2856" s="11" t="s">
        <v>10</v>
      </c>
      <c r="E2856" s="5"/>
    </row>
    <row r="2857" spans="1:5" x14ac:dyDescent="0.25">
      <c r="A2857" s="11">
        <v>24</v>
      </c>
      <c r="B2857" s="16" t="s">
        <v>41</v>
      </c>
      <c r="C2857" s="13">
        <v>42916</v>
      </c>
      <c r="D2857" s="11" t="s">
        <v>10</v>
      </c>
      <c r="E2857" s="5">
        <v>511126.57665</v>
      </c>
    </row>
    <row r="2858" spans="1:5" x14ac:dyDescent="0.25">
      <c r="A2858" s="11">
        <v>1</v>
      </c>
      <c r="B2858" s="12" t="s">
        <v>18</v>
      </c>
      <c r="C2858" s="13">
        <v>42916</v>
      </c>
      <c r="D2858" s="11" t="s">
        <v>11</v>
      </c>
      <c r="E2858" s="5"/>
    </row>
    <row r="2859" spans="1:5" x14ac:dyDescent="0.25">
      <c r="A2859" s="11">
        <v>2</v>
      </c>
      <c r="B2859" s="3" t="s">
        <v>98</v>
      </c>
      <c r="C2859" s="13">
        <v>42916</v>
      </c>
      <c r="D2859" s="11" t="s">
        <v>11</v>
      </c>
      <c r="E2859" s="5">
        <v>1124467.922</v>
      </c>
    </row>
    <row r="2860" spans="1:5" x14ac:dyDescent="0.25">
      <c r="A2860" s="11">
        <v>3</v>
      </c>
      <c r="B2860" s="3" t="s">
        <v>99</v>
      </c>
      <c r="C2860" s="13">
        <v>42916</v>
      </c>
      <c r="D2860" s="11" t="s">
        <v>11</v>
      </c>
      <c r="E2860" s="5">
        <v>563507.00600000005</v>
      </c>
    </row>
    <row r="2861" spans="1:5" x14ac:dyDescent="0.25">
      <c r="A2861" s="11">
        <v>4</v>
      </c>
      <c r="B2861" s="3" t="s">
        <v>21</v>
      </c>
      <c r="C2861" s="13">
        <v>42916</v>
      </c>
      <c r="D2861" s="11" t="s">
        <v>11</v>
      </c>
      <c r="E2861" s="5">
        <v>1.9954817065752681</v>
      </c>
    </row>
    <row r="2862" spans="1:5" x14ac:dyDescent="0.25">
      <c r="A2862" s="11">
        <v>5</v>
      </c>
      <c r="B2862" s="3" t="s">
        <v>100</v>
      </c>
      <c r="C2862" s="13">
        <v>42916</v>
      </c>
      <c r="D2862" s="11" t="s">
        <v>11</v>
      </c>
      <c r="E2862" s="5">
        <v>1052643.2723999999</v>
      </c>
    </row>
    <row r="2863" spans="1:5" x14ac:dyDescent="0.25">
      <c r="A2863" s="11">
        <v>6</v>
      </c>
      <c r="B2863" s="3" t="s">
        <v>101</v>
      </c>
      <c r="C2863" s="13">
        <v>42916</v>
      </c>
      <c r="D2863" s="11" t="s">
        <v>11</v>
      </c>
      <c r="E2863" s="5">
        <v>140876.75200000001</v>
      </c>
    </row>
    <row r="2864" spans="1:5" x14ac:dyDescent="0.25">
      <c r="A2864" s="11">
        <v>7</v>
      </c>
      <c r="B2864" s="3" t="s">
        <v>24</v>
      </c>
      <c r="C2864" s="13">
        <v>42916</v>
      </c>
      <c r="D2864" s="11" t="s">
        <v>11</v>
      </c>
      <c r="E2864" s="5">
        <v>7.4720864688873565</v>
      </c>
    </row>
    <row r="2865" spans="1:5" x14ac:dyDescent="0.25">
      <c r="A2865" s="11">
        <v>8</v>
      </c>
      <c r="B2865" s="14" t="s">
        <v>25</v>
      </c>
      <c r="C2865" s="13">
        <v>42916</v>
      </c>
      <c r="D2865" s="11" t="s">
        <v>11</v>
      </c>
      <c r="E2865" s="5"/>
    </row>
    <row r="2866" spans="1:5" x14ac:dyDescent="0.25">
      <c r="A2866" s="11">
        <v>9</v>
      </c>
      <c r="B2866" s="14" t="s">
        <v>26</v>
      </c>
      <c r="C2866" s="13">
        <v>42916</v>
      </c>
      <c r="D2866" s="11" t="s">
        <v>11</v>
      </c>
      <c r="E2866" s="5"/>
    </row>
    <row r="2867" spans="1:5" x14ac:dyDescent="0.25">
      <c r="A2867" s="11">
        <v>10</v>
      </c>
      <c r="B2867" s="12" t="s">
        <v>27</v>
      </c>
      <c r="C2867" s="13">
        <v>42916</v>
      </c>
      <c r="D2867" s="11" t="s">
        <v>11</v>
      </c>
      <c r="E2867" s="6"/>
    </row>
    <row r="2868" spans="1:5" x14ac:dyDescent="0.25">
      <c r="A2868" s="11">
        <v>11</v>
      </c>
      <c r="B2868" s="11" t="s">
        <v>28</v>
      </c>
      <c r="C2868" s="13">
        <v>42916</v>
      </c>
      <c r="D2868" s="11" t="s">
        <v>11</v>
      </c>
      <c r="E2868" s="5">
        <v>1124467.922</v>
      </c>
    </row>
    <row r="2869" spans="1:5" x14ac:dyDescent="0.25">
      <c r="A2869" s="11">
        <v>12</v>
      </c>
      <c r="B2869" s="15" t="s">
        <v>29</v>
      </c>
      <c r="C2869" s="13">
        <v>42916</v>
      </c>
      <c r="D2869" s="11" t="s">
        <v>11</v>
      </c>
      <c r="E2869" s="5">
        <v>1024467.922</v>
      </c>
    </row>
    <row r="2870" spans="1:5" x14ac:dyDescent="0.25">
      <c r="A2870" s="11">
        <v>13</v>
      </c>
      <c r="B2870" s="15" t="s">
        <v>30</v>
      </c>
      <c r="C2870" s="13">
        <v>42916</v>
      </c>
      <c r="D2870" s="11" t="s">
        <v>11</v>
      </c>
      <c r="E2870" s="5">
        <v>100000</v>
      </c>
    </row>
    <row r="2871" spans="1:5" x14ac:dyDescent="0.25">
      <c r="A2871" s="11">
        <v>14</v>
      </c>
      <c r="B2871" s="15" t="s">
        <v>31</v>
      </c>
      <c r="C2871" s="13">
        <v>42916</v>
      </c>
      <c r="D2871" s="11" t="s">
        <v>11</v>
      </c>
      <c r="E2871" s="5"/>
    </row>
    <row r="2872" spans="1:5" x14ac:dyDescent="0.25">
      <c r="A2872" s="11">
        <v>15</v>
      </c>
      <c r="B2872" s="16" t="s">
        <v>32</v>
      </c>
      <c r="C2872" s="13">
        <v>42916</v>
      </c>
      <c r="D2872" s="11" t="s">
        <v>11</v>
      </c>
      <c r="E2872" s="5"/>
    </row>
    <row r="2873" spans="1:5" x14ac:dyDescent="0.25">
      <c r="A2873" s="11">
        <v>16</v>
      </c>
      <c r="B2873" s="15" t="s">
        <v>33</v>
      </c>
      <c r="C2873" s="13">
        <v>42916</v>
      </c>
      <c r="D2873" s="11" t="s">
        <v>11</v>
      </c>
      <c r="E2873" s="5"/>
    </row>
    <row r="2874" spans="1:5" ht="39" x14ac:dyDescent="0.25">
      <c r="A2874" s="11">
        <v>17</v>
      </c>
      <c r="B2874" s="17" t="s">
        <v>102</v>
      </c>
      <c r="C2874" s="13">
        <v>42916</v>
      </c>
      <c r="D2874" s="11" t="s">
        <v>11</v>
      </c>
      <c r="E2874" s="5">
        <v>419386.99599999998</v>
      </c>
    </row>
    <row r="2875" spans="1:5" x14ac:dyDescent="0.25">
      <c r="A2875" s="11">
        <v>18</v>
      </c>
      <c r="B2875" s="18" t="s">
        <v>35</v>
      </c>
      <c r="C2875" s="13">
        <v>42916</v>
      </c>
      <c r="D2875" s="11" t="s">
        <v>11</v>
      </c>
      <c r="E2875" s="5"/>
    </row>
    <row r="2876" spans="1:5" x14ac:dyDescent="0.25">
      <c r="A2876" s="11">
        <v>19</v>
      </c>
      <c r="B2876" s="16" t="s">
        <v>36</v>
      </c>
      <c r="C2876" s="13">
        <v>42916</v>
      </c>
      <c r="D2876" s="11" t="s">
        <v>11</v>
      </c>
      <c r="E2876" s="5">
        <v>1024467.922</v>
      </c>
    </row>
    <row r="2877" spans="1:5" x14ac:dyDescent="0.25">
      <c r="A2877" s="11">
        <v>20</v>
      </c>
      <c r="B2877" s="16" t="s">
        <v>37</v>
      </c>
      <c r="C2877" s="13">
        <v>42916</v>
      </c>
      <c r="D2877" s="11" t="s">
        <v>11</v>
      </c>
      <c r="E2877" s="5"/>
    </row>
    <row r="2878" spans="1:5" x14ac:dyDescent="0.25">
      <c r="A2878" s="11">
        <v>21</v>
      </c>
      <c r="B2878" s="16" t="s">
        <v>38</v>
      </c>
      <c r="C2878" s="13">
        <v>42916</v>
      </c>
      <c r="D2878" s="11" t="s">
        <v>11</v>
      </c>
      <c r="E2878" s="5"/>
    </row>
    <row r="2879" spans="1:5" x14ac:dyDescent="0.25">
      <c r="A2879" s="11">
        <v>22</v>
      </c>
      <c r="B2879" s="16" t="s">
        <v>39</v>
      </c>
      <c r="C2879" s="13">
        <v>42916</v>
      </c>
      <c r="D2879" s="11" t="s">
        <v>11</v>
      </c>
      <c r="E2879" s="5">
        <v>42067.713000000003</v>
      </c>
    </row>
    <row r="2880" spans="1:5" ht="26.25" x14ac:dyDescent="0.25">
      <c r="A2880" s="11">
        <v>23</v>
      </c>
      <c r="B2880" s="4" t="s">
        <v>40</v>
      </c>
      <c r="C2880" s="13">
        <v>42916</v>
      </c>
      <c r="D2880" s="11" t="s">
        <v>11</v>
      </c>
      <c r="E2880" s="5"/>
    </row>
    <row r="2881" spans="1:5" x14ac:dyDescent="0.25">
      <c r="A2881" s="11">
        <v>24</v>
      </c>
      <c r="B2881" s="16" t="s">
        <v>41</v>
      </c>
      <c r="C2881" s="13">
        <v>42916</v>
      </c>
      <c r="D2881" s="11" t="s">
        <v>11</v>
      </c>
      <c r="E2881" s="5">
        <v>982400.20900000003</v>
      </c>
    </row>
    <row r="2882" spans="1:5" x14ac:dyDescent="0.25">
      <c r="A2882" s="11">
        <v>1</v>
      </c>
      <c r="B2882" s="12" t="s">
        <v>18</v>
      </c>
      <c r="C2882" s="13">
        <v>42916</v>
      </c>
      <c r="D2882" s="11" t="s">
        <v>12</v>
      </c>
      <c r="E2882" s="5"/>
    </row>
    <row r="2883" spans="1:5" x14ac:dyDescent="0.25">
      <c r="A2883" s="11">
        <v>2</v>
      </c>
      <c r="B2883" s="3" t="s">
        <v>98</v>
      </c>
      <c r="C2883" s="13">
        <v>42916</v>
      </c>
      <c r="D2883" s="11" t="s">
        <v>12</v>
      </c>
      <c r="E2883" s="5">
        <v>2210374.61919</v>
      </c>
    </row>
    <row r="2884" spans="1:5" x14ac:dyDescent="0.25">
      <c r="A2884" s="11">
        <v>3</v>
      </c>
      <c r="B2884" s="3" t="s">
        <v>99</v>
      </c>
      <c r="C2884" s="13">
        <v>42916</v>
      </c>
      <c r="D2884" s="11" t="s">
        <v>12</v>
      </c>
      <c r="E2884" s="5">
        <v>1077308.1060799998</v>
      </c>
    </row>
    <row r="2885" spans="1:5" x14ac:dyDescent="0.25">
      <c r="A2885" s="11">
        <v>4</v>
      </c>
      <c r="B2885" s="3" t="s">
        <v>21</v>
      </c>
      <c r="C2885" s="13">
        <v>42916</v>
      </c>
      <c r="D2885" s="11" t="s">
        <v>12</v>
      </c>
      <c r="E2885" s="5">
        <v>2.0517571590850534</v>
      </c>
    </row>
    <row r="2886" spans="1:5" x14ac:dyDescent="0.25">
      <c r="A2886" s="11">
        <v>5</v>
      </c>
      <c r="B2886" s="3" t="s">
        <v>100</v>
      </c>
      <c r="C2886" s="13">
        <v>42916</v>
      </c>
      <c r="D2886" s="11" t="s">
        <v>12</v>
      </c>
      <c r="E2886" s="5">
        <v>2210374.61919</v>
      </c>
    </row>
    <row r="2887" spans="1:5" x14ac:dyDescent="0.25">
      <c r="A2887" s="11">
        <v>6</v>
      </c>
      <c r="B2887" s="3" t="s">
        <v>101</v>
      </c>
      <c r="C2887" s="13">
        <v>42916</v>
      </c>
      <c r="D2887" s="11" t="s">
        <v>12</v>
      </c>
      <c r="E2887" s="5">
        <v>269327.02651999996</v>
      </c>
    </row>
    <row r="2888" spans="1:5" x14ac:dyDescent="0.25">
      <c r="A2888" s="11">
        <v>7</v>
      </c>
      <c r="B2888" s="3" t="s">
        <v>24</v>
      </c>
      <c r="C2888" s="13">
        <v>42916</v>
      </c>
      <c r="D2888" s="11" t="s">
        <v>12</v>
      </c>
      <c r="E2888" s="5">
        <v>8.2070286363402136</v>
      </c>
    </row>
    <row r="2889" spans="1:5" x14ac:dyDescent="0.25">
      <c r="A2889" s="11">
        <v>8</v>
      </c>
      <c r="B2889" s="14" t="s">
        <v>25</v>
      </c>
      <c r="C2889" s="13">
        <v>42916</v>
      </c>
      <c r="D2889" s="11" t="s">
        <v>12</v>
      </c>
      <c r="E2889" s="5"/>
    </row>
    <row r="2890" spans="1:5" x14ac:dyDescent="0.25">
      <c r="A2890" s="11">
        <v>9</v>
      </c>
      <c r="B2890" s="14" t="s">
        <v>26</v>
      </c>
      <c r="C2890" s="13">
        <v>42916</v>
      </c>
      <c r="D2890" s="11" t="s">
        <v>12</v>
      </c>
      <c r="E2890" s="5"/>
    </row>
    <row r="2891" spans="1:5" x14ac:dyDescent="0.25">
      <c r="A2891" s="11">
        <v>10</v>
      </c>
      <c r="B2891" s="12" t="s">
        <v>27</v>
      </c>
      <c r="C2891" s="13">
        <v>42916</v>
      </c>
      <c r="D2891" s="11" t="s">
        <v>12</v>
      </c>
      <c r="E2891" s="6"/>
    </row>
    <row r="2892" spans="1:5" x14ac:dyDescent="0.25">
      <c r="A2892" s="11">
        <v>11</v>
      </c>
      <c r="B2892" s="11" t="s">
        <v>28</v>
      </c>
      <c r="C2892" s="13">
        <v>42916</v>
      </c>
      <c r="D2892" s="11" t="s">
        <v>12</v>
      </c>
      <c r="E2892" s="5">
        <v>2210374.61919</v>
      </c>
    </row>
    <row r="2893" spans="1:5" x14ac:dyDescent="0.25">
      <c r="A2893" s="11">
        <v>12</v>
      </c>
      <c r="B2893" s="15" t="s">
        <v>29</v>
      </c>
      <c r="C2893" s="13">
        <v>42916</v>
      </c>
      <c r="D2893" s="11" t="s">
        <v>12</v>
      </c>
      <c r="E2893" s="5">
        <v>2210374.61919</v>
      </c>
    </row>
    <row r="2894" spans="1:5" x14ac:dyDescent="0.25">
      <c r="A2894" s="11">
        <v>13</v>
      </c>
      <c r="B2894" s="15" t="s">
        <v>30</v>
      </c>
      <c r="C2894" s="13">
        <v>42916</v>
      </c>
      <c r="D2894" s="11" t="s">
        <v>12</v>
      </c>
      <c r="E2894" s="5"/>
    </row>
    <row r="2895" spans="1:5" x14ac:dyDescent="0.25">
      <c r="A2895" s="11">
        <v>14</v>
      </c>
      <c r="B2895" s="15" t="s">
        <v>31</v>
      </c>
      <c r="C2895" s="13">
        <v>42916</v>
      </c>
      <c r="D2895" s="11" t="s">
        <v>12</v>
      </c>
      <c r="E2895" s="5"/>
    </row>
    <row r="2896" spans="1:5" x14ac:dyDescent="0.25">
      <c r="A2896" s="11">
        <v>15</v>
      </c>
      <c r="B2896" s="16" t="s">
        <v>32</v>
      </c>
      <c r="C2896" s="13">
        <v>42916</v>
      </c>
      <c r="D2896" s="11" t="s">
        <v>12</v>
      </c>
      <c r="E2896" s="5"/>
    </row>
    <row r="2897" spans="1:5" x14ac:dyDescent="0.25">
      <c r="A2897" s="11">
        <v>16</v>
      </c>
      <c r="B2897" s="15" t="s">
        <v>33</v>
      </c>
      <c r="C2897" s="13">
        <v>42916</v>
      </c>
      <c r="D2897" s="11" t="s">
        <v>12</v>
      </c>
      <c r="E2897" s="5"/>
    </row>
    <row r="2898" spans="1:5" ht="39" x14ac:dyDescent="0.25">
      <c r="A2898" s="11">
        <v>17</v>
      </c>
      <c r="B2898" s="17" t="s">
        <v>102</v>
      </c>
      <c r="C2898" s="13">
        <v>42916</v>
      </c>
      <c r="D2898" s="11" t="s">
        <v>12</v>
      </c>
      <c r="E2898" s="5">
        <v>378694.15258999995</v>
      </c>
    </row>
    <row r="2899" spans="1:5" x14ac:dyDescent="0.25">
      <c r="A2899" s="11">
        <v>18</v>
      </c>
      <c r="B2899" s="18" t="s">
        <v>35</v>
      </c>
      <c r="C2899" s="13">
        <v>42916</v>
      </c>
      <c r="D2899" s="11" t="s">
        <v>12</v>
      </c>
      <c r="E2899" s="5"/>
    </row>
    <row r="2900" spans="1:5" x14ac:dyDescent="0.25">
      <c r="A2900" s="11">
        <v>19</v>
      </c>
      <c r="B2900" s="16" t="s">
        <v>36</v>
      </c>
      <c r="C2900" s="13">
        <v>42916</v>
      </c>
      <c r="D2900" s="11" t="s">
        <v>12</v>
      </c>
      <c r="E2900" s="5">
        <v>2110374.6191799999</v>
      </c>
    </row>
    <row r="2901" spans="1:5" x14ac:dyDescent="0.25">
      <c r="A2901" s="11">
        <v>20</v>
      </c>
      <c r="B2901" s="16" t="s">
        <v>37</v>
      </c>
      <c r="C2901" s="13">
        <v>42916</v>
      </c>
      <c r="D2901" s="11" t="s">
        <v>12</v>
      </c>
      <c r="E2901" s="5"/>
    </row>
    <row r="2902" spans="1:5" x14ac:dyDescent="0.25">
      <c r="A2902" s="11">
        <v>21</v>
      </c>
      <c r="B2902" s="16" t="s">
        <v>38</v>
      </c>
      <c r="C2902" s="13">
        <v>42916</v>
      </c>
      <c r="D2902" s="11" t="s">
        <v>12</v>
      </c>
      <c r="E2902" s="5"/>
    </row>
    <row r="2903" spans="1:5" x14ac:dyDescent="0.25">
      <c r="A2903" s="11">
        <v>22</v>
      </c>
      <c r="B2903" s="16" t="s">
        <v>39</v>
      </c>
      <c r="C2903" s="13">
        <v>42916</v>
      </c>
      <c r="D2903" s="11" t="s">
        <v>12</v>
      </c>
      <c r="E2903" s="5">
        <v>180525.83284000002</v>
      </c>
    </row>
    <row r="2904" spans="1:5" ht="26.25" x14ac:dyDescent="0.25">
      <c r="A2904" s="11">
        <v>23</v>
      </c>
      <c r="B2904" s="4" t="s">
        <v>40</v>
      </c>
      <c r="C2904" s="13">
        <v>42916</v>
      </c>
      <c r="D2904" s="11" t="s">
        <v>12</v>
      </c>
      <c r="E2904" s="5"/>
    </row>
    <row r="2905" spans="1:5" x14ac:dyDescent="0.25">
      <c r="A2905" s="11">
        <v>24</v>
      </c>
      <c r="B2905" s="16" t="s">
        <v>41</v>
      </c>
      <c r="C2905" s="13">
        <v>42916</v>
      </c>
      <c r="D2905" s="11" t="s">
        <v>12</v>
      </c>
      <c r="E2905" s="5">
        <v>1929848.78635</v>
      </c>
    </row>
    <row r="2906" spans="1:5" x14ac:dyDescent="0.25">
      <c r="A2906" s="11">
        <v>1</v>
      </c>
      <c r="B2906" s="12" t="s">
        <v>18</v>
      </c>
      <c r="C2906" s="13">
        <v>42916</v>
      </c>
      <c r="D2906" s="11" t="s">
        <v>13</v>
      </c>
      <c r="E2906" s="5"/>
    </row>
    <row r="2907" spans="1:5" x14ac:dyDescent="0.25">
      <c r="A2907" s="11">
        <v>2</v>
      </c>
      <c r="B2907" s="3" t="s">
        <v>98</v>
      </c>
      <c r="C2907" s="13">
        <v>42916</v>
      </c>
      <c r="D2907" s="11" t="s">
        <v>13</v>
      </c>
      <c r="E2907" s="5">
        <v>1319837.26254</v>
      </c>
    </row>
    <row r="2908" spans="1:5" x14ac:dyDescent="0.25">
      <c r="A2908" s="11">
        <v>3</v>
      </c>
      <c r="B2908" s="3" t="s">
        <v>99</v>
      </c>
      <c r="C2908" s="13">
        <v>42916</v>
      </c>
      <c r="D2908" s="11" t="s">
        <v>13</v>
      </c>
      <c r="E2908" s="5">
        <v>639318.30310999998</v>
      </c>
    </row>
    <row r="2909" spans="1:5" x14ac:dyDescent="0.25">
      <c r="A2909" s="11">
        <v>4</v>
      </c>
      <c r="B2909" s="3" t="s">
        <v>21</v>
      </c>
      <c r="C2909" s="13">
        <v>42916</v>
      </c>
      <c r="D2909" s="11" t="s">
        <v>13</v>
      </c>
      <c r="E2909" s="5">
        <v>2.0644446688286213</v>
      </c>
    </row>
    <row r="2910" spans="1:5" x14ac:dyDescent="0.25">
      <c r="A2910" s="11">
        <v>5</v>
      </c>
      <c r="B2910" s="3" t="s">
        <v>100</v>
      </c>
      <c r="C2910" s="13">
        <v>42916</v>
      </c>
      <c r="D2910" s="11" t="s">
        <v>13</v>
      </c>
      <c r="E2910" s="5">
        <v>1285410.4359518001</v>
      </c>
    </row>
    <row r="2911" spans="1:5" x14ac:dyDescent="0.25">
      <c r="A2911" s="11">
        <v>6</v>
      </c>
      <c r="B2911" s="3" t="s">
        <v>101</v>
      </c>
      <c r="C2911" s="13">
        <v>42916</v>
      </c>
      <c r="D2911" s="11" t="s">
        <v>13</v>
      </c>
      <c r="E2911" s="5">
        <v>177865.86705899599</v>
      </c>
    </row>
    <row r="2912" spans="1:5" x14ac:dyDescent="0.25">
      <c r="A2912" s="11">
        <v>7</v>
      </c>
      <c r="B2912" s="3" t="s">
        <v>24</v>
      </c>
      <c r="C2912" s="13">
        <v>42916</v>
      </c>
      <c r="D2912" s="11" t="s">
        <v>13</v>
      </c>
      <c r="E2912" s="5">
        <v>7.2268527807274268</v>
      </c>
    </row>
    <row r="2913" spans="1:5" x14ac:dyDescent="0.25">
      <c r="A2913" s="11">
        <v>8</v>
      </c>
      <c r="B2913" s="14" t="s">
        <v>25</v>
      </c>
      <c r="C2913" s="13">
        <v>42916</v>
      </c>
      <c r="D2913" s="11" t="s">
        <v>13</v>
      </c>
      <c r="E2913" s="5"/>
    </row>
    <row r="2914" spans="1:5" x14ac:dyDescent="0.25">
      <c r="A2914" s="11">
        <v>9</v>
      </c>
      <c r="B2914" s="14" t="s">
        <v>26</v>
      </c>
      <c r="C2914" s="13">
        <v>42916</v>
      </c>
      <c r="D2914" s="11" t="s">
        <v>13</v>
      </c>
      <c r="E2914" s="5"/>
    </row>
    <row r="2915" spans="1:5" x14ac:dyDescent="0.25">
      <c r="A2915" s="11">
        <v>10</v>
      </c>
      <c r="B2915" s="12" t="s">
        <v>27</v>
      </c>
      <c r="C2915" s="13">
        <v>42916</v>
      </c>
      <c r="D2915" s="11" t="s">
        <v>13</v>
      </c>
      <c r="E2915" s="6"/>
    </row>
    <row r="2916" spans="1:5" x14ac:dyDescent="0.25">
      <c r="A2916" s="11">
        <v>11</v>
      </c>
      <c r="B2916" s="11" t="s">
        <v>28</v>
      </c>
      <c r="C2916" s="13">
        <v>42916</v>
      </c>
      <c r="D2916" s="11" t="s">
        <v>13</v>
      </c>
      <c r="E2916" s="5">
        <v>1319837.263</v>
      </c>
    </row>
    <row r="2917" spans="1:5" x14ac:dyDescent="0.25">
      <c r="A2917" s="11">
        <v>12</v>
      </c>
      <c r="B2917" s="15" t="s">
        <v>29</v>
      </c>
      <c r="C2917" s="13">
        <v>42916</v>
      </c>
      <c r="D2917" s="11" t="s">
        <v>13</v>
      </c>
      <c r="E2917" s="5">
        <v>1249837.263</v>
      </c>
    </row>
    <row r="2918" spans="1:5" x14ac:dyDescent="0.25">
      <c r="A2918" s="11">
        <v>13</v>
      </c>
      <c r="B2918" s="15" t="s">
        <v>30</v>
      </c>
      <c r="C2918" s="13">
        <v>42916</v>
      </c>
      <c r="D2918" s="11" t="s">
        <v>13</v>
      </c>
      <c r="E2918" s="5">
        <v>70000</v>
      </c>
    </row>
    <row r="2919" spans="1:5" x14ac:dyDescent="0.25">
      <c r="A2919" s="11">
        <v>14</v>
      </c>
      <c r="B2919" s="15" t="s">
        <v>31</v>
      </c>
      <c r="C2919" s="13">
        <v>42916</v>
      </c>
      <c r="D2919" s="11" t="s">
        <v>13</v>
      </c>
      <c r="E2919" s="5"/>
    </row>
    <row r="2920" spans="1:5" x14ac:dyDescent="0.25">
      <c r="A2920" s="11">
        <v>15</v>
      </c>
      <c r="B2920" s="16" t="s">
        <v>32</v>
      </c>
      <c r="C2920" s="13">
        <v>42916</v>
      </c>
      <c r="D2920" s="11" t="s">
        <v>13</v>
      </c>
      <c r="E2920" s="5"/>
    </row>
    <row r="2921" spans="1:5" x14ac:dyDescent="0.25">
      <c r="A2921" s="11">
        <v>16</v>
      </c>
      <c r="B2921" s="15" t="s">
        <v>33</v>
      </c>
      <c r="C2921" s="13">
        <v>42916</v>
      </c>
      <c r="D2921" s="11" t="s">
        <v>13</v>
      </c>
      <c r="E2921" s="5"/>
    </row>
    <row r="2922" spans="1:5" ht="39" x14ac:dyDescent="0.25">
      <c r="A2922" s="11">
        <v>17</v>
      </c>
      <c r="B2922" s="17" t="s">
        <v>102</v>
      </c>
      <c r="C2922" s="13">
        <v>42916</v>
      </c>
      <c r="D2922" s="11" t="s">
        <v>13</v>
      </c>
      <c r="E2922" s="5">
        <v>138131.18143</v>
      </c>
    </row>
    <row r="2923" spans="1:5" x14ac:dyDescent="0.25">
      <c r="A2923" s="11">
        <v>18</v>
      </c>
      <c r="B2923" s="18" t="s">
        <v>35</v>
      </c>
      <c r="C2923" s="13">
        <v>42916</v>
      </c>
      <c r="D2923" s="11" t="s">
        <v>13</v>
      </c>
      <c r="E2923" s="5"/>
    </row>
    <row r="2924" spans="1:5" x14ac:dyDescent="0.25">
      <c r="A2924" s="11">
        <v>19</v>
      </c>
      <c r="B2924" s="16" t="s">
        <v>36</v>
      </c>
      <c r="C2924" s="13">
        <v>42916</v>
      </c>
      <c r="D2924" s="11" t="s">
        <v>13</v>
      </c>
      <c r="E2924" s="5">
        <v>1249837.26251</v>
      </c>
    </row>
    <row r="2925" spans="1:5" x14ac:dyDescent="0.25">
      <c r="A2925" s="11">
        <v>20</v>
      </c>
      <c r="B2925" s="16" t="s">
        <v>37</v>
      </c>
      <c r="C2925" s="13">
        <v>42916</v>
      </c>
      <c r="D2925" s="11" t="s">
        <v>13</v>
      </c>
      <c r="E2925" s="5"/>
    </row>
    <row r="2926" spans="1:5" x14ac:dyDescent="0.25">
      <c r="A2926" s="11">
        <v>21</v>
      </c>
      <c r="B2926" s="16" t="s">
        <v>38</v>
      </c>
      <c r="C2926" s="13">
        <v>42916</v>
      </c>
      <c r="D2926" s="11" t="s">
        <v>13</v>
      </c>
      <c r="E2926" s="5"/>
    </row>
    <row r="2927" spans="1:5" x14ac:dyDescent="0.25">
      <c r="A2927" s="11">
        <v>22</v>
      </c>
      <c r="B2927" s="16" t="s">
        <v>39</v>
      </c>
      <c r="C2927" s="13">
        <v>42916</v>
      </c>
      <c r="D2927" s="11" t="s">
        <v>13</v>
      </c>
      <c r="E2927" s="5">
        <v>24500</v>
      </c>
    </row>
    <row r="2928" spans="1:5" ht="26.25" x14ac:dyDescent="0.25">
      <c r="A2928" s="11">
        <v>23</v>
      </c>
      <c r="B2928" s="4" t="s">
        <v>40</v>
      </c>
      <c r="C2928" s="13">
        <v>42916</v>
      </c>
      <c r="D2928" s="11" t="s">
        <v>13</v>
      </c>
      <c r="E2928" s="5"/>
    </row>
    <row r="2929" spans="1:5" x14ac:dyDescent="0.25">
      <c r="A2929" s="11">
        <v>24</v>
      </c>
      <c r="B2929" s="16" t="s">
        <v>41</v>
      </c>
      <c r="C2929" s="13">
        <v>42916</v>
      </c>
      <c r="D2929" s="11" t="s">
        <v>13</v>
      </c>
      <c r="E2929" s="5">
        <v>1225337.263</v>
      </c>
    </row>
    <row r="2930" spans="1:5" x14ac:dyDescent="0.25">
      <c r="A2930" s="11">
        <v>1</v>
      </c>
      <c r="B2930" s="12" t="s">
        <v>18</v>
      </c>
      <c r="C2930" s="13">
        <v>42916</v>
      </c>
      <c r="D2930" s="11" t="s">
        <v>14</v>
      </c>
      <c r="E2930" s="5"/>
    </row>
    <row r="2931" spans="1:5" x14ac:dyDescent="0.25">
      <c r="A2931" s="11">
        <v>2</v>
      </c>
      <c r="B2931" s="3" t="s">
        <v>98</v>
      </c>
      <c r="C2931" s="13">
        <v>42916</v>
      </c>
      <c r="D2931" s="11" t="s">
        <v>14</v>
      </c>
      <c r="E2931" s="5">
        <v>1514461.8540000001</v>
      </c>
    </row>
    <row r="2932" spans="1:5" x14ac:dyDescent="0.25">
      <c r="A2932" s="11">
        <v>3</v>
      </c>
      <c r="B2932" s="3" t="s">
        <v>99</v>
      </c>
      <c r="C2932" s="13">
        <v>42916</v>
      </c>
      <c r="D2932" s="11" t="s">
        <v>14</v>
      </c>
      <c r="E2932" s="5">
        <v>707511.15300000005</v>
      </c>
    </row>
    <row r="2933" spans="1:5" x14ac:dyDescent="0.25">
      <c r="A2933" s="11">
        <v>4</v>
      </c>
      <c r="B2933" s="3" t="s">
        <v>21</v>
      </c>
      <c r="C2933" s="13">
        <v>42916</v>
      </c>
      <c r="D2933" s="11" t="s">
        <v>14</v>
      </c>
      <c r="E2933" s="5">
        <v>2.14054838228112</v>
      </c>
    </row>
    <row r="2934" spans="1:5" x14ac:dyDescent="0.25">
      <c r="A2934" s="11">
        <v>5</v>
      </c>
      <c r="B2934" s="3" t="s">
        <v>100</v>
      </c>
      <c r="C2934" s="13">
        <v>42916</v>
      </c>
      <c r="D2934" s="11" t="s">
        <v>14</v>
      </c>
      <c r="E2934" s="5">
        <v>1383359.1818814799</v>
      </c>
    </row>
    <row r="2935" spans="1:5" x14ac:dyDescent="0.25">
      <c r="A2935" s="11">
        <v>6</v>
      </c>
      <c r="B2935" s="3" t="s">
        <v>101</v>
      </c>
      <c r="C2935" s="13">
        <v>42916</v>
      </c>
      <c r="D2935" s="11" t="s">
        <v>14</v>
      </c>
      <c r="E2935" s="5">
        <v>294486.63940739998</v>
      </c>
    </row>
    <row r="2936" spans="1:5" x14ac:dyDescent="0.25">
      <c r="A2936" s="11">
        <v>7</v>
      </c>
      <c r="B2936" s="3" t="s">
        <v>24</v>
      </c>
      <c r="C2936" s="13">
        <v>42916</v>
      </c>
      <c r="D2936" s="11" t="s">
        <v>14</v>
      </c>
      <c r="E2936" s="5">
        <v>4.6975278221967383</v>
      </c>
    </row>
    <row r="2937" spans="1:5" x14ac:dyDescent="0.25">
      <c r="A2937" s="11">
        <v>8</v>
      </c>
      <c r="B2937" s="14" t="s">
        <v>25</v>
      </c>
      <c r="C2937" s="13">
        <v>42916</v>
      </c>
      <c r="D2937" s="11" t="s">
        <v>14</v>
      </c>
      <c r="E2937" s="5"/>
    </row>
    <row r="2938" spans="1:5" x14ac:dyDescent="0.25">
      <c r="A2938" s="11">
        <v>9</v>
      </c>
      <c r="B2938" s="14" t="s">
        <v>26</v>
      </c>
      <c r="C2938" s="13">
        <v>42916</v>
      </c>
      <c r="D2938" s="11" t="s">
        <v>14</v>
      </c>
      <c r="E2938" s="5"/>
    </row>
    <row r="2939" spans="1:5" x14ac:dyDescent="0.25">
      <c r="A2939" s="11">
        <v>10</v>
      </c>
      <c r="B2939" s="12" t="s">
        <v>27</v>
      </c>
      <c r="C2939" s="13">
        <v>42916</v>
      </c>
      <c r="D2939" s="11" t="s">
        <v>14</v>
      </c>
      <c r="E2939" s="6"/>
    </row>
    <row r="2940" spans="1:5" x14ac:dyDescent="0.25">
      <c r="A2940" s="11">
        <v>11</v>
      </c>
      <c r="B2940" s="11" t="s">
        <v>28</v>
      </c>
      <c r="C2940" s="13">
        <v>42916</v>
      </c>
      <c r="D2940" s="11" t="s">
        <v>14</v>
      </c>
      <c r="E2940" s="5">
        <v>1514461.8540000001</v>
      </c>
    </row>
    <row r="2941" spans="1:5" x14ac:dyDescent="0.25">
      <c r="A2941" s="11">
        <v>12</v>
      </c>
      <c r="B2941" s="15" t="s">
        <v>29</v>
      </c>
      <c r="C2941" s="13">
        <v>42916</v>
      </c>
      <c r="D2941" s="11" t="s">
        <v>14</v>
      </c>
      <c r="E2941" s="5">
        <v>1324461.8540000001</v>
      </c>
    </row>
    <row r="2942" spans="1:5" x14ac:dyDescent="0.25">
      <c r="A2942" s="11">
        <v>13</v>
      </c>
      <c r="B2942" s="15" t="s">
        <v>30</v>
      </c>
      <c r="C2942" s="13">
        <v>42916</v>
      </c>
      <c r="D2942" s="11" t="s">
        <v>14</v>
      </c>
      <c r="E2942" s="5">
        <v>190000</v>
      </c>
    </row>
    <row r="2943" spans="1:5" x14ac:dyDescent="0.25">
      <c r="A2943" s="11">
        <v>14</v>
      </c>
      <c r="B2943" s="15" t="s">
        <v>31</v>
      </c>
      <c r="C2943" s="13">
        <v>42916</v>
      </c>
      <c r="D2943" s="11" t="s">
        <v>14</v>
      </c>
      <c r="E2943" s="5"/>
    </row>
    <row r="2944" spans="1:5" x14ac:dyDescent="0.25">
      <c r="A2944" s="11">
        <v>15</v>
      </c>
      <c r="B2944" s="16" t="s">
        <v>32</v>
      </c>
      <c r="C2944" s="13">
        <v>42916</v>
      </c>
      <c r="D2944" s="11" t="s">
        <v>14</v>
      </c>
      <c r="E2944" s="5"/>
    </row>
    <row r="2945" spans="1:5" x14ac:dyDescent="0.25">
      <c r="A2945" s="11">
        <v>16</v>
      </c>
      <c r="B2945" s="15" t="s">
        <v>33</v>
      </c>
      <c r="C2945" s="13">
        <v>42916</v>
      </c>
      <c r="D2945" s="11" t="s">
        <v>14</v>
      </c>
      <c r="E2945" s="5"/>
    </row>
    <row r="2946" spans="1:5" ht="39" x14ac:dyDescent="0.25">
      <c r="A2946" s="11">
        <v>17</v>
      </c>
      <c r="B2946" s="17" t="s">
        <v>102</v>
      </c>
      <c r="C2946" s="13">
        <v>42916</v>
      </c>
      <c r="D2946" s="11" t="s">
        <v>14</v>
      </c>
      <c r="E2946" s="5">
        <v>490279.84299999999</v>
      </c>
    </row>
    <row r="2947" spans="1:5" x14ac:dyDescent="0.25">
      <c r="A2947" s="11">
        <v>18</v>
      </c>
      <c r="B2947" s="18" t="s">
        <v>35</v>
      </c>
      <c r="C2947" s="13">
        <v>42916</v>
      </c>
      <c r="D2947" s="11" t="s">
        <v>14</v>
      </c>
      <c r="E2947" s="5"/>
    </row>
    <row r="2948" spans="1:5" x14ac:dyDescent="0.25">
      <c r="A2948" s="11">
        <v>19</v>
      </c>
      <c r="B2948" s="16" t="s">
        <v>36</v>
      </c>
      <c r="C2948" s="13">
        <v>42916</v>
      </c>
      <c r="D2948" s="11" t="s">
        <v>14</v>
      </c>
      <c r="E2948" s="5">
        <v>1269461.8540000001</v>
      </c>
    </row>
    <row r="2949" spans="1:5" x14ac:dyDescent="0.25">
      <c r="A2949" s="11">
        <v>20</v>
      </c>
      <c r="B2949" s="16" t="s">
        <v>37</v>
      </c>
      <c r="C2949" s="13">
        <v>42916</v>
      </c>
      <c r="D2949" s="11" t="s">
        <v>14</v>
      </c>
      <c r="E2949" s="5"/>
    </row>
    <row r="2950" spans="1:5" x14ac:dyDescent="0.25">
      <c r="A2950" s="11">
        <v>21</v>
      </c>
      <c r="B2950" s="16" t="s">
        <v>38</v>
      </c>
      <c r="C2950" s="13">
        <v>42916</v>
      </c>
      <c r="D2950" s="11" t="s">
        <v>14</v>
      </c>
      <c r="E2950" s="5"/>
    </row>
    <row r="2951" spans="1:5" x14ac:dyDescent="0.25">
      <c r="A2951" s="11">
        <v>22</v>
      </c>
      <c r="B2951" s="16" t="s">
        <v>39</v>
      </c>
      <c r="C2951" s="13">
        <v>42916</v>
      </c>
      <c r="D2951" s="11" t="s">
        <v>14</v>
      </c>
      <c r="E2951" s="5">
        <v>171932.82</v>
      </c>
    </row>
    <row r="2952" spans="1:5" ht="26.25" x14ac:dyDescent="0.25">
      <c r="A2952" s="11">
        <v>23</v>
      </c>
      <c r="B2952" s="4" t="s">
        <v>40</v>
      </c>
      <c r="C2952" s="13">
        <v>42916</v>
      </c>
      <c r="D2952" s="11" t="s">
        <v>14</v>
      </c>
      <c r="E2952" s="5"/>
    </row>
    <row r="2953" spans="1:5" x14ac:dyDescent="0.25">
      <c r="A2953" s="11">
        <v>24</v>
      </c>
      <c r="B2953" s="16" t="s">
        <v>41</v>
      </c>
      <c r="C2953" s="13">
        <v>42916</v>
      </c>
      <c r="D2953" s="11" t="s">
        <v>14</v>
      </c>
      <c r="E2953" s="5">
        <v>1097529.034</v>
      </c>
    </row>
    <row r="2954" spans="1:5" x14ac:dyDescent="0.25">
      <c r="A2954" s="11">
        <v>1</v>
      </c>
      <c r="B2954" s="12" t="s">
        <v>18</v>
      </c>
      <c r="C2954" s="13">
        <v>42916</v>
      </c>
      <c r="D2954" s="11" t="s">
        <v>15</v>
      </c>
      <c r="E2954" s="5"/>
    </row>
    <row r="2955" spans="1:5" x14ac:dyDescent="0.25">
      <c r="A2955" s="11">
        <v>2</v>
      </c>
      <c r="B2955" s="3" t="s">
        <v>98</v>
      </c>
      <c r="C2955" s="13">
        <v>42916</v>
      </c>
      <c r="D2955" s="11" t="s">
        <v>15</v>
      </c>
      <c r="E2955" s="5">
        <v>55810.847391982999</v>
      </c>
    </row>
    <row r="2956" spans="1:5" x14ac:dyDescent="0.25">
      <c r="A2956" s="11">
        <v>3</v>
      </c>
      <c r="B2956" s="3" t="s">
        <v>99</v>
      </c>
      <c r="C2956" s="13">
        <v>42916</v>
      </c>
      <c r="D2956" s="11" t="s">
        <v>15</v>
      </c>
      <c r="E2956" s="5">
        <v>34145.589999999997</v>
      </c>
    </row>
    <row r="2957" spans="1:5" x14ac:dyDescent="0.25">
      <c r="A2957" s="11">
        <v>4</v>
      </c>
      <c r="B2957" s="3" t="s">
        <v>21</v>
      </c>
      <c r="C2957" s="13">
        <v>42916</v>
      </c>
      <c r="D2957" s="11" t="s">
        <v>15</v>
      </c>
      <c r="E2957" s="5">
        <v>1.6344965013632216</v>
      </c>
    </row>
    <row r="2958" spans="1:5" x14ac:dyDescent="0.25">
      <c r="A2958" s="11">
        <v>5</v>
      </c>
      <c r="B2958" s="3" t="s">
        <v>100</v>
      </c>
      <c r="C2958" s="13">
        <v>42916</v>
      </c>
      <c r="D2958" s="11" t="s">
        <v>15</v>
      </c>
      <c r="E2958" s="5">
        <v>55810.847391982999</v>
      </c>
    </row>
    <row r="2959" spans="1:5" x14ac:dyDescent="0.25">
      <c r="A2959" s="11">
        <v>6</v>
      </c>
      <c r="B2959" s="3" t="s">
        <v>101</v>
      </c>
      <c r="C2959" s="13">
        <v>42916</v>
      </c>
      <c r="D2959" s="11" t="s">
        <v>15</v>
      </c>
      <c r="E2959" s="5">
        <v>8536.3979999999992</v>
      </c>
    </row>
    <row r="2960" spans="1:5" x14ac:dyDescent="0.25">
      <c r="A2960" s="11">
        <v>7</v>
      </c>
      <c r="B2960" s="3" t="s">
        <v>24</v>
      </c>
      <c r="C2960" s="13">
        <v>42916</v>
      </c>
      <c r="D2960" s="11" t="s">
        <v>15</v>
      </c>
      <c r="E2960" s="5">
        <v>6.5379856225053006</v>
      </c>
    </row>
    <row r="2961" spans="1:5" x14ac:dyDescent="0.25">
      <c r="A2961" s="11">
        <v>8</v>
      </c>
      <c r="B2961" s="14" t="s">
        <v>25</v>
      </c>
      <c r="C2961" s="13">
        <v>42916</v>
      </c>
      <c r="D2961" s="11" t="s">
        <v>15</v>
      </c>
      <c r="E2961" s="5"/>
    </row>
    <row r="2962" spans="1:5" x14ac:dyDescent="0.25">
      <c r="A2962" s="11">
        <v>9</v>
      </c>
      <c r="B2962" s="14" t="s">
        <v>26</v>
      </c>
      <c r="C2962" s="13">
        <v>42916</v>
      </c>
      <c r="D2962" s="11" t="s">
        <v>15</v>
      </c>
      <c r="E2962" s="5"/>
    </row>
    <row r="2963" spans="1:5" x14ac:dyDescent="0.25">
      <c r="A2963" s="11">
        <v>10</v>
      </c>
      <c r="B2963" s="12" t="s">
        <v>27</v>
      </c>
      <c r="C2963" s="13">
        <v>42916</v>
      </c>
      <c r="D2963" s="11" t="s">
        <v>15</v>
      </c>
      <c r="E2963" s="6"/>
    </row>
    <row r="2964" spans="1:5" x14ac:dyDescent="0.25">
      <c r="A2964" s="11">
        <v>11</v>
      </c>
      <c r="B2964" s="11" t="s">
        <v>28</v>
      </c>
      <c r="C2964" s="13">
        <v>42916</v>
      </c>
      <c r="D2964" s="11" t="s">
        <v>15</v>
      </c>
      <c r="E2964" s="5">
        <v>55810.847391982999</v>
      </c>
    </row>
    <row r="2965" spans="1:5" x14ac:dyDescent="0.25">
      <c r="A2965" s="11">
        <v>12</v>
      </c>
      <c r="B2965" s="15" t="s">
        <v>29</v>
      </c>
      <c r="C2965" s="13">
        <v>42916</v>
      </c>
      <c r="D2965" s="11" t="s">
        <v>15</v>
      </c>
      <c r="E2965" s="5">
        <v>55810.847391982999</v>
      </c>
    </row>
    <row r="2966" spans="1:5" x14ac:dyDescent="0.25">
      <c r="A2966" s="11">
        <v>13</v>
      </c>
      <c r="B2966" s="15" t="s">
        <v>30</v>
      </c>
      <c r="C2966" s="13">
        <v>42916</v>
      </c>
      <c r="D2966" s="11" t="s">
        <v>15</v>
      </c>
      <c r="E2966" s="5"/>
    </row>
    <row r="2967" spans="1:5" x14ac:dyDescent="0.25">
      <c r="A2967" s="11">
        <v>14</v>
      </c>
      <c r="B2967" s="15" t="s">
        <v>31</v>
      </c>
      <c r="C2967" s="13">
        <v>42916</v>
      </c>
      <c r="D2967" s="11" t="s">
        <v>15</v>
      </c>
      <c r="E2967" s="5"/>
    </row>
    <row r="2968" spans="1:5" x14ac:dyDescent="0.25">
      <c r="A2968" s="11">
        <v>15</v>
      </c>
      <c r="B2968" s="16" t="s">
        <v>32</v>
      </c>
      <c r="C2968" s="13">
        <v>42916</v>
      </c>
      <c r="D2968" s="11" t="s">
        <v>15</v>
      </c>
      <c r="E2968" s="5"/>
    </row>
    <row r="2969" spans="1:5" x14ac:dyDescent="0.25">
      <c r="A2969" s="11">
        <v>16</v>
      </c>
      <c r="B2969" s="15" t="s">
        <v>33</v>
      </c>
      <c r="C2969" s="13">
        <v>42916</v>
      </c>
      <c r="D2969" s="11" t="s">
        <v>15</v>
      </c>
      <c r="E2969" s="5"/>
    </row>
    <row r="2970" spans="1:5" ht="39" x14ac:dyDescent="0.25">
      <c r="A2970" s="11">
        <v>17</v>
      </c>
      <c r="B2970" s="17" t="s">
        <v>102</v>
      </c>
      <c r="C2970" s="13">
        <v>42916</v>
      </c>
      <c r="D2970" s="11" t="s">
        <v>15</v>
      </c>
      <c r="E2970" s="5"/>
    </row>
    <row r="2971" spans="1:5" x14ac:dyDescent="0.25">
      <c r="A2971" s="11">
        <v>18</v>
      </c>
      <c r="B2971" s="18" t="s">
        <v>35</v>
      </c>
      <c r="C2971" s="13">
        <v>42916</v>
      </c>
      <c r="D2971" s="11" t="s">
        <v>15</v>
      </c>
      <c r="E2971" s="5"/>
    </row>
    <row r="2972" spans="1:5" x14ac:dyDescent="0.25">
      <c r="A2972" s="11">
        <v>19</v>
      </c>
      <c r="B2972" s="16" t="s">
        <v>36</v>
      </c>
      <c r="C2972" s="13">
        <v>42916</v>
      </c>
      <c r="D2972" s="11" t="s">
        <v>15</v>
      </c>
      <c r="E2972" s="5">
        <v>55810.847391982999</v>
      </c>
    </row>
    <row r="2973" spans="1:5" x14ac:dyDescent="0.25">
      <c r="A2973" s="11">
        <v>20</v>
      </c>
      <c r="B2973" s="16" t="s">
        <v>37</v>
      </c>
      <c r="C2973" s="13">
        <v>42916</v>
      </c>
      <c r="D2973" s="11" t="s">
        <v>15</v>
      </c>
      <c r="E2973" s="5"/>
    </row>
    <row r="2974" spans="1:5" x14ac:dyDescent="0.25">
      <c r="A2974" s="11">
        <v>21</v>
      </c>
      <c r="B2974" s="16" t="s">
        <v>38</v>
      </c>
      <c r="C2974" s="13">
        <v>42916</v>
      </c>
      <c r="D2974" s="11" t="s">
        <v>15</v>
      </c>
      <c r="E2974" s="5"/>
    </row>
    <row r="2975" spans="1:5" x14ac:dyDescent="0.25">
      <c r="A2975" s="11">
        <v>22</v>
      </c>
      <c r="B2975" s="16" t="s">
        <v>39</v>
      </c>
      <c r="C2975" s="13">
        <v>42916</v>
      </c>
      <c r="D2975" s="11" t="s">
        <v>15</v>
      </c>
      <c r="E2975" s="5">
        <v>3000</v>
      </c>
    </row>
    <row r="2976" spans="1:5" ht="26.25" x14ac:dyDescent="0.25">
      <c r="A2976" s="11">
        <v>23</v>
      </c>
      <c r="B2976" s="4" t="s">
        <v>40</v>
      </c>
      <c r="C2976" s="13">
        <v>42916</v>
      </c>
      <c r="D2976" s="11" t="s">
        <v>15</v>
      </c>
      <c r="E2976" s="5"/>
    </row>
    <row r="2977" spans="1:5" x14ac:dyDescent="0.25">
      <c r="A2977" s="11">
        <v>24</v>
      </c>
      <c r="B2977" s="16" t="s">
        <v>41</v>
      </c>
      <c r="C2977" s="13">
        <v>42916</v>
      </c>
      <c r="D2977" s="11" t="s">
        <v>15</v>
      </c>
      <c r="E2977" s="5">
        <v>52810.847391982999</v>
      </c>
    </row>
    <row r="2978" spans="1:5" x14ac:dyDescent="0.25">
      <c r="A2978" s="11">
        <v>1</v>
      </c>
      <c r="B2978" s="12" t="s">
        <v>18</v>
      </c>
      <c r="C2978" s="13">
        <v>42916</v>
      </c>
      <c r="D2978" s="11" t="s">
        <v>16</v>
      </c>
      <c r="E2978" s="5"/>
    </row>
    <row r="2979" spans="1:5" x14ac:dyDescent="0.25">
      <c r="A2979" s="11">
        <v>2</v>
      </c>
      <c r="B2979" s="3" t="s">
        <v>98</v>
      </c>
      <c r="C2979" s="13">
        <v>42916</v>
      </c>
      <c r="D2979" s="11" t="s">
        <v>16</v>
      </c>
      <c r="E2979" s="5">
        <v>60820.009607699998</v>
      </c>
    </row>
    <row r="2980" spans="1:5" x14ac:dyDescent="0.25">
      <c r="A2980" s="11">
        <v>3</v>
      </c>
      <c r="B2980" s="3" t="s">
        <v>99</v>
      </c>
      <c r="C2980" s="13">
        <v>42916</v>
      </c>
      <c r="D2980" s="11" t="s">
        <v>16</v>
      </c>
      <c r="E2980" s="5">
        <v>26431.635999999999</v>
      </c>
    </row>
    <row r="2981" spans="1:5" x14ac:dyDescent="0.25">
      <c r="A2981" s="11">
        <v>4</v>
      </c>
      <c r="B2981" s="3" t="s">
        <v>21</v>
      </c>
      <c r="C2981" s="13">
        <v>42916</v>
      </c>
      <c r="D2981" s="11" t="s">
        <v>16</v>
      </c>
      <c r="E2981" s="5">
        <v>2.3010308407584001</v>
      </c>
    </row>
    <row r="2982" spans="1:5" x14ac:dyDescent="0.25">
      <c r="A2982" s="11">
        <v>5</v>
      </c>
      <c r="B2982" s="3" t="s">
        <v>100</v>
      </c>
      <c r="C2982" s="13">
        <v>42916</v>
      </c>
      <c r="D2982" s="11" t="s">
        <v>16</v>
      </c>
      <c r="E2982" s="5">
        <v>60820.009607699998</v>
      </c>
    </row>
    <row r="2983" spans="1:5" x14ac:dyDescent="0.25">
      <c r="A2983" s="11">
        <v>6</v>
      </c>
      <c r="B2983" s="3" t="s">
        <v>101</v>
      </c>
      <c r="C2983" s="13">
        <v>42916</v>
      </c>
      <c r="D2983" s="11" t="s">
        <v>16</v>
      </c>
      <c r="E2983" s="5">
        <v>9029.3166270000002</v>
      </c>
    </row>
    <row r="2984" spans="1:5" x14ac:dyDescent="0.25">
      <c r="A2984" s="11">
        <v>7</v>
      </c>
      <c r="B2984" s="3" t="s">
        <v>24</v>
      </c>
      <c r="C2984" s="13">
        <v>42916</v>
      </c>
      <c r="D2984" s="11" t="s">
        <v>16</v>
      </c>
      <c r="E2984" s="5">
        <v>6.7358375079939474</v>
      </c>
    </row>
    <row r="2985" spans="1:5" x14ac:dyDescent="0.25">
      <c r="A2985" s="11">
        <v>8</v>
      </c>
      <c r="B2985" s="14" t="s">
        <v>25</v>
      </c>
      <c r="C2985" s="13">
        <v>42916</v>
      </c>
      <c r="D2985" s="11" t="s">
        <v>16</v>
      </c>
      <c r="E2985" s="5"/>
    </row>
    <row r="2986" spans="1:5" x14ac:dyDescent="0.25">
      <c r="A2986" s="11">
        <v>9</v>
      </c>
      <c r="B2986" s="14" t="s">
        <v>26</v>
      </c>
      <c r="C2986" s="13">
        <v>42916</v>
      </c>
      <c r="D2986" s="11" t="s">
        <v>16</v>
      </c>
      <c r="E2986" s="5"/>
    </row>
    <row r="2987" spans="1:5" x14ac:dyDescent="0.25">
      <c r="A2987" s="11">
        <v>10</v>
      </c>
      <c r="B2987" s="12" t="s">
        <v>27</v>
      </c>
      <c r="C2987" s="13">
        <v>42916</v>
      </c>
      <c r="D2987" s="11" t="s">
        <v>16</v>
      </c>
      <c r="E2987" s="6"/>
    </row>
    <row r="2988" spans="1:5" x14ac:dyDescent="0.25">
      <c r="A2988" s="11">
        <v>11</v>
      </c>
      <c r="B2988" s="11" t="s">
        <v>28</v>
      </c>
      <c r="C2988" s="13">
        <v>42916</v>
      </c>
      <c r="D2988" s="11" t="s">
        <v>16</v>
      </c>
      <c r="E2988" s="5">
        <v>60820.01</v>
      </c>
    </row>
    <row r="2989" spans="1:5" x14ac:dyDescent="0.25">
      <c r="A2989" s="11">
        <v>12</v>
      </c>
      <c r="B2989" s="15" t="s">
        <v>29</v>
      </c>
      <c r="C2989" s="13">
        <v>42916</v>
      </c>
      <c r="D2989" s="11" t="s">
        <v>16</v>
      </c>
      <c r="E2989" s="5">
        <v>60820.01</v>
      </c>
    </row>
    <row r="2990" spans="1:5" x14ac:dyDescent="0.25">
      <c r="A2990" s="11">
        <v>13</v>
      </c>
      <c r="B2990" s="15" t="s">
        <v>30</v>
      </c>
      <c r="C2990" s="13">
        <v>42916</v>
      </c>
      <c r="D2990" s="11" t="s">
        <v>16</v>
      </c>
      <c r="E2990" s="5"/>
    </row>
    <row r="2991" spans="1:5" x14ac:dyDescent="0.25">
      <c r="A2991" s="11">
        <v>14</v>
      </c>
      <c r="B2991" s="15" t="s">
        <v>31</v>
      </c>
      <c r="C2991" s="13">
        <v>42916</v>
      </c>
      <c r="D2991" s="11" t="s">
        <v>16</v>
      </c>
      <c r="E2991" s="5"/>
    </row>
    <row r="2992" spans="1:5" x14ac:dyDescent="0.25">
      <c r="A2992" s="11">
        <v>15</v>
      </c>
      <c r="B2992" s="16" t="s">
        <v>32</v>
      </c>
      <c r="C2992" s="13">
        <v>42916</v>
      </c>
      <c r="D2992" s="11" t="s">
        <v>16</v>
      </c>
      <c r="E2992" s="5"/>
    </row>
    <row r="2993" spans="1:5" x14ac:dyDescent="0.25">
      <c r="A2993" s="11">
        <v>16</v>
      </c>
      <c r="B2993" s="15" t="s">
        <v>33</v>
      </c>
      <c r="C2993" s="13">
        <v>42916</v>
      </c>
      <c r="D2993" s="11" t="s">
        <v>16</v>
      </c>
      <c r="E2993" s="5"/>
    </row>
    <row r="2994" spans="1:5" ht="39" x14ac:dyDescent="0.25">
      <c r="A2994" s="11">
        <v>17</v>
      </c>
      <c r="B2994" s="17" t="s">
        <v>102</v>
      </c>
      <c r="C2994" s="13">
        <v>42916</v>
      </c>
      <c r="D2994" s="11" t="s">
        <v>16</v>
      </c>
      <c r="E2994" s="5">
        <v>2895.61787</v>
      </c>
    </row>
    <row r="2995" spans="1:5" x14ac:dyDescent="0.25">
      <c r="A2995" s="11">
        <v>18</v>
      </c>
      <c r="B2995" s="18" t="s">
        <v>35</v>
      </c>
      <c r="C2995" s="13">
        <v>42916</v>
      </c>
      <c r="D2995" s="11" t="s">
        <v>16</v>
      </c>
      <c r="E2995" s="5"/>
    </row>
    <row r="2996" spans="1:5" x14ac:dyDescent="0.25">
      <c r="A2996" s="11">
        <v>19</v>
      </c>
      <c r="B2996" s="16" t="s">
        <v>36</v>
      </c>
      <c r="C2996" s="13">
        <v>42916</v>
      </c>
      <c r="D2996" s="11" t="s">
        <v>16</v>
      </c>
      <c r="E2996" s="5">
        <v>60820.009607699998</v>
      </c>
    </row>
    <row r="2997" spans="1:5" x14ac:dyDescent="0.25">
      <c r="A2997" s="11">
        <v>20</v>
      </c>
      <c r="B2997" s="16" t="s">
        <v>37</v>
      </c>
      <c r="C2997" s="13">
        <v>42916</v>
      </c>
      <c r="D2997" s="11" t="s">
        <v>16</v>
      </c>
      <c r="E2997" s="5"/>
    </row>
    <row r="2998" spans="1:5" x14ac:dyDescent="0.25">
      <c r="A2998" s="11">
        <v>21</v>
      </c>
      <c r="B2998" s="16" t="s">
        <v>38</v>
      </c>
      <c r="C2998" s="13">
        <v>42916</v>
      </c>
      <c r="D2998" s="11" t="s">
        <v>16</v>
      </c>
      <c r="E2998" s="5"/>
    </row>
    <row r="2999" spans="1:5" x14ac:dyDescent="0.25">
      <c r="A2999" s="11">
        <v>22</v>
      </c>
      <c r="B2999" s="16" t="s">
        <v>39</v>
      </c>
      <c r="C2999" s="13">
        <v>42916</v>
      </c>
      <c r="D2999" s="11" t="s">
        <v>16</v>
      </c>
      <c r="E2999" s="5">
        <v>39912.457999999999</v>
      </c>
    </row>
    <row r="3000" spans="1:5" ht="26.25" x14ac:dyDescent="0.25">
      <c r="A3000" s="11">
        <v>23</v>
      </c>
      <c r="B3000" s="4" t="s">
        <v>40</v>
      </c>
      <c r="C3000" s="13">
        <v>42916</v>
      </c>
      <c r="D3000" s="11" t="s">
        <v>16</v>
      </c>
      <c r="E3000" s="5"/>
    </row>
    <row r="3001" spans="1:5" x14ac:dyDescent="0.25">
      <c r="A3001" s="11">
        <v>24</v>
      </c>
      <c r="B3001" s="16" t="s">
        <v>41</v>
      </c>
      <c r="C3001" s="13">
        <v>42916</v>
      </c>
      <c r="D3001" s="11" t="s">
        <v>16</v>
      </c>
      <c r="E3001" s="5">
        <v>20907.552</v>
      </c>
    </row>
    <row r="3002" spans="1:5" x14ac:dyDescent="0.25">
      <c r="A3002" s="11">
        <v>1</v>
      </c>
      <c r="B3002" s="12" t="s">
        <v>18</v>
      </c>
      <c r="C3002" s="13">
        <v>42916</v>
      </c>
      <c r="D3002" s="11" t="s">
        <v>9</v>
      </c>
      <c r="E3002" s="5"/>
    </row>
    <row r="3003" spans="1:5" x14ac:dyDescent="0.25">
      <c r="A3003" s="11">
        <v>2</v>
      </c>
      <c r="B3003" s="3" t="s">
        <v>98</v>
      </c>
      <c r="C3003" s="13">
        <v>42916</v>
      </c>
      <c r="D3003" s="11" t="s">
        <v>9</v>
      </c>
      <c r="E3003" s="5">
        <v>235221.21409999998</v>
      </c>
    </row>
    <row r="3004" spans="1:5" x14ac:dyDescent="0.25">
      <c r="A3004" s="11">
        <v>3</v>
      </c>
      <c r="B3004" s="3" t="s">
        <v>99</v>
      </c>
      <c r="C3004" s="13">
        <v>42916</v>
      </c>
      <c r="D3004" s="11" t="s">
        <v>9</v>
      </c>
      <c r="E3004" s="5">
        <v>129158.20009999999</v>
      </c>
    </row>
    <row r="3005" spans="1:5" x14ac:dyDescent="0.25">
      <c r="A3005" s="11">
        <v>4</v>
      </c>
      <c r="B3005" s="3" t="s">
        <v>21</v>
      </c>
      <c r="C3005" s="13">
        <v>42916</v>
      </c>
      <c r="D3005" s="11" t="s">
        <v>9</v>
      </c>
      <c r="E3005" s="5">
        <v>1.8211868384499112</v>
      </c>
    </row>
    <row r="3006" spans="1:5" x14ac:dyDescent="0.25">
      <c r="A3006" s="11">
        <v>5</v>
      </c>
      <c r="B3006" s="3" t="s">
        <v>100</v>
      </c>
      <c r="C3006" s="13">
        <v>42916</v>
      </c>
      <c r="D3006" s="11" t="s">
        <v>9</v>
      </c>
      <c r="E3006" s="5">
        <v>235221.21409999998</v>
      </c>
    </row>
    <row r="3007" spans="1:5" x14ac:dyDescent="0.25">
      <c r="A3007" s="11">
        <v>6</v>
      </c>
      <c r="B3007" s="3" t="s">
        <v>101</v>
      </c>
      <c r="C3007" s="13">
        <v>42916</v>
      </c>
      <c r="D3007" s="11" t="s">
        <v>9</v>
      </c>
      <c r="E3007" s="5">
        <v>32289.550010000003</v>
      </c>
    </row>
    <row r="3008" spans="1:5" x14ac:dyDescent="0.25">
      <c r="A3008" s="11">
        <v>7</v>
      </c>
      <c r="B3008" s="3" t="s">
        <v>24</v>
      </c>
      <c r="C3008" s="13">
        <v>42916</v>
      </c>
      <c r="D3008" s="11" t="s">
        <v>9</v>
      </c>
      <c r="E3008" s="5">
        <v>7.2847473571837478</v>
      </c>
    </row>
    <row r="3009" spans="1:5" x14ac:dyDescent="0.25">
      <c r="A3009" s="11">
        <v>8</v>
      </c>
      <c r="B3009" s="14" t="s">
        <v>25</v>
      </c>
      <c r="C3009" s="13">
        <v>42916</v>
      </c>
      <c r="D3009" s="11" t="s">
        <v>9</v>
      </c>
      <c r="E3009" s="5"/>
    </row>
    <row r="3010" spans="1:5" x14ac:dyDescent="0.25">
      <c r="A3010" s="11">
        <v>9</v>
      </c>
      <c r="B3010" s="14" t="s">
        <v>26</v>
      </c>
      <c r="C3010" s="13">
        <v>42916</v>
      </c>
      <c r="D3010" s="11" t="s">
        <v>9</v>
      </c>
      <c r="E3010" s="5"/>
    </row>
    <row r="3011" spans="1:5" x14ac:dyDescent="0.25">
      <c r="A3011" s="11">
        <v>10</v>
      </c>
      <c r="B3011" s="12" t="s">
        <v>27</v>
      </c>
      <c r="C3011" s="13">
        <v>42916</v>
      </c>
      <c r="D3011" s="11" t="s">
        <v>9</v>
      </c>
      <c r="E3011" s="6"/>
    </row>
    <row r="3012" spans="1:5" x14ac:dyDescent="0.25">
      <c r="A3012" s="11">
        <v>11</v>
      </c>
      <c r="B3012" s="11" t="s">
        <v>28</v>
      </c>
      <c r="C3012" s="13">
        <v>42916</v>
      </c>
      <c r="D3012" s="11" t="s">
        <v>9</v>
      </c>
      <c r="E3012" s="5">
        <v>235221.21412000002</v>
      </c>
    </row>
    <row r="3013" spans="1:5" x14ac:dyDescent="0.25">
      <c r="A3013" s="11">
        <v>12</v>
      </c>
      <c r="B3013" s="15" t="s">
        <v>29</v>
      </c>
      <c r="C3013" s="13">
        <v>42916</v>
      </c>
      <c r="D3013" s="11" t="s">
        <v>9</v>
      </c>
      <c r="E3013" s="5">
        <v>235221.21412000002</v>
      </c>
    </row>
    <row r="3014" spans="1:5" x14ac:dyDescent="0.25">
      <c r="A3014" s="11">
        <v>13</v>
      </c>
      <c r="B3014" s="15" t="s">
        <v>30</v>
      </c>
      <c r="C3014" s="13">
        <v>42916</v>
      </c>
      <c r="D3014" s="11" t="s">
        <v>9</v>
      </c>
      <c r="E3014" s="5"/>
    </row>
    <row r="3015" spans="1:5" x14ac:dyDescent="0.25">
      <c r="A3015" s="11">
        <v>14</v>
      </c>
      <c r="B3015" s="15" t="s">
        <v>31</v>
      </c>
      <c r="C3015" s="13">
        <v>42916</v>
      </c>
      <c r="D3015" s="11" t="s">
        <v>9</v>
      </c>
      <c r="E3015" s="5"/>
    </row>
    <row r="3016" spans="1:5" x14ac:dyDescent="0.25">
      <c r="A3016" s="11">
        <v>15</v>
      </c>
      <c r="B3016" s="16" t="s">
        <v>32</v>
      </c>
      <c r="C3016" s="13">
        <v>42916</v>
      </c>
      <c r="D3016" s="11" t="s">
        <v>9</v>
      </c>
      <c r="E3016" s="5"/>
    </row>
    <row r="3017" spans="1:5" x14ac:dyDescent="0.25">
      <c r="A3017" s="11">
        <v>16</v>
      </c>
      <c r="B3017" s="15" t="s">
        <v>33</v>
      </c>
      <c r="C3017" s="13">
        <v>42916</v>
      </c>
      <c r="D3017" s="11" t="s">
        <v>9</v>
      </c>
      <c r="E3017" s="5"/>
    </row>
    <row r="3018" spans="1:5" ht="39" x14ac:dyDescent="0.25">
      <c r="A3018" s="11">
        <v>17</v>
      </c>
      <c r="B3018" s="17" t="s">
        <v>102</v>
      </c>
      <c r="C3018" s="13">
        <v>42916</v>
      </c>
      <c r="D3018" s="11" t="s">
        <v>9</v>
      </c>
      <c r="E3018" s="5">
        <v>117907.6817</v>
      </c>
    </row>
    <row r="3019" spans="1:5" x14ac:dyDescent="0.25">
      <c r="A3019" s="11">
        <v>18</v>
      </c>
      <c r="B3019" s="18" t="s">
        <v>35</v>
      </c>
      <c r="C3019" s="13">
        <v>42916</v>
      </c>
      <c r="D3019" s="11" t="s">
        <v>9</v>
      </c>
      <c r="E3019" s="5"/>
    </row>
    <row r="3020" spans="1:5" x14ac:dyDescent="0.25">
      <c r="A3020" s="11">
        <v>19</v>
      </c>
      <c r="B3020" s="16" t="s">
        <v>36</v>
      </c>
      <c r="C3020" s="13">
        <v>42916</v>
      </c>
      <c r="D3020" s="11" t="s">
        <v>9</v>
      </c>
      <c r="E3020" s="5">
        <v>235221.21408999999</v>
      </c>
    </row>
    <row r="3021" spans="1:5" x14ac:dyDescent="0.25">
      <c r="A3021" s="11">
        <v>20</v>
      </c>
      <c r="B3021" s="16" t="s">
        <v>37</v>
      </c>
      <c r="C3021" s="13">
        <v>42916</v>
      </c>
      <c r="D3021" s="11" t="s">
        <v>9</v>
      </c>
      <c r="E3021" s="5"/>
    </row>
    <row r="3022" spans="1:5" x14ac:dyDescent="0.25">
      <c r="A3022" s="11">
        <v>21</v>
      </c>
      <c r="B3022" s="16" t="s">
        <v>38</v>
      </c>
      <c r="C3022" s="13">
        <v>42916</v>
      </c>
      <c r="D3022" s="11" t="s">
        <v>9</v>
      </c>
      <c r="E3022" s="5"/>
    </row>
    <row r="3023" spans="1:5" x14ac:dyDescent="0.25">
      <c r="A3023" s="11">
        <v>22</v>
      </c>
      <c r="B3023" s="16" t="s">
        <v>39</v>
      </c>
      <c r="C3023" s="13">
        <v>42916</v>
      </c>
      <c r="D3023" s="11" t="s">
        <v>9</v>
      </c>
      <c r="E3023" s="5">
        <v>38482.70422</v>
      </c>
    </row>
    <row r="3024" spans="1:5" ht="26.25" x14ac:dyDescent="0.25">
      <c r="A3024" s="11">
        <v>23</v>
      </c>
      <c r="B3024" s="4" t="s">
        <v>40</v>
      </c>
      <c r="C3024" s="13">
        <v>42916</v>
      </c>
      <c r="D3024" s="11" t="s">
        <v>9</v>
      </c>
      <c r="E3024" s="5"/>
    </row>
    <row r="3025" spans="1:5" x14ac:dyDescent="0.25">
      <c r="A3025" s="11">
        <v>24</v>
      </c>
      <c r="B3025" s="16" t="s">
        <v>41</v>
      </c>
      <c r="C3025" s="13">
        <v>42916</v>
      </c>
      <c r="D3025" s="11" t="s">
        <v>9</v>
      </c>
      <c r="E3025" s="5">
        <v>196738.5099</v>
      </c>
    </row>
    <row r="3026" spans="1:5" x14ac:dyDescent="0.25">
      <c r="A3026" s="11">
        <v>1</v>
      </c>
      <c r="B3026" s="12" t="s">
        <v>18</v>
      </c>
      <c r="C3026" s="13">
        <v>42916</v>
      </c>
      <c r="D3026" s="11" t="s">
        <v>7</v>
      </c>
      <c r="E3026" s="5"/>
    </row>
    <row r="3027" spans="1:5" x14ac:dyDescent="0.25">
      <c r="A3027" s="11">
        <v>2</v>
      </c>
      <c r="B3027" s="3" t="s">
        <v>98</v>
      </c>
      <c r="C3027" s="13">
        <v>42916</v>
      </c>
      <c r="D3027" s="11" t="s">
        <v>7</v>
      </c>
      <c r="E3027" s="5">
        <v>7231506.5695608761</v>
      </c>
    </row>
    <row r="3028" spans="1:5" x14ac:dyDescent="0.25">
      <c r="A3028" s="11">
        <v>3</v>
      </c>
      <c r="B3028" s="3" t="s">
        <v>99</v>
      </c>
      <c r="C3028" s="13">
        <v>42916</v>
      </c>
      <c r="D3028" s="11" t="s">
        <v>7</v>
      </c>
      <c r="E3028" s="5">
        <v>3393269.4248766475</v>
      </c>
    </row>
    <row r="3029" spans="1:5" x14ac:dyDescent="0.25">
      <c r="A3029" s="11">
        <v>4</v>
      </c>
      <c r="B3029" s="3" t="s">
        <v>21</v>
      </c>
      <c r="C3029" s="13">
        <v>42916</v>
      </c>
      <c r="D3029" s="11" t="s">
        <v>7</v>
      </c>
      <c r="E3029" s="5">
        <v>2.1311324460549597</v>
      </c>
    </row>
    <row r="3030" spans="1:5" x14ac:dyDescent="0.25">
      <c r="A3030" s="11">
        <v>5</v>
      </c>
      <c r="B3030" s="3" t="s">
        <v>100</v>
      </c>
      <c r="C3030" s="13">
        <v>42916</v>
      </c>
      <c r="D3030" s="11" t="s">
        <v>7</v>
      </c>
      <c r="E3030" s="5">
        <v>6994152.4212541543</v>
      </c>
    </row>
    <row r="3031" spans="1:5" x14ac:dyDescent="0.25">
      <c r="A3031" s="11">
        <v>6</v>
      </c>
      <c r="B3031" s="3" t="s">
        <v>101</v>
      </c>
      <c r="C3031" s="13">
        <v>42916</v>
      </c>
      <c r="D3031" s="11" t="s">
        <v>7</v>
      </c>
      <c r="E3031" s="5">
        <v>990587.1237711279</v>
      </c>
    </row>
    <row r="3032" spans="1:5" x14ac:dyDescent="0.25">
      <c r="A3032" s="11">
        <v>7</v>
      </c>
      <c r="B3032" s="3" t="s">
        <v>24</v>
      </c>
      <c r="C3032" s="13">
        <v>42916</v>
      </c>
      <c r="D3032" s="11" t="s">
        <v>7</v>
      </c>
      <c r="E3032" s="5">
        <v>7.0606130984498154</v>
      </c>
    </row>
    <row r="3033" spans="1:5" x14ac:dyDescent="0.25">
      <c r="A3033" s="11">
        <v>8</v>
      </c>
      <c r="B3033" s="14" t="s">
        <v>25</v>
      </c>
      <c r="C3033" s="13">
        <v>42916</v>
      </c>
      <c r="D3033" s="11" t="s">
        <v>7</v>
      </c>
      <c r="E3033" s="5"/>
    </row>
    <row r="3034" spans="1:5" x14ac:dyDescent="0.25">
      <c r="A3034" s="11">
        <v>9</v>
      </c>
      <c r="B3034" s="14" t="s">
        <v>26</v>
      </c>
      <c r="C3034" s="13">
        <v>42916</v>
      </c>
      <c r="D3034" s="11" t="s">
        <v>7</v>
      </c>
      <c r="E3034" s="5"/>
    </row>
    <row r="3035" spans="1:5" x14ac:dyDescent="0.25">
      <c r="A3035" s="11">
        <v>10</v>
      </c>
      <c r="B3035" s="12" t="s">
        <v>27</v>
      </c>
      <c r="C3035" s="13">
        <v>42916</v>
      </c>
      <c r="D3035" s="11" t="s">
        <v>7</v>
      </c>
      <c r="E3035" s="5"/>
    </row>
    <row r="3036" spans="1:5" x14ac:dyDescent="0.25">
      <c r="A3036" s="11">
        <v>11</v>
      </c>
      <c r="B3036" s="11" t="s">
        <v>28</v>
      </c>
      <c r="C3036" s="13">
        <v>42916</v>
      </c>
      <c r="D3036" s="11" t="s">
        <v>7</v>
      </c>
      <c r="E3036" s="5">
        <v>7231506.5704331752</v>
      </c>
    </row>
    <row r="3037" spans="1:5" x14ac:dyDescent="0.25">
      <c r="A3037" s="11">
        <v>12</v>
      </c>
      <c r="B3037" s="15" t="s">
        <v>29</v>
      </c>
      <c r="C3037" s="13">
        <v>42916</v>
      </c>
      <c r="D3037" s="11" t="s">
        <v>7</v>
      </c>
      <c r="E3037" s="5">
        <v>6871506.5704331752</v>
      </c>
    </row>
    <row r="3038" spans="1:5" x14ac:dyDescent="0.25">
      <c r="A3038" s="11">
        <v>13</v>
      </c>
      <c r="B3038" s="15" t="s">
        <v>30</v>
      </c>
      <c r="C3038" s="13">
        <v>42916</v>
      </c>
      <c r="D3038" s="11" t="s">
        <v>7</v>
      </c>
      <c r="E3038" s="5">
        <v>360000</v>
      </c>
    </row>
    <row r="3039" spans="1:5" x14ac:dyDescent="0.25">
      <c r="A3039" s="11">
        <v>14</v>
      </c>
      <c r="B3039" s="15" t="s">
        <v>31</v>
      </c>
      <c r="C3039" s="13">
        <v>42916</v>
      </c>
      <c r="D3039" s="11" t="s">
        <v>7</v>
      </c>
      <c r="E3039" s="5"/>
    </row>
    <row r="3040" spans="1:5" x14ac:dyDescent="0.25">
      <c r="A3040" s="11">
        <v>15</v>
      </c>
      <c r="B3040" s="16" t="s">
        <v>32</v>
      </c>
      <c r="C3040" s="13">
        <v>42916</v>
      </c>
      <c r="D3040" s="11" t="s">
        <v>7</v>
      </c>
      <c r="E3040" s="5"/>
    </row>
    <row r="3041" spans="1:5" x14ac:dyDescent="0.25">
      <c r="A3041" s="11">
        <v>16</v>
      </c>
      <c r="B3041" s="15" t="s">
        <v>33</v>
      </c>
      <c r="C3041" s="13">
        <v>42916</v>
      </c>
      <c r="D3041" s="11" t="s">
        <v>7</v>
      </c>
      <c r="E3041" s="5"/>
    </row>
    <row r="3042" spans="1:5" ht="39" x14ac:dyDescent="0.25">
      <c r="A3042" s="11">
        <v>17</v>
      </c>
      <c r="B3042" s="17" t="s">
        <v>102</v>
      </c>
      <c r="C3042" s="13">
        <v>42916</v>
      </c>
      <c r="D3042" s="11" t="s">
        <v>7</v>
      </c>
      <c r="E3042" s="5">
        <v>1736056.3629099999</v>
      </c>
    </row>
    <row r="3043" spans="1:5" x14ac:dyDescent="0.25">
      <c r="A3043" s="11">
        <v>18</v>
      </c>
      <c r="B3043" s="18" t="s">
        <v>35</v>
      </c>
      <c r="C3043" s="13">
        <v>42916</v>
      </c>
      <c r="D3043" s="11" t="s">
        <v>7</v>
      </c>
      <c r="E3043" s="5"/>
    </row>
    <row r="3044" spans="1:5" x14ac:dyDescent="0.25">
      <c r="A3044" s="11">
        <v>19</v>
      </c>
      <c r="B3044" s="16" t="s">
        <v>36</v>
      </c>
      <c r="C3044" s="13">
        <v>42916</v>
      </c>
      <c r="D3044" s="11" t="s">
        <v>7</v>
      </c>
      <c r="E3044" s="5">
        <v>6716506.5695048757</v>
      </c>
    </row>
    <row r="3045" spans="1:5" x14ac:dyDescent="0.25">
      <c r="A3045" s="11">
        <v>20</v>
      </c>
      <c r="B3045" s="16" t="s">
        <v>37</v>
      </c>
      <c r="C3045" s="13">
        <v>42916</v>
      </c>
      <c r="D3045" s="11" t="s">
        <v>7</v>
      </c>
      <c r="E3045" s="5"/>
    </row>
    <row r="3046" spans="1:5" x14ac:dyDescent="0.25">
      <c r="A3046" s="11">
        <v>21</v>
      </c>
      <c r="B3046" s="16" t="s">
        <v>38</v>
      </c>
      <c r="C3046" s="13">
        <v>42916</v>
      </c>
      <c r="D3046" s="11" t="s">
        <v>7</v>
      </c>
      <c r="E3046" s="5"/>
    </row>
    <row r="3047" spans="1:5" x14ac:dyDescent="0.25">
      <c r="A3047" s="11">
        <v>22</v>
      </c>
      <c r="B3047" s="16" t="s">
        <v>39</v>
      </c>
      <c r="C3047" s="13">
        <v>42916</v>
      </c>
      <c r="D3047" s="11" t="s">
        <v>7</v>
      </c>
      <c r="E3047" s="5">
        <v>534578.52113000001</v>
      </c>
    </row>
    <row r="3048" spans="1:5" ht="26.25" x14ac:dyDescent="0.25">
      <c r="A3048" s="11">
        <v>23</v>
      </c>
      <c r="B3048" s="4" t="s">
        <v>40</v>
      </c>
      <c r="C3048" s="13">
        <v>42916</v>
      </c>
      <c r="D3048" s="11" t="s">
        <v>7</v>
      </c>
      <c r="E3048" s="5"/>
    </row>
    <row r="3049" spans="1:5" x14ac:dyDescent="0.25">
      <c r="A3049" s="11">
        <v>24</v>
      </c>
      <c r="B3049" s="16" t="s">
        <v>41</v>
      </c>
      <c r="C3049" s="13">
        <v>42916</v>
      </c>
      <c r="D3049" s="11" t="s">
        <v>7</v>
      </c>
      <c r="E3049" s="5">
        <v>6181928.0493031759</v>
      </c>
    </row>
    <row r="3050" spans="1:5" x14ac:dyDescent="0.25">
      <c r="A3050" s="11">
        <v>1</v>
      </c>
      <c r="B3050" s="12" t="s">
        <v>18</v>
      </c>
      <c r="C3050" s="13">
        <v>42735</v>
      </c>
      <c r="D3050" s="12" t="s">
        <v>8</v>
      </c>
      <c r="E3050" s="5"/>
    </row>
    <row r="3051" spans="1:5" x14ac:dyDescent="0.25">
      <c r="A3051" s="11">
        <v>2</v>
      </c>
      <c r="B3051" s="3" t="s">
        <v>98</v>
      </c>
      <c r="C3051" s="13">
        <v>42735</v>
      </c>
      <c r="D3051" s="12" t="s">
        <v>8</v>
      </c>
      <c r="E3051" s="5">
        <v>144660.74818338902</v>
      </c>
    </row>
    <row r="3052" spans="1:5" x14ac:dyDescent="0.25">
      <c r="A3052" s="11">
        <v>3</v>
      </c>
      <c r="B3052" s="3" t="s">
        <v>99</v>
      </c>
      <c r="C3052" s="13">
        <v>42735</v>
      </c>
      <c r="D3052" s="12" t="s">
        <v>8</v>
      </c>
      <c r="E3052" s="5">
        <v>80621.706385309997</v>
      </c>
    </row>
    <row r="3053" spans="1:5" x14ac:dyDescent="0.25">
      <c r="A3053" s="11">
        <v>4</v>
      </c>
      <c r="B3053" s="3" t="s">
        <v>21</v>
      </c>
      <c r="C3053" s="13">
        <v>42735</v>
      </c>
      <c r="D3053" s="12" t="s">
        <v>8</v>
      </c>
      <c r="E3053" s="5">
        <v>1.79431513756384</v>
      </c>
    </row>
    <row r="3054" spans="1:5" x14ac:dyDescent="0.25">
      <c r="A3054" s="11">
        <v>5</v>
      </c>
      <c r="B3054" s="3" t="s">
        <v>100</v>
      </c>
      <c r="C3054" s="13">
        <v>42735</v>
      </c>
      <c r="D3054" s="12" t="s">
        <v>8</v>
      </c>
      <c r="E3054" s="5">
        <v>144660.74818338902</v>
      </c>
    </row>
    <row r="3055" spans="1:5" x14ac:dyDescent="0.25">
      <c r="A3055" s="11">
        <v>6</v>
      </c>
      <c r="B3055" s="3" t="s">
        <v>101</v>
      </c>
      <c r="C3055" s="13">
        <v>42735</v>
      </c>
      <c r="D3055" s="12" t="s">
        <v>8</v>
      </c>
      <c r="E3055" s="5">
        <v>24395.595470699001</v>
      </c>
    </row>
    <row r="3056" spans="1:5" x14ac:dyDescent="0.25">
      <c r="A3056" s="11">
        <v>7</v>
      </c>
      <c r="B3056" s="3" t="s">
        <v>24</v>
      </c>
      <c r="C3056" s="13">
        <v>42735</v>
      </c>
      <c r="D3056" s="12" t="s">
        <v>8</v>
      </c>
      <c r="E3056" s="5">
        <v>5.9297895948937906</v>
      </c>
    </row>
    <row r="3057" spans="1:5" x14ac:dyDescent="0.25">
      <c r="A3057" s="11">
        <v>8</v>
      </c>
      <c r="B3057" s="14" t="s">
        <v>25</v>
      </c>
      <c r="C3057" s="13">
        <v>42735</v>
      </c>
      <c r="D3057" s="12" t="s">
        <v>8</v>
      </c>
      <c r="E3057" s="5"/>
    </row>
    <row r="3058" spans="1:5" x14ac:dyDescent="0.25">
      <c r="A3058" s="11">
        <v>9</v>
      </c>
      <c r="B3058" s="14" t="s">
        <v>26</v>
      </c>
      <c r="C3058" s="13">
        <v>42735</v>
      </c>
      <c r="D3058" s="12" t="s">
        <v>8</v>
      </c>
      <c r="E3058" s="5"/>
    </row>
    <row r="3059" spans="1:5" x14ac:dyDescent="0.25">
      <c r="A3059" s="11">
        <v>10</v>
      </c>
      <c r="B3059" s="12" t="s">
        <v>27</v>
      </c>
      <c r="C3059" s="13">
        <v>42735</v>
      </c>
      <c r="D3059" s="12" t="s">
        <v>8</v>
      </c>
      <c r="E3059" s="6"/>
    </row>
    <row r="3060" spans="1:5" x14ac:dyDescent="0.25">
      <c r="A3060" s="11">
        <v>11</v>
      </c>
      <c r="B3060" s="11" t="s">
        <v>28</v>
      </c>
      <c r="C3060" s="13">
        <v>42735</v>
      </c>
      <c r="D3060" s="12" t="s">
        <v>8</v>
      </c>
      <c r="E3060" s="5">
        <v>144660.74818338902</v>
      </c>
    </row>
    <row r="3061" spans="1:5" x14ac:dyDescent="0.25">
      <c r="A3061" s="11">
        <v>12</v>
      </c>
      <c r="B3061" s="15" t="s">
        <v>29</v>
      </c>
      <c r="C3061" s="13">
        <v>42735</v>
      </c>
      <c r="D3061" s="12" t="s">
        <v>8</v>
      </c>
      <c r="E3061" s="5">
        <v>144660.74818338902</v>
      </c>
    </row>
    <row r="3062" spans="1:5" x14ac:dyDescent="0.25">
      <c r="A3062" s="11">
        <v>13</v>
      </c>
      <c r="B3062" s="15" t="s">
        <v>30</v>
      </c>
      <c r="C3062" s="13">
        <v>42735</v>
      </c>
      <c r="D3062" s="12" t="s">
        <v>8</v>
      </c>
      <c r="E3062" s="5"/>
    </row>
    <row r="3063" spans="1:5" x14ac:dyDescent="0.25">
      <c r="A3063" s="11">
        <v>14</v>
      </c>
      <c r="B3063" s="15" t="s">
        <v>31</v>
      </c>
      <c r="C3063" s="13">
        <v>42735</v>
      </c>
      <c r="D3063" s="12" t="s">
        <v>8</v>
      </c>
      <c r="E3063" s="5"/>
    </row>
    <row r="3064" spans="1:5" x14ac:dyDescent="0.25">
      <c r="A3064" s="11">
        <v>15</v>
      </c>
      <c r="B3064" s="16" t="s">
        <v>32</v>
      </c>
      <c r="C3064" s="13">
        <v>42735</v>
      </c>
      <c r="D3064" s="12" t="s">
        <v>8</v>
      </c>
      <c r="E3064" s="5"/>
    </row>
    <row r="3065" spans="1:5" x14ac:dyDescent="0.25">
      <c r="A3065" s="11">
        <v>16</v>
      </c>
      <c r="B3065" s="15" t="s">
        <v>33</v>
      </c>
      <c r="C3065" s="13">
        <v>42735</v>
      </c>
      <c r="D3065" s="12" t="s">
        <v>8</v>
      </c>
      <c r="E3065" s="5"/>
    </row>
    <row r="3066" spans="1:5" ht="39" x14ac:dyDescent="0.25">
      <c r="A3066" s="11">
        <v>17</v>
      </c>
      <c r="B3066" s="17" t="s">
        <v>102</v>
      </c>
      <c r="C3066" s="13">
        <v>42735</v>
      </c>
      <c r="D3066" s="12" t="s">
        <v>8</v>
      </c>
      <c r="E3066" s="5">
        <v>51760.883999999998</v>
      </c>
    </row>
    <row r="3067" spans="1:5" x14ac:dyDescent="0.25">
      <c r="A3067" s="11">
        <v>18</v>
      </c>
      <c r="B3067" s="18" t="s">
        <v>35</v>
      </c>
      <c r="C3067" s="13">
        <v>42735</v>
      </c>
      <c r="D3067" s="12" t="s">
        <v>8</v>
      </c>
      <c r="E3067" s="5"/>
    </row>
    <row r="3068" spans="1:5" x14ac:dyDescent="0.25">
      <c r="A3068" s="11">
        <v>19</v>
      </c>
      <c r="B3068" s="16" t="s">
        <v>36</v>
      </c>
      <c r="C3068" s="13">
        <v>42735</v>
      </c>
      <c r="D3068" s="12" t="s">
        <v>8</v>
      </c>
      <c r="E3068" s="5">
        <v>144660.74818338902</v>
      </c>
    </row>
    <row r="3069" spans="1:5" x14ac:dyDescent="0.25">
      <c r="A3069" s="11">
        <v>20</v>
      </c>
      <c r="B3069" s="16" t="s">
        <v>37</v>
      </c>
      <c r="C3069" s="13">
        <v>42735</v>
      </c>
      <c r="D3069" s="12" t="s">
        <v>8</v>
      </c>
      <c r="E3069" s="5"/>
    </row>
    <row r="3070" spans="1:5" x14ac:dyDescent="0.25">
      <c r="A3070" s="11">
        <v>21</v>
      </c>
      <c r="B3070" s="16" t="s">
        <v>38</v>
      </c>
      <c r="C3070" s="13">
        <v>42735</v>
      </c>
      <c r="D3070" s="12" t="s">
        <v>8</v>
      </c>
      <c r="E3070" s="5"/>
    </row>
    <row r="3071" spans="1:5" x14ac:dyDescent="0.25">
      <c r="A3071" s="11">
        <v>22</v>
      </c>
      <c r="B3071" s="16" t="s">
        <v>39</v>
      </c>
      <c r="C3071" s="13">
        <v>42735</v>
      </c>
      <c r="D3071" s="12" t="s">
        <v>8</v>
      </c>
      <c r="E3071" s="5">
        <v>23224.7821</v>
      </c>
    </row>
    <row r="3072" spans="1:5" ht="26.25" x14ac:dyDescent="0.25">
      <c r="A3072" s="11">
        <v>23</v>
      </c>
      <c r="B3072" s="4" t="s">
        <v>40</v>
      </c>
      <c r="C3072" s="13">
        <v>42735</v>
      </c>
      <c r="D3072" s="12" t="s">
        <v>8</v>
      </c>
      <c r="E3072" s="5"/>
    </row>
    <row r="3073" spans="1:5" x14ac:dyDescent="0.25">
      <c r="A3073" s="11">
        <v>24</v>
      </c>
      <c r="B3073" s="16" t="s">
        <v>41</v>
      </c>
      <c r="C3073" s="13">
        <v>42735</v>
      </c>
      <c r="D3073" s="12" t="s">
        <v>8</v>
      </c>
      <c r="E3073" s="5">
        <v>121435.96608338899</v>
      </c>
    </row>
    <row r="3074" spans="1:5" x14ac:dyDescent="0.25">
      <c r="A3074" s="11">
        <v>1</v>
      </c>
      <c r="B3074" s="12" t="s">
        <v>18</v>
      </c>
      <c r="C3074" s="13">
        <v>42735</v>
      </c>
      <c r="D3074" s="11" t="s">
        <v>103</v>
      </c>
      <c r="E3074" s="5"/>
    </row>
    <row r="3075" spans="1:5" x14ac:dyDescent="0.25">
      <c r="A3075" s="11">
        <v>2</v>
      </c>
      <c r="B3075" s="3" t="s">
        <v>98</v>
      </c>
      <c r="C3075" s="13">
        <v>42735</v>
      </c>
      <c r="D3075" s="11" t="s">
        <v>103</v>
      </c>
      <c r="E3075" s="5">
        <v>29133.20564</v>
      </c>
    </row>
    <row r="3076" spans="1:5" x14ac:dyDescent="0.25">
      <c r="A3076" s="11">
        <v>3</v>
      </c>
      <c r="B3076" s="3" t="s">
        <v>99</v>
      </c>
      <c r="C3076" s="13">
        <v>42735</v>
      </c>
      <c r="D3076" s="11" t="s">
        <v>103</v>
      </c>
      <c r="E3076" s="5">
        <v>23615.416000000001</v>
      </c>
    </row>
    <row r="3077" spans="1:5" x14ac:dyDescent="0.25">
      <c r="A3077" s="11">
        <v>4</v>
      </c>
      <c r="B3077" s="3" t="s">
        <v>21</v>
      </c>
      <c r="C3077" s="13">
        <v>42735</v>
      </c>
      <c r="D3077" s="11" t="s">
        <v>103</v>
      </c>
      <c r="E3077" s="5">
        <v>1.2336520195113225</v>
      </c>
    </row>
    <row r="3078" spans="1:5" x14ac:dyDescent="0.25">
      <c r="A3078" s="11">
        <v>5</v>
      </c>
      <c r="B3078" s="3" t="s">
        <v>100</v>
      </c>
      <c r="C3078" s="13">
        <v>42735</v>
      </c>
      <c r="D3078" s="11" t="s">
        <v>103</v>
      </c>
      <c r="E3078" s="5">
        <v>29133.20564</v>
      </c>
    </row>
    <row r="3079" spans="1:5" x14ac:dyDescent="0.25">
      <c r="A3079" s="11">
        <v>6</v>
      </c>
      <c r="B3079" s="3" t="s">
        <v>101</v>
      </c>
      <c r="C3079" s="13">
        <v>42735</v>
      </c>
      <c r="D3079" s="11" t="s">
        <v>103</v>
      </c>
      <c r="E3079" s="5">
        <v>6200</v>
      </c>
    </row>
    <row r="3080" spans="1:5" x14ac:dyDescent="0.25">
      <c r="A3080" s="11">
        <v>7</v>
      </c>
      <c r="B3080" s="3" t="s">
        <v>24</v>
      </c>
      <c r="C3080" s="13">
        <v>42735</v>
      </c>
      <c r="D3080" s="11" t="s">
        <v>103</v>
      </c>
      <c r="E3080" s="5">
        <v>4.698904135483871</v>
      </c>
    </row>
    <row r="3081" spans="1:5" x14ac:dyDescent="0.25">
      <c r="A3081" s="11">
        <v>8</v>
      </c>
      <c r="B3081" s="14" t="s">
        <v>25</v>
      </c>
      <c r="C3081" s="13">
        <v>42735</v>
      </c>
      <c r="D3081" s="11" t="s">
        <v>103</v>
      </c>
      <c r="E3081" s="5"/>
    </row>
    <row r="3082" spans="1:5" x14ac:dyDescent="0.25">
      <c r="A3082" s="11">
        <v>9</v>
      </c>
      <c r="B3082" s="14" t="s">
        <v>26</v>
      </c>
      <c r="C3082" s="13">
        <v>42735</v>
      </c>
      <c r="D3082" s="11" t="s">
        <v>103</v>
      </c>
      <c r="E3082" s="5"/>
    </row>
    <row r="3083" spans="1:5" x14ac:dyDescent="0.25">
      <c r="A3083" s="11">
        <v>10</v>
      </c>
      <c r="B3083" s="12" t="s">
        <v>27</v>
      </c>
      <c r="C3083" s="13">
        <v>42735</v>
      </c>
      <c r="D3083" s="11" t="s">
        <v>103</v>
      </c>
      <c r="E3083" s="6"/>
    </row>
    <row r="3084" spans="1:5" x14ac:dyDescent="0.25">
      <c r="A3084" s="11">
        <v>11</v>
      </c>
      <c r="B3084" s="11" t="s">
        <v>28</v>
      </c>
      <c r="C3084" s="13">
        <v>42735</v>
      </c>
      <c r="D3084" s="11" t="s">
        <v>103</v>
      </c>
      <c r="E3084" s="5">
        <v>29133.20564</v>
      </c>
    </row>
    <row r="3085" spans="1:5" x14ac:dyDescent="0.25">
      <c r="A3085" s="11">
        <v>12</v>
      </c>
      <c r="B3085" s="15" t="s">
        <v>29</v>
      </c>
      <c r="C3085" s="13">
        <v>42735</v>
      </c>
      <c r="D3085" s="11" t="s">
        <v>103</v>
      </c>
      <c r="E3085" s="5">
        <v>29133.20564</v>
      </c>
    </row>
    <row r="3086" spans="1:5" x14ac:dyDescent="0.25">
      <c r="A3086" s="11">
        <v>13</v>
      </c>
      <c r="B3086" s="15" t="s">
        <v>30</v>
      </c>
      <c r="C3086" s="13">
        <v>42735</v>
      </c>
      <c r="D3086" s="11" t="s">
        <v>103</v>
      </c>
      <c r="E3086" s="5"/>
    </row>
    <row r="3087" spans="1:5" x14ac:dyDescent="0.25">
      <c r="A3087" s="11">
        <v>14</v>
      </c>
      <c r="B3087" s="15" t="s">
        <v>31</v>
      </c>
      <c r="C3087" s="13">
        <v>42735</v>
      </c>
      <c r="D3087" s="11" t="s">
        <v>103</v>
      </c>
      <c r="E3087" s="5"/>
    </row>
    <row r="3088" spans="1:5" x14ac:dyDescent="0.25">
      <c r="A3088" s="11">
        <v>15</v>
      </c>
      <c r="B3088" s="16" t="s">
        <v>32</v>
      </c>
      <c r="C3088" s="13">
        <v>42735</v>
      </c>
      <c r="D3088" s="11" t="s">
        <v>103</v>
      </c>
      <c r="E3088" s="5"/>
    </row>
    <row r="3089" spans="1:5" x14ac:dyDescent="0.25">
      <c r="A3089" s="11">
        <v>16</v>
      </c>
      <c r="B3089" s="15" t="s">
        <v>33</v>
      </c>
      <c r="C3089" s="13">
        <v>42735</v>
      </c>
      <c r="D3089" s="11" t="s">
        <v>103</v>
      </c>
      <c r="E3089" s="5"/>
    </row>
    <row r="3090" spans="1:5" ht="39" x14ac:dyDescent="0.25">
      <c r="A3090" s="11">
        <v>17</v>
      </c>
      <c r="B3090" s="17" t="s">
        <v>102</v>
      </c>
      <c r="C3090" s="13">
        <v>42735</v>
      </c>
      <c r="D3090" s="11" t="s">
        <v>103</v>
      </c>
      <c r="E3090" s="5">
        <v>2730.4479999999999</v>
      </c>
    </row>
    <row r="3091" spans="1:5" x14ac:dyDescent="0.25">
      <c r="A3091" s="11">
        <v>18</v>
      </c>
      <c r="B3091" s="18" t="s">
        <v>35</v>
      </c>
      <c r="C3091" s="13">
        <v>42735</v>
      </c>
      <c r="D3091" s="11" t="s">
        <v>103</v>
      </c>
      <c r="E3091" s="5"/>
    </row>
    <row r="3092" spans="1:5" x14ac:dyDescent="0.25">
      <c r="A3092" s="11">
        <v>19</v>
      </c>
      <c r="B3092" s="16" t="s">
        <v>36</v>
      </c>
      <c r="C3092" s="13">
        <v>42735</v>
      </c>
      <c r="D3092" s="11" t="s">
        <v>103</v>
      </c>
      <c r="E3092" s="5">
        <v>29133.20564</v>
      </c>
    </row>
    <row r="3093" spans="1:5" x14ac:dyDescent="0.25">
      <c r="A3093" s="11">
        <v>20</v>
      </c>
      <c r="B3093" s="16" t="s">
        <v>37</v>
      </c>
      <c r="C3093" s="13">
        <v>42735</v>
      </c>
      <c r="D3093" s="11" t="s">
        <v>103</v>
      </c>
      <c r="E3093" s="5"/>
    </row>
    <row r="3094" spans="1:5" x14ac:dyDescent="0.25">
      <c r="A3094" s="11">
        <v>21</v>
      </c>
      <c r="B3094" s="16" t="s">
        <v>38</v>
      </c>
      <c r="C3094" s="13">
        <v>42735</v>
      </c>
      <c r="D3094" s="11" t="s">
        <v>103</v>
      </c>
      <c r="E3094" s="5"/>
    </row>
    <row r="3095" spans="1:5" x14ac:dyDescent="0.25">
      <c r="A3095" s="11">
        <v>22</v>
      </c>
      <c r="B3095" s="16" t="s">
        <v>39</v>
      </c>
      <c r="C3095" s="13">
        <v>42735</v>
      </c>
      <c r="D3095" s="11" t="s">
        <v>103</v>
      </c>
      <c r="E3095" s="5">
        <v>2354.6309700000002</v>
      </c>
    </row>
    <row r="3096" spans="1:5" ht="26.25" x14ac:dyDescent="0.25">
      <c r="A3096" s="11">
        <v>23</v>
      </c>
      <c r="B3096" s="4" t="s">
        <v>40</v>
      </c>
      <c r="C3096" s="13">
        <v>42735</v>
      </c>
      <c r="D3096" s="11" t="s">
        <v>103</v>
      </c>
      <c r="E3096" s="5"/>
    </row>
    <row r="3097" spans="1:5" x14ac:dyDescent="0.25">
      <c r="A3097" s="11">
        <v>24</v>
      </c>
      <c r="B3097" s="16" t="s">
        <v>41</v>
      </c>
      <c r="C3097" s="13">
        <v>42735</v>
      </c>
      <c r="D3097" s="11" t="s">
        <v>103</v>
      </c>
      <c r="E3097" s="5">
        <v>26778.574670000002</v>
      </c>
    </row>
    <row r="3098" spans="1:5" x14ac:dyDescent="0.25">
      <c r="A3098" s="11">
        <v>1</v>
      </c>
      <c r="B3098" s="12" t="s">
        <v>18</v>
      </c>
      <c r="C3098" s="13">
        <v>42735</v>
      </c>
      <c r="D3098" s="11" t="s">
        <v>10</v>
      </c>
      <c r="E3098" s="5"/>
    </row>
    <row r="3099" spans="1:5" x14ac:dyDescent="0.25">
      <c r="A3099" s="11">
        <v>2</v>
      </c>
      <c r="B3099" s="3" t="s">
        <v>98</v>
      </c>
      <c r="C3099" s="13">
        <v>42735</v>
      </c>
      <c r="D3099" s="11" t="s">
        <v>10</v>
      </c>
      <c r="E3099" s="5">
        <v>470006.66213999997</v>
      </c>
    </row>
    <row r="3100" spans="1:5" x14ac:dyDescent="0.25">
      <c r="A3100" s="11">
        <v>3</v>
      </c>
      <c r="B3100" s="3" t="s">
        <v>99</v>
      </c>
      <c r="C3100" s="13">
        <v>42735</v>
      </c>
      <c r="D3100" s="11" t="s">
        <v>10</v>
      </c>
      <c r="E3100" s="5">
        <v>116601.17870999999</v>
      </c>
    </row>
    <row r="3101" spans="1:5" x14ac:dyDescent="0.25">
      <c r="A3101" s="11">
        <v>4</v>
      </c>
      <c r="B3101" s="3" t="s">
        <v>21</v>
      </c>
      <c r="C3101" s="13">
        <v>42735</v>
      </c>
      <c r="D3101" s="11" t="s">
        <v>10</v>
      </c>
      <c r="E3101" s="5">
        <v>4.0308911739988362</v>
      </c>
    </row>
    <row r="3102" spans="1:5" x14ac:dyDescent="0.25">
      <c r="A3102" s="11">
        <v>5</v>
      </c>
      <c r="B3102" s="3" t="s">
        <v>100</v>
      </c>
      <c r="C3102" s="13">
        <v>42735</v>
      </c>
      <c r="D3102" s="11" t="s">
        <v>10</v>
      </c>
      <c r="E3102" s="5">
        <v>470006.66213999997</v>
      </c>
    </row>
    <row r="3103" spans="1:5" x14ac:dyDescent="0.25">
      <c r="A3103" s="11">
        <v>6</v>
      </c>
      <c r="B3103" s="3" t="s">
        <v>101</v>
      </c>
      <c r="C3103" s="13">
        <v>42735</v>
      </c>
      <c r="D3103" s="11" t="s">
        <v>10</v>
      </c>
      <c r="E3103" s="5">
        <v>29150.294679999999</v>
      </c>
    </row>
    <row r="3104" spans="1:5" x14ac:dyDescent="0.25">
      <c r="A3104" s="11">
        <v>7</v>
      </c>
      <c r="B3104" s="3" t="s">
        <v>24</v>
      </c>
      <c r="C3104" s="13">
        <v>42735</v>
      </c>
      <c r="D3104" s="11" t="s">
        <v>10</v>
      </c>
      <c r="E3104" s="5">
        <v>16.123564694612547</v>
      </c>
    </row>
    <row r="3105" spans="1:5" x14ac:dyDescent="0.25">
      <c r="A3105" s="11">
        <v>8</v>
      </c>
      <c r="B3105" s="14" t="s">
        <v>25</v>
      </c>
      <c r="C3105" s="13">
        <v>42735</v>
      </c>
      <c r="D3105" s="11" t="s">
        <v>10</v>
      </c>
      <c r="E3105" s="5"/>
    </row>
    <row r="3106" spans="1:5" x14ac:dyDescent="0.25">
      <c r="A3106" s="11">
        <v>9</v>
      </c>
      <c r="B3106" s="14" t="s">
        <v>26</v>
      </c>
      <c r="C3106" s="13">
        <v>42735</v>
      </c>
      <c r="D3106" s="11" t="s">
        <v>10</v>
      </c>
      <c r="E3106" s="5"/>
    </row>
    <row r="3107" spans="1:5" x14ac:dyDescent="0.25">
      <c r="A3107" s="11">
        <v>10</v>
      </c>
      <c r="B3107" s="12" t="s">
        <v>27</v>
      </c>
      <c r="C3107" s="13">
        <v>42735</v>
      </c>
      <c r="D3107" s="11" t="s">
        <v>10</v>
      </c>
      <c r="E3107" s="6"/>
    </row>
    <row r="3108" spans="1:5" x14ac:dyDescent="0.25">
      <c r="A3108" s="11">
        <v>11</v>
      </c>
      <c r="B3108" s="11" t="s">
        <v>28</v>
      </c>
      <c r="C3108" s="13">
        <v>42735</v>
      </c>
      <c r="D3108" s="11" t="s">
        <v>10</v>
      </c>
      <c r="E3108" s="5">
        <v>470006.66213999997</v>
      </c>
    </row>
    <row r="3109" spans="1:5" x14ac:dyDescent="0.25">
      <c r="A3109" s="11">
        <v>12</v>
      </c>
      <c r="B3109" s="15" t="s">
        <v>29</v>
      </c>
      <c r="C3109" s="13">
        <v>42735</v>
      </c>
      <c r="D3109" s="11" t="s">
        <v>10</v>
      </c>
      <c r="E3109" s="5">
        <v>470006.66213999997</v>
      </c>
    </row>
    <row r="3110" spans="1:5" x14ac:dyDescent="0.25">
      <c r="A3110" s="11">
        <v>13</v>
      </c>
      <c r="B3110" s="15" t="s">
        <v>30</v>
      </c>
      <c r="C3110" s="13">
        <v>42735</v>
      </c>
      <c r="D3110" s="11" t="s">
        <v>10</v>
      </c>
      <c r="E3110" s="5"/>
    </row>
    <row r="3111" spans="1:5" x14ac:dyDescent="0.25">
      <c r="A3111" s="11">
        <v>14</v>
      </c>
      <c r="B3111" s="15" t="s">
        <v>31</v>
      </c>
      <c r="C3111" s="13">
        <v>42735</v>
      </c>
      <c r="D3111" s="11" t="s">
        <v>10</v>
      </c>
      <c r="E3111" s="5"/>
    </row>
    <row r="3112" spans="1:5" x14ac:dyDescent="0.25">
      <c r="A3112" s="11">
        <v>15</v>
      </c>
      <c r="B3112" s="16" t="s">
        <v>32</v>
      </c>
      <c r="C3112" s="13">
        <v>42735</v>
      </c>
      <c r="D3112" s="11" t="s">
        <v>10</v>
      </c>
      <c r="E3112" s="5"/>
    </row>
    <row r="3113" spans="1:5" x14ac:dyDescent="0.25">
      <c r="A3113" s="11">
        <v>16</v>
      </c>
      <c r="B3113" s="15" t="s">
        <v>33</v>
      </c>
      <c r="C3113" s="13">
        <v>42735</v>
      </c>
      <c r="D3113" s="11" t="s">
        <v>10</v>
      </c>
      <c r="E3113" s="5"/>
    </row>
    <row r="3114" spans="1:5" ht="39" x14ac:dyDescent="0.25">
      <c r="A3114" s="11">
        <v>17</v>
      </c>
      <c r="B3114" s="17" t="s">
        <v>102</v>
      </c>
      <c r="C3114" s="13">
        <v>42735</v>
      </c>
      <c r="D3114" s="11" t="s">
        <v>10</v>
      </c>
      <c r="E3114" s="5">
        <v>135163.58531999998</v>
      </c>
    </row>
    <row r="3115" spans="1:5" x14ac:dyDescent="0.25">
      <c r="A3115" s="11">
        <v>18</v>
      </c>
      <c r="B3115" s="18" t="s">
        <v>35</v>
      </c>
      <c r="C3115" s="13">
        <v>42735</v>
      </c>
      <c r="D3115" s="11" t="s">
        <v>10</v>
      </c>
      <c r="E3115" s="5"/>
    </row>
    <row r="3116" spans="1:5" x14ac:dyDescent="0.25">
      <c r="A3116" s="11">
        <v>19</v>
      </c>
      <c r="B3116" s="16" t="s">
        <v>36</v>
      </c>
      <c r="C3116" s="13">
        <v>42735</v>
      </c>
      <c r="D3116" s="11" t="s">
        <v>10</v>
      </c>
      <c r="E3116" s="5">
        <v>470846.66213999997</v>
      </c>
    </row>
    <row r="3117" spans="1:5" x14ac:dyDescent="0.25">
      <c r="A3117" s="11">
        <v>20</v>
      </c>
      <c r="B3117" s="16" t="s">
        <v>37</v>
      </c>
      <c r="C3117" s="13">
        <v>42735</v>
      </c>
      <c r="D3117" s="11" t="s">
        <v>10</v>
      </c>
      <c r="E3117" s="5"/>
    </row>
    <row r="3118" spans="1:5" x14ac:dyDescent="0.25">
      <c r="A3118" s="11">
        <v>21</v>
      </c>
      <c r="B3118" s="16" t="s">
        <v>38</v>
      </c>
      <c r="C3118" s="13">
        <v>42735</v>
      </c>
      <c r="D3118" s="11" t="s">
        <v>10</v>
      </c>
      <c r="E3118" s="5">
        <v>840</v>
      </c>
    </row>
    <row r="3119" spans="1:5" x14ac:dyDescent="0.25">
      <c r="A3119" s="11">
        <v>22</v>
      </c>
      <c r="B3119" s="16" t="s">
        <v>39</v>
      </c>
      <c r="C3119" s="13">
        <v>42735</v>
      </c>
      <c r="D3119" s="11" t="s">
        <v>10</v>
      </c>
      <c r="E3119" s="5">
        <v>8577.58</v>
      </c>
    </row>
    <row r="3120" spans="1:5" ht="26.25" x14ac:dyDescent="0.25">
      <c r="A3120" s="11">
        <v>23</v>
      </c>
      <c r="B3120" s="4" t="s">
        <v>40</v>
      </c>
      <c r="C3120" s="13">
        <v>42735</v>
      </c>
      <c r="D3120" s="11" t="s">
        <v>10</v>
      </c>
      <c r="E3120" s="5"/>
    </row>
    <row r="3121" spans="1:5" x14ac:dyDescent="0.25">
      <c r="A3121" s="11">
        <v>24</v>
      </c>
      <c r="B3121" s="16" t="s">
        <v>41</v>
      </c>
      <c r="C3121" s="13">
        <v>42735</v>
      </c>
      <c r="D3121" s="11" t="s">
        <v>10</v>
      </c>
      <c r="E3121" s="5">
        <v>461429.08214000001</v>
      </c>
    </row>
    <row r="3122" spans="1:5" x14ac:dyDescent="0.25">
      <c r="A3122" s="11">
        <v>1</v>
      </c>
      <c r="B3122" s="12" t="s">
        <v>18</v>
      </c>
      <c r="C3122" s="13">
        <v>42735</v>
      </c>
      <c r="D3122" s="11" t="s">
        <v>11</v>
      </c>
      <c r="E3122" s="5"/>
    </row>
    <row r="3123" spans="1:5" x14ac:dyDescent="0.25">
      <c r="A3123" s="11">
        <v>2</v>
      </c>
      <c r="B3123" s="3" t="s">
        <v>98</v>
      </c>
      <c r="C3123" s="13">
        <v>42735</v>
      </c>
      <c r="D3123" s="11" t="s">
        <v>11</v>
      </c>
      <c r="E3123" s="5">
        <v>988360.09499999997</v>
      </c>
    </row>
    <row r="3124" spans="1:5" x14ac:dyDescent="0.25">
      <c r="A3124" s="11">
        <v>3</v>
      </c>
      <c r="B3124" s="3" t="s">
        <v>99</v>
      </c>
      <c r="C3124" s="13">
        <v>42735</v>
      </c>
      <c r="D3124" s="11" t="s">
        <v>11</v>
      </c>
      <c r="E3124" s="5">
        <v>520264.81099999999</v>
      </c>
    </row>
    <row r="3125" spans="1:5" x14ac:dyDescent="0.25">
      <c r="A3125" s="11">
        <v>4</v>
      </c>
      <c r="B3125" s="3" t="s">
        <v>21</v>
      </c>
      <c r="C3125" s="13">
        <v>42735</v>
      </c>
      <c r="D3125" s="11" t="s">
        <v>11</v>
      </c>
      <c r="E3125" s="26">
        <v>1.8997250517486901</v>
      </c>
    </row>
    <row r="3126" spans="1:5" x14ac:dyDescent="0.25">
      <c r="A3126" s="11">
        <v>5</v>
      </c>
      <c r="B3126" s="3" t="s">
        <v>100</v>
      </c>
      <c r="C3126" s="13">
        <v>42735</v>
      </c>
      <c r="D3126" s="11" t="s">
        <v>11</v>
      </c>
      <c r="E3126" s="5">
        <v>914373.33660000004</v>
      </c>
    </row>
    <row r="3127" spans="1:5" x14ac:dyDescent="0.25">
      <c r="A3127" s="11">
        <v>6</v>
      </c>
      <c r="B3127" s="3" t="s">
        <v>101</v>
      </c>
      <c r="C3127" s="13">
        <v>42735</v>
      </c>
      <c r="D3127" s="11" t="s">
        <v>11</v>
      </c>
      <c r="E3127" s="5">
        <v>130066.20299999999</v>
      </c>
    </row>
    <row r="3128" spans="1:5" x14ac:dyDescent="0.25">
      <c r="A3128" s="11">
        <v>7</v>
      </c>
      <c r="B3128" s="3" t="s">
        <v>24</v>
      </c>
      <c r="C3128" s="13">
        <v>42735</v>
      </c>
      <c r="D3128" s="11" t="s">
        <v>11</v>
      </c>
      <c r="E3128" s="26">
        <v>7.03</v>
      </c>
    </row>
    <row r="3129" spans="1:5" x14ac:dyDescent="0.25">
      <c r="A3129" s="11">
        <v>8</v>
      </c>
      <c r="B3129" s="14" t="s">
        <v>25</v>
      </c>
      <c r="C3129" s="13">
        <v>42735</v>
      </c>
      <c r="D3129" s="11" t="s">
        <v>11</v>
      </c>
      <c r="E3129" s="5"/>
    </row>
    <row r="3130" spans="1:5" x14ac:dyDescent="0.25">
      <c r="A3130" s="11">
        <v>9</v>
      </c>
      <c r="B3130" s="14" t="s">
        <v>26</v>
      </c>
      <c r="C3130" s="13">
        <v>42735</v>
      </c>
      <c r="D3130" s="11" t="s">
        <v>11</v>
      </c>
      <c r="E3130" s="5"/>
    </row>
    <row r="3131" spans="1:5" x14ac:dyDescent="0.25">
      <c r="A3131" s="11">
        <v>10</v>
      </c>
      <c r="B3131" s="12" t="s">
        <v>27</v>
      </c>
      <c r="C3131" s="13">
        <v>42735</v>
      </c>
      <c r="D3131" s="11" t="s">
        <v>11</v>
      </c>
      <c r="E3131" s="6"/>
    </row>
    <row r="3132" spans="1:5" x14ac:dyDescent="0.25">
      <c r="A3132" s="11">
        <v>11</v>
      </c>
      <c r="B3132" s="11" t="s">
        <v>28</v>
      </c>
      <c r="C3132" s="13">
        <v>42735</v>
      </c>
      <c r="D3132" s="11" t="s">
        <v>11</v>
      </c>
      <c r="E3132" s="5">
        <v>988360.09600000002</v>
      </c>
    </row>
    <row r="3133" spans="1:5" x14ac:dyDescent="0.25">
      <c r="A3133" s="11">
        <v>12</v>
      </c>
      <c r="B3133" s="15" t="s">
        <v>29</v>
      </c>
      <c r="C3133" s="13">
        <v>42735</v>
      </c>
      <c r="D3133" s="11" t="s">
        <v>11</v>
      </c>
      <c r="E3133" s="5">
        <v>888360.09600000002</v>
      </c>
    </row>
    <row r="3134" spans="1:5" x14ac:dyDescent="0.25">
      <c r="A3134" s="11">
        <v>13</v>
      </c>
      <c r="B3134" s="15" t="s">
        <v>30</v>
      </c>
      <c r="C3134" s="13">
        <v>42735</v>
      </c>
      <c r="D3134" s="11" t="s">
        <v>11</v>
      </c>
      <c r="E3134" s="5">
        <v>100000</v>
      </c>
    </row>
    <row r="3135" spans="1:5" x14ac:dyDescent="0.25">
      <c r="A3135" s="11">
        <v>14</v>
      </c>
      <c r="B3135" s="15" t="s">
        <v>31</v>
      </c>
      <c r="C3135" s="13">
        <v>42735</v>
      </c>
      <c r="D3135" s="11" t="s">
        <v>11</v>
      </c>
      <c r="E3135" s="5"/>
    </row>
    <row r="3136" spans="1:5" x14ac:dyDescent="0.25">
      <c r="A3136" s="11">
        <v>15</v>
      </c>
      <c r="B3136" s="16" t="s">
        <v>32</v>
      </c>
      <c r="C3136" s="13">
        <v>42735</v>
      </c>
      <c r="D3136" s="11" t="s">
        <v>11</v>
      </c>
      <c r="E3136" s="5"/>
    </row>
    <row r="3137" spans="1:5" x14ac:dyDescent="0.25">
      <c r="A3137" s="11">
        <v>16</v>
      </c>
      <c r="B3137" s="15" t="s">
        <v>33</v>
      </c>
      <c r="C3137" s="13">
        <v>42735</v>
      </c>
      <c r="D3137" s="11" t="s">
        <v>11</v>
      </c>
      <c r="E3137" s="5"/>
    </row>
    <row r="3138" spans="1:5" ht="39" x14ac:dyDescent="0.25">
      <c r="A3138" s="11">
        <v>17</v>
      </c>
      <c r="B3138" s="17" t="s">
        <v>102</v>
      </c>
      <c r="C3138" s="13">
        <v>42735</v>
      </c>
      <c r="D3138" s="11" t="s">
        <v>11</v>
      </c>
      <c r="E3138" s="5">
        <v>420870.81800000003</v>
      </c>
    </row>
    <row r="3139" spans="1:5" x14ac:dyDescent="0.25">
      <c r="A3139" s="11">
        <v>18</v>
      </c>
      <c r="B3139" s="18" t="s">
        <v>35</v>
      </c>
      <c r="C3139" s="13">
        <v>42735</v>
      </c>
      <c r="D3139" s="11" t="s">
        <v>11</v>
      </c>
      <c r="E3139" s="5"/>
    </row>
    <row r="3140" spans="1:5" x14ac:dyDescent="0.25">
      <c r="A3140" s="11">
        <v>19</v>
      </c>
      <c r="B3140" s="16" t="s">
        <v>36</v>
      </c>
      <c r="C3140" s="13">
        <v>42735</v>
      </c>
      <c r="D3140" s="11" t="s">
        <v>11</v>
      </c>
      <c r="E3140" s="5">
        <v>890540.054</v>
      </c>
    </row>
    <row r="3141" spans="1:5" x14ac:dyDescent="0.25">
      <c r="A3141" s="11">
        <v>20</v>
      </c>
      <c r="B3141" s="16" t="s">
        <v>37</v>
      </c>
      <c r="C3141" s="13">
        <v>42735</v>
      </c>
      <c r="D3141" s="11" t="s">
        <v>11</v>
      </c>
      <c r="E3141" s="5"/>
    </row>
    <row r="3142" spans="1:5" x14ac:dyDescent="0.25">
      <c r="A3142" s="11">
        <v>21</v>
      </c>
      <c r="B3142" s="16" t="s">
        <v>38</v>
      </c>
      <c r="C3142" s="13">
        <v>42735</v>
      </c>
      <c r="D3142" s="11" t="s">
        <v>11</v>
      </c>
      <c r="E3142" s="5">
        <v>2179.9589999999998</v>
      </c>
    </row>
    <row r="3143" spans="1:5" x14ac:dyDescent="0.25">
      <c r="A3143" s="11">
        <v>22</v>
      </c>
      <c r="B3143" s="16" t="s">
        <v>39</v>
      </c>
      <c r="C3143" s="13">
        <v>42735</v>
      </c>
      <c r="D3143" s="11" t="s">
        <v>11</v>
      </c>
      <c r="E3143" s="5">
        <v>42067.713000000003</v>
      </c>
    </row>
    <row r="3144" spans="1:5" ht="26.25" x14ac:dyDescent="0.25">
      <c r="A3144" s="11">
        <v>23</v>
      </c>
      <c r="B3144" s="4" t="s">
        <v>40</v>
      </c>
      <c r="C3144" s="13">
        <v>42735</v>
      </c>
      <c r="D3144" s="11" t="s">
        <v>11</v>
      </c>
      <c r="E3144" s="5"/>
    </row>
    <row r="3145" spans="1:5" x14ac:dyDescent="0.25">
      <c r="A3145" s="11">
        <v>24</v>
      </c>
      <c r="B3145" s="16" t="s">
        <v>41</v>
      </c>
      <c r="C3145" s="13">
        <v>42735</v>
      </c>
      <c r="D3145" s="11" t="s">
        <v>11</v>
      </c>
      <c r="E3145" s="5">
        <v>846292.38199999998</v>
      </c>
    </row>
    <row r="3146" spans="1:5" x14ac:dyDescent="0.25">
      <c r="A3146" s="11">
        <v>1</v>
      </c>
      <c r="B3146" s="12" t="s">
        <v>18</v>
      </c>
      <c r="C3146" s="13">
        <v>42735</v>
      </c>
      <c r="D3146" s="11" t="s">
        <v>12</v>
      </c>
      <c r="E3146" s="5"/>
    </row>
    <row r="3147" spans="1:5" x14ac:dyDescent="0.25">
      <c r="A3147" s="11">
        <v>2</v>
      </c>
      <c r="B3147" s="3" t="s">
        <v>98</v>
      </c>
      <c r="C3147" s="13">
        <v>42735</v>
      </c>
      <c r="D3147" s="11" t="s">
        <v>12</v>
      </c>
      <c r="E3147" s="5">
        <v>1951083.0036099998</v>
      </c>
    </row>
    <row r="3148" spans="1:5" x14ac:dyDescent="0.25">
      <c r="A3148" s="11">
        <v>3</v>
      </c>
      <c r="B3148" s="3" t="s">
        <v>99</v>
      </c>
      <c r="C3148" s="13">
        <v>42735</v>
      </c>
      <c r="D3148" s="11" t="s">
        <v>12</v>
      </c>
      <c r="E3148" s="5">
        <v>1101398.73529</v>
      </c>
    </row>
    <row r="3149" spans="1:5" x14ac:dyDescent="0.25">
      <c r="A3149" s="11">
        <v>4</v>
      </c>
      <c r="B3149" s="3" t="s">
        <v>21</v>
      </c>
      <c r="C3149" s="13">
        <v>42735</v>
      </c>
      <c r="D3149" s="11" t="s">
        <v>12</v>
      </c>
      <c r="E3149" s="5">
        <v>1.7714592736446866</v>
      </c>
    </row>
    <row r="3150" spans="1:5" x14ac:dyDescent="0.25">
      <c r="A3150" s="11">
        <v>5</v>
      </c>
      <c r="B3150" s="3" t="s">
        <v>100</v>
      </c>
      <c r="C3150" s="13">
        <v>42735</v>
      </c>
      <c r="D3150" s="11" t="s">
        <v>12</v>
      </c>
      <c r="E3150" s="5">
        <v>1951083.0036099998</v>
      </c>
    </row>
    <row r="3151" spans="1:5" x14ac:dyDescent="0.25">
      <c r="A3151" s="11">
        <v>6</v>
      </c>
      <c r="B3151" s="3" t="s">
        <v>101</v>
      </c>
      <c r="C3151" s="13">
        <v>42735</v>
      </c>
      <c r="D3151" s="11" t="s">
        <v>12</v>
      </c>
      <c r="E3151" s="5">
        <v>275349.68381999998</v>
      </c>
    </row>
    <row r="3152" spans="1:5" x14ac:dyDescent="0.25">
      <c r="A3152" s="11">
        <v>7</v>
      </c>
      <c r="B3152" s="3" t="s">
        <v>24</v>
      </c>
      <c r="C3152" s="13">
        <v>42735</v>
      </c>
      <c r="D3152" s="11" t="s">
        <v>12</v>
      </c>
      <c r="E3152" s="5">
        <v>7.0858370946430815</v>
      </c>
    </row>
    <row r="3153" spans="1:5" x14ac:dyDescent="0.25">
      <c r="A3153" s="11">
        <v>8</v>
      </c>
      <c r="B3153" s="14" t="s">
        <v>25</v>
      </c>
      <c r="C3153" s="13">
        <v>42735</v>
      </c>
      <c r="D3153" s="11" t="s">
        <v>12</v>
      </c>
      <c r="E3153" s="5"/>
    </row>
    <row r="3154" spans="1:5" x14ac:dyDescent="0.25">
      <c r="A3154" s="11">
        <v>9</v>
      </c>
      <c r="B3154" s="14" t="s">
        <v>26</v>
      </c>
      <c r="C3154" s="13">
        <v>42735</v>
      </c>
      <c r="D3154" s="11" t="s">
        <v>12</v>
      </c>
      <c r="E3154" s="5"/>
    </row>
    <row r="3155" spans="1:5" x14ac:dyDescent="0.25">
      <c r="A3155" s="11">
        <v>10</v>
      </c>
      <c r="B3155" s="12" t="s">
        <v>27</v>
      </c>
      <c r="C3155" s="13">
        <v>42735</v>
      </c>
      <c r="D3155" s="11" t="s">
        <v>12</v>
      </c>
      <c r="E3155" s="6"/>
    </row>
    <row r="3156" spans="1:5" x14ac:dyDescent="0.25">
      <c r="A3156" s="11">
        <v>11</v>
      </c>
      <c r="B3156" s="11" t="s">
        <v>28</v>
      </c>
      <c r="C3156" s="13">
        <v>42735</v>
      </c>
      <c r="D3156" s="11" t="s">
        <v>12</v>
      </c>
      <c r="E3156" s="5">
        <v>1951083.0036099998</v>
      </c>
    </row>
    <row r="3157" spans="1:5" x14ac:dyDescent="0.25">
      <c r="A3157" s="11">
        <v>12</v>
      </c>
      <c r="B3157" s="15" t="s">
        <v>29</v>
      </c>
      <c r="C3157" s="13">
        <v>42735</v>
      </c>
      <c r="D3157" s="11" t="s">
        <v>12</v>
      </c>
      <c r="E3157" s="5">
        <v>1951083.0036099998</v>
      </c>
    </row>
    <row r="3158" spans="1:5" x14ac:dyDescent="0.25">
      <c r="A3158" s="11">
        <v>13</v>
      </c>
      <c r="B3158" s="15" t="s">
        <v>30</v>
      </c>
      <c r="C3158" s="13">
        <v>42735</v>
      </c>
      <c r="D3158" s="11" t="s">
        <v>12</v>
      </c>
      <c r="E3158" s="5"/>
    </row>
    <row r="3159" spans="1:5" x14ac:dyDescent="0.25">
      <c r="A3159" s="11">
        <v>14</v>
      </c>
      <c r="B3159" s="15" t="s">
        <v>31</v>
      </c>
      <c r="C3159" s="13">
        <v>42735</v>
      </c>
      <c r="D3159" s="11" t="s">
        <v>12</v>
      </c>
      <c r="E3159" s="5"/>
    </row>
    <row r="3160" spans="1:5" x14ac:dyDescent="0.25">
      <c r="A3160" s="11">
        <v>15</v>
      </c>
      <c r="B3160" s="16" t="s">
        <v>32</v>
      </c>
      <c r="C3160" s="13">
        <v>42735</v>
      </c>
      <c r="D3160" s="11" t="s">
        <v>12</v>
      </c>
      <c r="E3160" s="5"/>
    </row>
    <row r="3161" spans="1:5" x14ac:dyDescent="0.25">
      <c r="A3161" s="11">
        <v>16</v>
      </c>
      <c r="B3161" s="15" t="s">
        <v>33</v>
      </c>
      <c r="C3161" s="13">
        <v>42735</v>
      </c>
      <c r="D3161" s="11" t="s">
        <v>12</v>
      </c>
      <c r="E3161" s="5"/>
    </row>
    <row r="3162" spans="1:5" ht="39" x14ac:dyDescent="0.25">
      <c r="A3162" s="11">
        <v>17</v>
      </c>
      <c r="B3162" s="17" t="s">
        <v>102</v>
      </c>
      <c r="C3162" s="13">
        <v>42735</v>
      </c>
      <c r="D3162" s="11" t="s">
        <v>12</v>
      </c>
      <c r="E3162" s="5">
        <v>407450.39600000001</v>
      </c>
    </row>
    <row r="3163" spans="1:5" x14ac:dyDescent="0.25">
      <c r="A3163" s="11">
        <v>18</v>
      </c>
      <c r="B3163" s="18" t="s">
        <v>35</v>
      </c>
      <c r="C3163" s="13">
        <v>42735</v>
      </c>
      <c r="D3163" s="11" t="s">
        <v>12</v>
      </c>
      <c r="E3163" s="5"/>
    </row>
    <row r="3164" spans="1:5" x14ac:dyDescent="0.25">
      <c r="A3164" s="11">
        <v>19</v>
      </c>
      <c r="B3164" s="16" t="s">
        <v>36</v>
      </c>
      <c r="C3164" s="13">
        <v>42735</v>
      </c>
      <c r="D3164" s="11" t="s">
        <v>12</v>
      </c>
      <c r="E3164" s="5">
        <v>1976083.0036099998</v>
      </c>
    </row>
    <row r="3165" spans="1:5" x14ac:dyDescent="0.25">
      <c r="A3165" s="11">
        <v>20</v>
      </c>
      <c r="B3165" s="16" t="s">
        <v>37</v>
      </c>
      <c r="C3165" s="13">
        <v>42735</v>
      </c>
      <c r="D3165" s="11" t="s">
        <v>12</v>
      </c>
      <c r="E3165" s="5"/>
    </row>
    <row r="3166" spans="1:5" x14ac:dyDescent="0.25">
      <c r="A3166" s="11">
        <v>21</v>
      </c>
      <c r="B3166" s="16" t="s">
        <v>38</v>
      </c>
      <c r="C3166" s="13">
        <v>42735</v>
      </c>
      <c r="D3166" s="11" t="s">
        <v>12</v>
      </c>
      <c r="E3166" s="5">
        <v>125000</v>
      </c>
    </row>
    <row r="3167" spans="1:5" x14ac:dyDescent="0.25">
      <c r="A3167" s="11">
        <v>22</v>
      </c>
      <c r="B3167" s="16" t="s">
        <v>39</v>
      </c>
      <c r="C3167" s="13">
        <v>42735</v>
      </c>
      <c r="D3167" s="11" t="s">
        <v>12</v>
      </c>
      <c r="E3167" s="5">
        <v>180525.83284000002</v>
      </c>
    </row>
    <row r="3168" spans="1:5" ht="26.25" x14ac:dyDescent="0.25">
      <c r="A3168" s="11">
        <v>23</v>
      </c>
      <c r="B3168" s="4" t="s">
        <v>40</v>
      </c>
      <c r="C3168" s="13">
        <v>42735</v>
      </c>
      <c r="D3168" s="11" t="s">
        <v>12</v>
      </c>
      <c r="E3168" s="5"/>
    </row>
    <row r="3169" spans="1:5" x14ac:dyDescent="0.25">
      <c r="A3169" s="11">
        <v>24</v>
      </c>
      <c r="B3169" s="16" t="s">
        <v>41</v>
      </c>
      <c r="C3169" s="13">
        <v>42735</v>
      </c>
      <c r="D3169" s="11" t="s">
        <v>12</v>
      </c>
      <c r="E3169" s="5">
        <v>1670557.17077</v>
      </c>
    </row>
    <row r="3170" spans="1:5" x14ac:dyDescent="0.25">
      <c r="A3170" s="11">
        <v>1</v>
      </c>
      <c r="B3170" s="12" t="s">
        <v>18</v>
      </c>
      <c r="C3170" s="13">
        <v>42735</v>
      </c>
      <c r="D3170" s="11" t="s">
        <v>13</v>
      </c>
      <c r="E3170" s="5"/>
    </row>
    <row r="3171" spans="1:5" x14ac:dyDescent="0.25">
      <c r="A3171" s="11">
        <v>2</v>
      </c>
      <c r="B3171" s="3" t="s">
        <v>98</v>
      </c>
      <c r="C3171" s="13">
        <v>42735</v>
      </c>
      <c r="D3171" s="11" t="s">
        <v>13</v>
      </c>
      <c r="E3171" s="5">
        <v>1174823.5483299999</v>
      </c>
    </row>
    <row r="3172" spans="1:5" x14ac:dyDescent="0.25">
      <c r="A3172" s="11">
        <v>3</v>
      </c>
      <c r="B3172" s="3" t="s">
        <v>99</v>
      </c>
      <c r="C3172" s="13">
        <v>42735</v>
      </c>
      <c r="D3172" s="11" t="s">
        <v>13</v>
      </c>
      <c r="E3172" s="5">
        <v>634908.62497999996</v>
      </c>
    </row>
    <row r="3173" spans="1:5" x14ac:dyDescent="0.25">
      <c r="A3173" s="11">
        <v>4</v>
      </c>
      <c r="B3173" s="3" t="s">
        <v>21</v>
      </c>
      <c r="C3173" s="13">
        <v>42735</v>
      </c>
      <c r="D3173" s="11" t="s">
        <v>13</v>
      </c>
      <c r="E3173" s="5">
        <v>1.8503820898117547</v>
      </c>
    </row>
    <row r="3174" spans="1:5" x14ac:dyDescent="0.25">
      <c r="A3174" s="11">
        <v>5</v>
      </c>
      <c r="B3174" s="3" t="s">
        <v>100</v>
      </c>
      <c r="C3174" s="13">
        <v>42735</v>
      </c>
      <c r="D3174" s="11" t="s">
        <v>13</v>
      </c>
      <c r="E3174" s="5">
        <v>1140508.0765499999</v>
      </c>
    </row>
    <row r="3175" spans="1:5" x14ac:dyDescent="0.25">
      <c r="A3175" s="11">
        <v>6</v>
      </c>
      <c r="B3175" s="3" t="s">
        <v>101</v>
      </c>
      <c r="C3175" s="13">
        <v>42735</v>
      </c>
      <c r="D3175" s="11" t="s">
        <v>13</v>
      </c>
      <c r="E3175" s="5">
        <v>178422.64112000001</v>
      </c>
    </row>
    <row r="3176" spans="1:5" x14ac:dyDescent="0.25">
      <c r="A3176" s="11">
        <v>7</v>
      </c>
      <c r="B3176" s="3" t="s">
        <v>24</v>
      </c>
      <c r="C3176" s="13">
        <v>42735</v>
      </c>
      <c r="D3176" s="11" t="s">
        <v>13</v>
      </c>
      <c r="E3176" s="5">
        <v>6.3921712479468304</v>
      </c>
    </row>
    <row r="3177" spans="1:5" x14ac:dyDescent="0.25">
      <c r="A3177" s="11">
        <v>8</v>
      </c>
      <c r="B3177" s="14" t="s">
        <v>25</v>
      </c>
      <c r="C3177" s="13">
        <v>42735</v>
      </c>
      <c r="D3177" s="11" t="s">
        <v>13</v>
      </c>
      <c r="E3177" s="5"/>
    </row>
    <row r="3178" spans="1:5" x14ac:dyDescent="0.25">
      <c r="A3178" s="11">
        <v>9</v>
      </c>
      <c r="B3178" s="14" t="s">
        <v>26</v>
      </c>
      <c r="C3178" s="13">
        <v>42735</v>
      </c>
      <c r="D3178" s="11" t="s">
        <v>13</v>
      </c>
      <c r="E3178" s="5"/>
    </row>
    <row r="3179" spans="1:5" x14ac:dyDescent="0.25">
      <c r="A3179" s="11">
        <v>10</v>
      </c>
      <c r="B3179" s="12" t="s">
        <v>27</v>
      </c>
      <c r="C3179" s="13">
        <v>42735</v>
      </c>
      <c r="D3179" s="11" t="s">
        <v>13</v>
      </c>
      <c r="E3179" s="6"/>
    </row>
    <row r="3180" spans="1:5" x14ac:dyDescent="0.25">
      <c r="A3180" s="11">
        <v>11</v>
      </c>
      <c r="B3180" s="11" t="s">
        <v>28</v>
      </c>
      <c r="C3180" s="13">
        <v>42735</v>
      </c>
      <c r="D3180" s="11" t="s">
        <v>13</v>
      </c>
      <c r="E3180" s="5">
        <v>1174823.5483299999</v>
      </c>
    </row>
    <row r="3181" spans="1:5" x14ac:dyDescent="0.25">
      <c r="A3181" s="11">
        <v>12</v>
      </c>
      <c r="B3181" s="15" t="s">
        <v>29</v>
      </c>
      <c r="C3181" s="13">
        <v>42735</v>
      </c>
      <c r="D3181" s="11" t="s">
        <v>13</v>
      </c>
      <c r="E3181" s="5">
        <v>1104823.5483299999</v>
      </c>
    </row>
    <row r="3182" spans="1:5" x14ac:dyDescent="0.25">
      <c r="A3182" s="11">
        <v>13</v>
      </c>
      <c r="B3182" s="15" t="s">
        <v>30</v>
      </c>
      <c r="C3182" s="13">
        <v>42735</v>
      </c>
      <c r="D3182" s="11" t="s">
        <v>13</v>
      </c>
      <c r="E3182" s="5">
        <v>70000</v>
      </c>
    </row>
    <row r="3183" spans="1:5" x14ac:dyDescent="0.25">
      <c r="A3183" s="11">
        <v>14</v>
      </c>
      <c r="B3183" s="15" t="s">
        <v>31</v>
      </c>
      <c r="C3183" s="13">
        <v>42735</v>
      </c>
      <c r="D3183" s="11" t="s">
        <v>13</v>
      </c>
      <c r="E3183" s="5"/>
    </row>
    <row r="3184" spans="1:5" x14ac:dyDescent="0.25">
      <c r="A3184" s="11">
        <v>15</v>
      </c>
      <c r="B3184" s="16" t="s">
        <v>32</v>
      </c>
      <c r="C3184" s="13">
        <v>42735</v>
      </c>
      <c r="D3184" s="11" t="s">
        <v>13</v>
      </c>
      <c r="E3184" s="5"/>
    </row>
    <row r="3185" spans="1:5" x14ac:dyDescent="0.25">
      <c r="A3185" s="11">
        <v>16</v>
      </c>
      <c r="B3185" s="15" t="s">
        <v>33</v>
      </c>
      <c r="C3185" s="13">
        <v>42735</v>
      </c>
      <c r="D3185" s="11" t="s">
        <v>13</v>
      </c>
      <c r="E3185" s="5"/>
    </row>
    <row r="3186" spans="1:5" ht="39" x14ac:dyDescent="0.25">
      <c r="A3186" s="11">
        <v>17</v>
      </c>
      <c r="B3186" s="17" t="s">
        <v>102</v>
      </c>
      <c r="C3186" s="13">
        <v>42735</v>
      </c>
      <c r="D3186" s="11" t="s">
        <v>13</v>
      </c>
      <c r="E3186" s="5">
        <v>138281.77799999999</v>
      </c>
    </row>
    <row r="3187" spans="1:5" x14ac:dyDescent="0.25">
      <c r="A3187" s="11">
        <v>18</v>
      </c>
      <c r="B3187" s="18" t="s">
        <v>35</v>
      </c>
      <c r="C3187" s="13">
        <v>42735</v>
      </c>
      <c r="D3187" s="11" t="s">
        <v>13</v>
      </c>
      <c r="E3187" s="5"/>
    </row>
    <row r="3188" spans="1:5" x14ac:dyDescent="0.25">
      <c r="A3188" s="11">
        <v>19</v>
      </c>
      <c r="B3188" s="16" t="s">
        <v>36</v>
      </c>
      <c r="C3188" s="13">
        <v>42735</v>
      </c>
      <c r="D3188" s="11" t="s">
        <v>13</v>
      </c>
      <c r="E3188" s="5">
        <v>1104823.5483299999</v>
      </c>
    </row>
    <row r="3189" spans="1:5" x14ac:dyDescent="0.25">
      <c r="A3189" s="11">
        <v>20</v>
      </c>
      <c r="B3189" s="16" t="s">
        <v>37</v>
      </c>
      <c r="C3189" s="13">
        <v>42735</v>
      </c>
      <c r="D3189" s="11" t="s">
        <v>13</v>
      </c>
      <c r="E3189" s="5"/>
    </row>
    <row r="3190" spans="1:5" x14ac:dyDescent="0.25">
      <c r="A3190" s="11">
        <v>21</v>
      </c>
      <c r="B3190" s="16" t="s">
        <v>38</v>
      </c>
      <c r="C3190" s="13">
        <v>42735</v>
      </c>
      <c r="D3190" s="11" t="s">
        <v>13</v>
      </c>
      <c r="E3190" s="5"/>
    </row>
    <row r="3191" spans="1:5" x14ac:dyDescent="0.25">
      <c r="A3191" s="11">
        <v>22</v>
      </c>
      <c r="B3191" s="16" t="s">
        <v>39</v>
      </c>
      <c r="C3191" s="13">
        <v>42735</v>
      </c>
      <c r="D3191" s="11" t="s">
        <v>13</v>
      </c>
      <c r="E3191" s="5">
        <v>91186.51284000001</v>
      </c>
    </row>
    <row r="3192" spans="1:5" ht="26.25" x14ac:dyDescent="0.25">
      <c r="A3192" s="11">
        <v>23</v>
      </c>
      <c r="B3192" s="4" t="s">
        <v>40</v>
      </c>
      <c r="C3192" s="13">
        <v>42735</v>
      </c>
      <c r="D3192" s="11" t="s">
        <v>13</v>
      </c>
      <c r="E3192" s="5"/>
    </row>
    <row r="3193" spans="1:5" x14ac:dyDescent="0.25">
      <c r="A3193" s="11">
        <v>24</v>
      </c>
      <c r="B3193" s="16" t="s">
        <v>41</v>
      </c>
      <c r="C3193" s="13">
        <v>42735</v>
      </c>
      <c r="D3193" s="11" t="s">
        <v>13</v>
      </c>
      <c r="E3193" s="5">
        <v>1013637.03549</v>
      </c>
    </row>
    <row r="3194" spans="1:5" x14ac:dyDescent="0.25">
      <c r="A3194" s="11">
        <v>1</v>
      </c>
      <c r="B3194" s="12" t="s">
        <v>18</v>
      </c>
      <c r="C3194" s="13">
        <v>42735</v>
      </c>
      <c r="D3194" s="11" t="s">
        <v>14</v>
      </c>
      <c r="E3194" s="5"/>
    </row>
    <row r="3195" spans="1:5" x14ac:dyDescent="0.25">
      <c r="A3195" s="11">
        <v>2</v>
      </c>
      <c r="B3195" s="3" t="s">
        <v>98</v>
      </c>
      <c r="C3195" s="13">
        <v>42735</v>
      </c>
      <c r="D3195" s="11" t="s">
        <v>14</v>
      </c>
      <c r="E3195" s="5">
        <v>1560016.4339999999</v>
      </c>
    </row>
    <row r="3196" spans="1:5" x14ac:dyDescent="0.25">
      <c r="A3196" s="11">
        <v>3</v>
      </c>
      <c r="B3196" s="3" t="s">
        <v>99</v>
      </c>
      <c r="C3196" s="13">
        <v>42735</v>
      </c>
      <c r="D3196" s="11" t="s">
        <v>14</v>
      </c>
      <c r="E3196" s="5">
        <v>767667.15099999995</v>
      </c>
    </row>
    <row r="3197" spans="1:5" x14ac:dyDescent="0.25">
      <c r="A3197" s="11">
        <v>4</v>
      </c>
      <c r="B3197" s="3" t="s">
        <v>21</v>
      </c>
      <c r="C3197" s="13">
        <v>42735</v>
      </c>
      <c r="D3197" s="11" t="s">
        <v>14</v>
      </c>
      <c r="E3197" s="5">
        <v>2.0321521273482235</v>
      </c>
    </row>
    <row r="3198" spans="1:5" x14ac:dyDescent="0.25">
      <c r="A3198" s="11">
        <v>5</v>
      </c>
      <c r="B3198" s="3" t="s">
        <v>100</v>
      </c>
      <c r="C3198" s="13">
        <v>42735</v>
      </c>
      <c r="D3198" s="11" t="s">
        <v>14</v>
      </c>
      <c r="E3198" s="5">
        <v>1431021.7937999999</v>
      </c>
    </row>
    <row r="3199" spans="1:5" x14ac:dyDescent="0.25">
      <c r="A3199" s="11">
        <v>6</v>
      </c>
      <c r="B3199" s="3" t="s">
        <v>101</v>
      </c>
      <c r="C3199" s="13">
        <v>42735</v>
      </c>
      <c r="D3199" s="11" t="s">
        <v>14</v>
      </c>
      <c r="E3199" s="5">
        <v>305026.799</v>
      </c>
    </row>
    <row r="3200" spans="1:5" x14ac:dyDescent="0.25">
      <c r="A3200" s="11">
        <v>7</v>
      </c>
      <c r="B3200" s="3" t="s">
        <v>24</v>
      </c>
      <c r="C3200" s="13">
        <v>42735</v>
      </c>
      <c r="D3200" s="11" t="s">
        <v>14</v>
      </c>
      <c r="E3200" s="5">
        <v>4.6914625157247247</v>
      </c>
    </row>
    <row r="3201" spans="1:5" x14ac:dyDescent="0.25">
      <c r="A3201" s="11">
        <v>8</v>
      </c>
      <c r="B3201" s="14" t="s">
        <v>25</v>
      </c>
      <c r="C3201" s="13">
        <v>42735</v>
      </c>
      <c r="D3201" s="11" t="s">
        <v>14</v>
      </c>
      <c r="E3201" s="5"/>
    </row>
    <row r="3202" spans="1:5" x14ac:dyDescent="0.25">
      <c r="A3202" s="11">
        <v>9</v>
      </c>
      <c r="B3202" s="14" t="s">
        <v>26</v>
      </c>
      <c r="C3202" s="13">
        <v>42735</v>
      </c>
      <c r="D3202" s="11" t="s">
        <v>14</v>
      </c>
      <c r="E3202" s="5"/>
    </row>
    <row r="3203" spans="1:5" x14ac:dyDescent="0.25">
      <c r="A3203" s="11">
        <v>10</v>
      </c>
      <c r="B3203" s="12" t="s">
        <v>27</v>
      </c>
      <c r="C3203" s="13">
        <v>42735</v>
      </c>
      <c r="D3203" s="11" t="s">
        <v>14</v>
      </c>
      <c r="E3203" s="6"/>
    </row>
    <row r="3204" spans="1:5" x14ac:dyDescent="0.25">
      <c r="A3204" s="11">
        <v>11</v>
      </c>
      <c r="B3204" s="11" t="s">
        <v>28</v>
      </c>
      <c r="C3204" s="13">
        <v>42735</v>
      </c>
      <c r="D3204" s="11" t="s">
        <v>14</v>
      </c>
      <c r="E3204" s="5">
        <v>1560016.4339999999</v>
      </c>
    </row>
    <row r="3205" spans="1:5" x14ac:dyDescent="0.25">
      <c r="A3205" s="11">
        <v>12</v>
      </c>
      <c r="B3205" s="15" t="s">
        <v>29</v>
      </c>
      <c r="C3205" s="13">
        <v>42735</v>
      </c>
      <c r="D3205" s="11" t="s">
        <v>14</v>
      </c>
      <c r="E3205" s="5">
        <v>1370016.4339999999</v>
      </c>
    </row>
    <row r="3206" spans="1:5" x14ac:dyDescent="0.25">
      <c r="A3206" s="11">
        <v>13</v>
      </c>
      <c r="B3206" s="15" t="s">
        <v>30</v>
      </c>
      <c r="C3206" s="13">
        <v>42735</v>
      </c>
      <c r="D3206" s="11" t="s">
        <v>14</v>
      </c>
      <c r="E3206" s="5">
        <v>190000</v>
      </c>
    </row>
    <row r="3207" spans="1:5" x14ac:dyDescent="0.25">
      <c r="A3207" s="11">
        <v>14</v>
      </c>
      <c r="B3207" s="15" t="s">
        <v>31</v>
      </c>
      <c r="C3207" s="13">
        <v>42735</v>
      </c>
      <c r="D3207" s="11" t="s">
        <v>14</v>
      </c>
      <c r="E3207" s="5"/>
    </row>
    <row r="3208" spans="1:5" x14ac:dyDescent="0.25">
      <c r="A3208" s="11">
        <v>15</v>
      </c>
      <c r="B3208" s="16" t="s">
        <v>32</v>
      </c>
      <c r="C3208" s="13">
        <v>42735</v>
      </c>
      <c r="D3208" s="11" t="s">
        <v>14</v>
      </c>
      <c r="E3208" s="5"/>
    </row>
    <row r="3209" spans="1:5" x14ac:dyDescent="0.25">
      <c r="A3209" s="11">
        <v>16</v>
      </c>
      <c r="B3209" s="15" t="s">
        <v>33</v>
      </c>
      <c r="C3209" s="13">
        <v>42735</v>
      </c>
      <c r="D3209" s="11" t="s">
        <v>14</v>
      </c>
      <c r="E3209" s="5"/>
    </row>
    <row r="3210" spans="1:5" ht="39" x14ac:dyDescent="0.25">
      <c r="A3210" s="11">
        <v>17</v>
      </c>
      <c r="B3210" s="17" t="s">
        <v>102</v>
      </c>
      <c r="C3210" s="13">
        <v>42735</v>
      </c>
      <c r="D3210" s="11" t="s">
        <v>14</v>
      </c>
      <c r="E3210" s="5">
        <v>490417.69799999997</v>
      </c>
    </row>
    <row r="3211" spans="1:5" x14ac:dyDescent="0.25">
      <c r="A3211" s="11">
        <v>18</v>
      </c>
      <c r="B3211" s="18" t="s">
        <v>35</v>
      </c>
      <c r="C3211" s="13">
        <v>42735</v>
      </c>
      <c r="D3211" s="11" t="s">
        <v>14</v>
      </c>
      <c r="E3211" s="5"/>
    </row>
    <row r="3212" spans="1:5" x14ac:dyDescent="0.25">
      <c r="A3212" s="11">
        <v>19</v>
      </c>
      <c r="B3212" s="16" t="s">
        <v>36</v>
      </c>
      <c r="C3212" s="13">
        <v>42735</v>
      </c>
      <c r="D3212" s="11" t="s">
        <v>14</v>
      </c>
      <c r="E3212" s="5">
        <v>1315016.4339999999</v>
      </c>
    </row>
    <row r="3213" spans="1:5" x14ac:dyDescent="0.25">
      <c r="A3213" s="11">
        <v>20</v>
      </c>
      <c r="B3213" s="16" t="s">
        <v>37</v>
      </c>
      <c r="C3213" s="13">
        <v>42735</v>
      </c>
      <c r="D3213" s="11" t="s">
        <v>14</v>
      </c>
      <c r="E3213" s="5"/>
    </row>
    <row r="3214" spans="1:5" x14ac:dyDescent="0.25">
      <c r="A3214" s="11">
        <v>21</v>
      </c>
      <c r="B3214" s="16" t="s">
        <v>38</v>
      </c>
      <c r="C3214" s="13">
        <v>42735</v>
      </c>
      <c r="D3214" s="11" t="s">
        <v>14</v>
      </c>
      <c r="E3214" s="5"/>
    </row>
    <row r="3215" spans="1:5" x14ac:dyDescent="0.25">
      <c r="A3215" s="11">
        <v>22</v>
      </c>
      <c r="B3215" s="16" t="s">
        <v>39</v>
      </c>
      <c r="C3215" s="13">
        <v>42735</v>
      </c>
      <c r="D3215" s="11" t="s">
        <v>14</v>
      </c>
      <c r="E3215" s="5">
        <v>171932.82</v>
      </c>
    </row>
    <row r="3216" spans="1:5" ht="26.25" x14ac:dyDescent="0.25">
      <c r="A3216" s="11">
        <v>23</v>
      </c>
      <c r="B3216" s="4" t="s">
        <v>40</v>
      </c>
      <c r="C3216" s="13">
        <v>42735</v>
      </c>
      <c r="D3216" s="11" t="s">
        <v>14</v>
      </c>
      <c r="E3216" s="5"/>
    </row>
    <row r="3217" spans="1:5" x14ac:dyDescent="0.25">
      <c r="A3217" s="11">
        <v>24</v>
      </c>
      <c r="B3217" s="16" t="s">
        <v>41</v>
      </c>
      <c r="C3217" s="13">
        <v>42735</v>
      </c>
      <c r="D3217" s="11" t="s">
        <v>14</v>
      </c>
      <c r="E3217" s="5">
        <v>1143083.6140000001</v>
      </c>
    </row>
    <row r="3218" spans="1:5" x14ac:dyDescent="0.25">
      <c r="A3218" s="11">
        <v>1</v>
      </c>
      <c r="B3218" s="12" t="s">
        <v>18</v>
      </c>
      <c r="C3218" s="13">
        <v>42735</v>
      </c>
      <c r="D3218" s="11" t="s">
        <v>15</v>
      </c>
      <c r="E3218" s="5"/>
    </row>
    <row r="3219" spans="1:5" x14ac:dyDescent="0.25">
      <c r="A3219" s="11">
        <v>2</v>
      </c>
      <c r="B3219" s="3" t="s">
        <v>98</v>
      </c>
      <c r="C3219" s="13">
        <v>42735</v>
      </c>
      <c r="D3219" s="11" t="s">
        <v>15</v>
      </c>
      <c r="E3219" s="5">
        <v>49918.278524105001</v>
      </c>
    </row>
    <row r="3220" spans="1:5" x14ac:dyDescent="0.25">
      <c r="A3220" s="11">
        <v>3</v>
      </c>
      <c r="B3220" s="3" t="s">
        <v>99</v>
      </c>
      <c r="C3220" s="13">
        <v>42735</v>
      </c>
      <c r="D3220" s="11" t="s">
        <v>15</v>
      </c>
      <c r="E3220" s="5">
        <v>30416.828000000001</v>
      </c>
    </row>
    <row r="3221" spans="1:5" x14ac:dyDescent="0.25">
      <c r="A3221" s="11">
        <v>4</v>
      </c>
      <c r="B3221" s="3" t="s">
        <v>21</v>
      </c>
      <c r="C3221" s="13">
        <v>42735</v>
      </c>
      <c r="D3221" s="11" t="s">
        <v>15</v>
      </c>
      <c r="E3221" s="5">
        <v>1.6411401781969177</v>
      </c>
    </row>
    <row r="3222" spans="1:5" x14ac:dyDescent="0.25">
      <c r="A3222" s="11">
        <v>5</v>
      </c>
      <c r="B3222" s="3" t="s">
        <v>100</v>
      </c>
      <c r="C3222" s="13">
        <v>42735</v>
      </c>
      <c r="D3222" s="11" t="s">
        <v>15</v>
      </c>
      <c r="E3222" s="5">
        <v>49918.278524105001</v>
      </c>
    </row>
    <row r="3223" spans="1:5" x14ac:dyDescent="0.25">
      <c r="A3223" s="11">
        <v>6</v>
      </c>
      <c r="B3223" s="3" t="s">
        <v>101</v>
      </c>
      <c r="C3223" s="13">
        <v>42735</v>
      </c>
      <c r="D3223" s="11" t="s">
        <v>15</v>
      </c>
      <c r="E3223" s="5">
        <v>7604.2070000000003</v>
      </c>
    </row>
    <row r="3224" spans="1:5" x14ac:dyDescent="0.25">
      <c r="A3224" s="11">
        <v>7</v>
      </c>
      <c r="B3224" s="3" t="s">
        <v>24</v>
      </c>
      <c r="C3224" s="13">
        <v>42735</v>
      </c>
      <c r="D3224" s="11" t="s">
        <v>15</v>
      </c>
      <c r="E3224" s="5">
        <v>6.5645607127876708</v>
      </c>
    </row>
    <row r="3225" spans="1:5" x14ac:dyDescent="0.25">
      <c r="A3225" s="11">
        <v>8</v>
      </c>
      <c r="B3225" s="14" t="s">
        <v>25</v>
      </c>
      <c r="C3225" s="13">
        <v>42735</v>
      </c>
      <c r="D3225" s="11" t="s">
        <v>15</v>
      </c>
      <c r="E3225" s="5"/>
    </row>
    <row r="3226" spans="1:5" x14ac:dyDescent="0.25">
      <c r="A3226" s="11">
        <v>9</v>
      </c>
      <c r="B3226" s="14" t="s">
        <v>26</v>
      </c>
      <c r="C3226" s="13">
        <v>42735</v>
      </c>
      <c r="D3226" s="11" t="s">
        <v>15</v>
      </c>
      <c r="E3226" s="5"/>
    </row>
    <row r="3227" spans="1:5" x14ac:dyDescent="0.25">
      <c r="A3227" s="11">
        <v>10</v>
      </c>
      <c r="B3227" s="12" t="s">
        <v>27</v>
      </c>
      <c r="C3227" s="13">
        <v>42735</v>
      </c>
      <c r="D3227" s="11" t="s">
        <v>15</v>
      </c>
      <c r="E3227" s="6"/>
    </row>
    <row r="3228" spans="1:5" x14ac:dyDescent="0.25">
      <c r="A3228" s="11">
        <v>11</v>
      </c>
      <c r="B3228" s="11" t="s">
        <v>28</v>
      </c>
      <c r="C3228" s="13">
        <v>42735</v>
      </c>
      <c r="D3228" s="11" t="s">
        <v>15</v>
      </c>
      <c r="E3228" s="5">
        <v>49918.278524105001</v>
      </c>
    </row>
    <row r="3229" spans="1:5" x14ac:dyDescent="0.25">
      <c r="A3229" s="11">
        <v>12</v>
      </c>
      <c r="B3229" s="15" t="s">
        <v>29</v>
      </c>
      <c r="C3229" s="13">
        <v>42735</v>
      </c>
      <c r="D3229" s="11" t="s">
        <v>15</v>
      </c>
      <c r="E3229" s="5">
        <v>49918.278524105001</v>
      </c>
    </row>
    <row r="3230" spans="1:5" x14ac:dyDescent="0.25">
      <c r="A3230" s="11">
        <v>13</v>
      </c>
      <c r="B3230" s="15" t="s">
        <v>30</v>
      </c>
      <c r="C3230" s="13">
        <v>42735</v>
      </c>
      <c r="D3230" s="11" t="s">
        <v>15</v>
      </c>
      <c r="E3230" s="5"/>
    </row>
    <row r="3231" spans="1:5" x14ac:dyDescent="0.25">
      <c r="A3231" s="11">
        <v>14</v>
      </c>
      <c r="B3231" s="15" t="s">
        <v>31</v>
      </c>
      <c r="C3231" s="13">
        <v>42735</v>
      </c>
      <c r="D3231" s="11" t="s">
        <v>15</v>
      </c>
      <c r="E3231" s="5"/>
    </row>
    <row r="3232" spans="1:5" x14ac:dyDescent="0.25">
      <c r="A3232" s="11">
        <v>15</v>
      </c>
      <c r="B3232" s="16" t="s">
        <v>32</v>
      </c>
      <c r="C3232" s="13">
        <v>42735</v>
      </c>
      <c r="D3232" s="11" t="s">
        <v>15</v>
      </c>
      <c r="E3232" s="5"/>
    </row>
    <row r="3233" spans="1:5" x14ac:dyDescent="0.25">
      <c r="A3233" s="11">
        <v>16</v>
      </c>
      <c r="B3233" s="15" t="s">
        <v>33</v>
      </c>
      <c r="C3233" s="13">
        <v>42735</v>
      </c>
      <c r="D3233" s="11" t="s">
        <v>15</v>
      </c>
      <c r="E3233" s="5"/>
    </row>
    <row r="3234" spans="1:5" ht="39" x14ac:dyDescent="0.25">
      <c r="A3234" s="11">
        <v>17</v>
      </c>
      <c r="B3234" s="17" t="s">
        <v>102</v>
      </c>
      <c r="C3234" s="13">
        <v>42735</v>
      </c>
      <c r="D3234" s="11" t="s">
        <v>15</v>
      </c>
      <c r="E3234" s="5"/>
    </row>
    <row r="3235" spans="1:5" x14ac:dyDescent="0.25">
      <c r="A3235" s="11">
        <v>18</v>
      </c>
      <c r="B3235" s="18" t="s">
        <v>35</v>
      </c>
      <c r="C3235" s="13">
        <v>42735</v>
      </c>
      <c r="D3235" s="11" t="s">
        <v>15</v>
      </c>
      <c r="E3235" s="5"/>
    </row>
    <row r="3236" spans="1:5" x14ac:dyDescent="0.25">
      <c r="A3236" s="11">
        <v>19</v>
      </c>
      <c r="B3236" s="16" t="s">
        <v>36</v>
      </c>
      <c r="C3236" s="13">
        <v>42735</v>
      </c>
      <c r="D3236" s="11" t="s">
        <v>15</v>
      </c>
      <c r="E3236" s="5">
        <v>49918.278524105001</v>
      </c>
    </row>
    <row r="3237" spans="1:5" x14ac:dyDescent="0.25">
      <c r="A3237" s="11">
        <v>20</v>
      </c>
      <c r="B3237" s="16" t="s">
        <v>37</v>
      </c>
      <c r="C3237" s="13">
        <v>42735</v>
      </c>
      <c r="D3237" s="11" t="s">
        <v>15</v>
      </c>
      <c r="E3237" s="5"/>
    </row>
    <row r="3238" spans="1:5" x14ac:dyDescent="0.25">
      <c r="A3238" s="11">
        <v>21</v>
      </c>
      <c r="B3238" s="16" t="s">
        <v>38</v>
      </c>
      <c r="C3238" s="13">
        <v>42735</v>
      </c>
      <c r="D3238" s="11" t="s">
        <v>15</v>
      </c>
      <c r="E3238" s="5"/>
    </row>
    <row r="3239" spans="1:5" x14ac:dyDescent="0.25">
      <c r="A3239" s="11">
        <v>22</v>
      </c>
      <c r="B3239" s="16" t="s">
        <v>39</v>
      </c>
      <c r="C3239" s="13">
        <v>42735</v>
      </c>
      <c r="D3239" s="11" t="s">
        <v>15</v>
      </c>
      <c r="E3239" s="5">
        <v>3000</v>
      </c>
    </row>
    <row r="3240" spans="1:5" ht="26.25" x14ac:dyDescent="0.25">
      <c r="A3240" s="11">
        <v>23</v>
      </c>
      <c r="B3240" s="4" t="s">
        <v>40</v>
      </c>
      <c r="C3240" s="13">
        <v>42735</v>
      </c>
      <c r="D3240" s="11" t="s">
        <v>15</v>
      </c>
      <c r="E3240" s="5"/>
    </row>
    <row r="3241" spans="1:5" x14ac:dyDescent="0.25">
      <c r="A3241" s="11">
        <v>24</v>
      </c>
      <c r="B3241" s="16" t="s">
        <v>41</v>
      </c>
      <c r="C3241" s="13">
        <v>42735</v>
      </c>
      <c r="D3241" s="11" t="s">
        <v>15</v>
      </c>
      <c r="E3241" s="5">
        <v>46918.278524105001</v>
      </c>
    </row>
    <row r="3242" spans="1:5" x14ac:dyDescent="0.25">
      <c r="A3242" s="11">
        <v>1</v>
      </c>
      <c r="B3242" s="12" t="s">
        <v>18</v>
      </c>
      <c r="C3242" s="13">
        <v>42735</v>
      </c>
      <c r="D3242" s="11" t="s">
        <v>16</v>
      </c>
      <c r="E3242" s="5"/>
    </row>
    <row r="3243" spans="1:5" x14ac:dyDescent="0.25">
      <c r="A3243" s="11">
        <v>2</v>
      </c>
      <c r="B3243" s="3" t="s">
        <v>98</v>
      </c>
      <c r="C3243" s="13">
        <v>42735</v>
      </c>
      <c r="D3243" s="11" t="s">
        <v>16</v>
      </c>
      <c r="E3243" s="5">
        <v>56389.311600000001</v>
      </c>
    </row>
    <row r="3244" spans="1:5" x14ac:dyDescent="0.25">
      <c r="A3244" s="11">
        <v>3</v>
      </c>
      <c r="B3244" s="3" t="s">
        <v>99</v>
      </c>
      <c r="C3244" s="13">
        <v>42735</v>
      </c>
      <c r="D3244" s="11" t="s">
        <v>16</v>
      </c>
      <c r="E3244" s="5">
        <v>26431.6358</v>
      </c>
    </row>
    <row r="3245" spans="1:5" x14ac:dyDescent="0.25">
      <c r="A3245" s="11">
        <v>4</v>
      </c>
      <c r="B3245" s="3" t="s">
        <v>21</v>
      </c>
      <c r="C3245" s="13">
        <v>42735</v>
      </c>
      <c r="D3245" s="11" t="s">
        <v>16</v>
      </c>
      <c r="E3245" s="5">
        <v>2.133402261845633</v>
      </c>
    </row>
    <row r="3246" spans="1:5" x14ac:dyDescent="0.25">
      <c r="A3246" s="11">
        <v>5</v>
      </c>
      <c r="B3246" s="3" t="s">
        <v>100</v>
      </c>
      <c r="C3246" s="13">
        <v>42735</v>
      </c>
      <c r="D3246" s="11" t="s">
        <v>16</v>
      </c>
      <c r="E3246" s="5">
        <v>56389.311600000001</v>
      </c>
    </row>
    <row r="3247" spans="1:5" x14ac:dyDescent="0.25">
      <c r="A3247" s="11">
        <v>6</v>
      </c>
      <c r="B3247" s="3" t="s">
        <v>101</v>
      </c>
      <c r="C3247" s="13">
        <v>42735</v>
      </c>
      <c r="D3247" s="11" t="s">
        <v>16</v>
      </c>
      <c r="E3247" s="5">
        <v>8313.6777139999995</v>
      </c>
    </row>
    <row r="3248" spans="1:5" x14ac:dyDescent="0.25">
      <c r="A3248" s="11">
        <v>7</v>
      </c>
      <c r="B3248" s="3" t="s">
        <v>24</v>
      </c>
      <c r="C3248" s="13">
        <v>42735</v>
      </c>
      <c r="D3248" s="11" t="s">
        <v>16</v>
      </c>
      <c r="E3248" s="5">
        <v>6.7827156091271119</v>
      </c>
    </row>
    <row r="3249" spans="1:5" x14ac:dyDescent="0.25">
      <c r="A3249" s="11">
        <v>8</v>
      </c>
      <c r="B3249" s="14" t="s">
        <v>25</v>
      </c>
      <c r="C3249" s="13">
        <v>42735</v>
      </c>
      <c r="D3249" s="11" t="s">
        <v>16</v>
      </c>
      <c r="E3249" s="5"/>
    </row>
    <row r="3250" spans="1:5" x14ac:dyDescent="0.25">
      <c r="A3250" s="11">
        <v>9</v>
      </c>
      <c r="B3250" s="14" t="s">
        <v>26</v>
      </c>
      <c r="C3250" s="13">
        <v>42735</v>
      </c>
      <c r="D3250" s="11" t="s">
        <v>16</v>
      </c>
      <c r="E3250" s="5"/>
    </row>
    <row r="3251" spans="1:5" x14ac:dyDescent="0.25">
      <c r="A3251" s="11">
        <v>10</v>
      </c>
      <c r="B3251" s="12" t="s">
        <v>27</v>
      </c>
      <c r="C3251" s="13">
        <v>42735</v>
      </c>
      <c r="D3251" s="11" t="s">
        <v>16</v>
      </c>
      <c r="E3251" s="6"/>
    </row>
    <row r="3252" spans="1:5" x14ac:dyDescent="0.25">
      <c r="A3252" s="11">
        <v>11</v>
      </c>
      <c r="B3252" s="11" t="s">
        <v>28</v>
      </c>
      <c r="C3252" s="13">
        <v>42735</v>
      </c>
      <c r="D3252" s="11" t="s">
        <v>16</v>
      </c>
      <c r="E3252" s="5">
        <v>56322.154210000001</v>
      </c>
    </row>
    <row r="3253" spans="1:5" x14ac:dyDescent="0.25">
      <c r="A3253" s="11">
        <v>12</v>
      </c>
      <c r="B3253" s="15" t="s">
        <v>29</v>
      </c>
      <c r="C3253" s="13">
        <v>42735</v>
      </c>
      <c r="D3253" s="11" t="s">
        <v>16</v>
      </c>
      <c r="E3253" s="5">
        <v>56322.154210000001</v>
      </c>
    </row>
    <row r="3254" spans="1:5" x14ac:dyDescent="0.25">
      <c r="A3254" s="11">
        <v>13</v>
      </c>
      <c r="B3254" s="15" t="s">
        <v>30</v>
      </c>
      <c r="C3254" s="13">
        <v>42735</v>
      </c>
      <c r="D3254" s="11" t="s">
        <v>16</v>
      </c>
      <c r="E3254" s="5"/>
    </row>
    <row r="3255" spans="1:5" x14ac:dyDescent="0.25">
      <c r="A3255" s="11">
        <v>14</v>
      </c>
      <c r="B3255" s="15" t="s">
        <v>31</v>
      </c>
      <c r="C3255" s="13">
        <v>42735</v>
      </c>
      <c r="D3255" s="11" t="s">
        <v>16</v>
      </c>
      <c r="E3255" s="5"/>
    </row>
    <row r="3256" spans="1:5" x14ac:dyDescent="0.25">
      <c r="A3256" s="11">
        <v>15</v>
      </c>
      <c r="B3256" s="16" t="s">
        <v>32</v>
      </c>
      <c r="C3256" s="13">
        <v>42735</v>
      </c>
      <c r="D3256" s="11" t="s">
        <v>16</v>
      </c>
      <c r="E3256" s="5"/>
    </row>
    <row r="3257" spans="1:5" x14ac:dyDescent="0.25">
      <c r="A3257" s="11">
        <v>16</v>
      </c>
      <c r="B3257" s="15" t="s">
        <v>33</v>
      </c>
      <c r="C3257" s="13">
        <v>42735</v>
      </c>
      <c r="D3257" s="11" t="s">
        <v>16</v>
      </c>
      <c r="E3257" s="5"/>
    </row>
    <row r="3258" spans="1:5" ht="39" x14ac:dyDescent="0.25">
      <c r="A3258" s="11">
        <v>17</v>
      </c>
      <c r="B3258" s="17" t="s">
        <v>102</v>
      </c>
      <c r="C3258" s="13">
        <v>42735</v>
      </c>
      <c r="D3258" s="11" t="s">
        <v>16</v>
      </c>
      <c r="E3258" s="5">
        <v>2755.0768499999999</v>
      </c>
    </row>
    <row r="3259" spans="1:5" x14ac:dyDescent="0.25">
      <c r="A3259" s="11">
        <v>18</v>
      </c>
      <c r="B3259" s="18" t="s">
        <v>35</v>
      </c>
      <c r="C3259" s="13">
        <v>42735</v>
      </c>
      <c r="D3259" s="11" t="s">
        <v>16</v>
      </c>
      <c r="E3259" s="5"/>
    </row>
    <row r="3260" spans="1:5" x14ac:dyDescent="0.25">
      <c r="A3260" s="11">
        <v>19</v>
      </c>
      <c r="B3260" s="16" t="s">
        <v>36</v>
      </c>
      <c r="C3260" s="13">
        <v>42735</v>
      </c>
      <c r="D3260" s="11" t="s">
        <v>16</v>
      </c>
      <c r="E3260" s="5">
        <v>56322.154040000001</v>
      </c>
    </row>
    <row r="3261" spans="1:5" x14ac:dyDescent="0.25">
      <c r="A3261" s="11">
        <v>20</v>
      </c>
      <c r="B3261" s="16" t="s">
        <v>37</v>
      </c>
      <c r="C3261" s="13">
        <v>42735</v>
      </c>
      <c r="D3261" s="11" t="s">
        <v>16</v>
      </c>
      <c r="E3261" s="5"/>
    </row>
    <row r="3262" spans="1:5" x14ac:dyDescent="0.25">
      <c r="A3262" s="11">
        <v>21</v>
      </c>
      <c r="B3262" s="16" t="s">
        <v>38</v>
      </c>
      <c r="C3262" s="13">
        <v>42735</v>
      </c>
      <c r="D3262" s="11" t="s">
        <v>16</v>
      </c>
      <c r="E3262" s="5"/>
    </row>
    <row r="3263" spans="1:5" x14ac:dyDescent="0.25">
      <c r="A3263" s="11">
        <v>22</v>
      </c>
      <c r="B3263" s="16" t="s">
        <v>39</v>
      </c>
      <c r="C3263" s="13">
        <v>42735</v>
      </c>
      <c r="D3263" s="11" t="s">
        <v>16</v>
      </c>
      <c r="E3263" s="5">
        <v>39912.458210000004</v>
      </c>
    </row>
    <row r="3264" spans="1:5" ht="26.25" x14ac:dyDescent="0.25">
      <c r="A3264" s="11">
        <v>23</v>
      </c>
      <c r="B3264" s="4" t="s">
        <v>40</v>
      </c>
      <c r="C3264" s="13">
        <v>42735</v>
      </c>
      <c r="D3264" s="11" t="s">
        <v>16</v>
      </c>
      <c r="E3264" s="5"/>
    </row>
    <row r="3265" spans="1:5" x14ac:dyDescent="0.25">
      <c r="A3265" s="11">
        <v>24</v>
      </c>
      <c r="B3265" s="16" t="s">
        <v>41</v>
      </c>
      <c r="C3265" s="13">
        <v>42735</v>
      </c>
      <c r="D3265" s="11" t="s">
        <v>16</v>
      </c>
      <c r="E3265" s="5">
        <v>16409.695830000001</v>
      </c>
    </row>
    <row r="3266" spans="1:5" x14ac:dyDescent="0.25">
      <c r="A3266" s="11">
        <v>1</v>
      </c>
      <c r="B3266" s="12" t="s">
        <v>18</v>
      </c>
      <c r="C3266" s="13">
        <v>42735</v>
      </c>
      <c r="D3266" s="11" t="s">
        <v>9</v>
      </c>
      <c r="E3266" s="5"/>
    </row>
    <row r="3267" spans="1:5" x14ac:dyDescent="0.25">
      <c r="A3267" s="11">
        <v>2</v>
      </c>
      <c r="B3267" s="3" t="s">
        <v>98</v>
      </c>
      <c r="C3267" s="13">
        <v>42735</v>
      </c>
      <c r="D3267" s="11" t="s">
        <v>9</v>
      </c>
      <c r="E3267" s="5">
        <v>215922.1476</v>
      </c>
    </row>
    <row r="3268" spans="1:5" x14ac:dyDescent="0.25">
      <c r="A3268" s="11">
        <v>3</v>
      </c>
      <c r="B3268" s="3" t="s">
        <v>99</v>
      </c>
      <c r="C3268" s="13">
        <v>42735</v>
      </c>
      <c r="D3268" s="11" t="s">
        <v>9</v>
      </c>
      <c r="E3268" s="5">
        <v>117426.80859999999</v>
      </c>
    </row>
    <row r="3269" spans="1:5" x14ac:dyDescent="0.25">
      <c r="A3269" s="11">
        <v>4</v>
      </c>
      <c r="B3269" s="3" t="s">
        <v>21</v>
      </c>
      <c r="C3269" s="13">
        <v>42735</v>
      </c>
      <c r="D3269" s="11" t="s">
        <v>9</v>
      </c>
      <c r="E3269" s="5">
        <v>1.8387806853843085</v>
      </c>
    </row>
    <row r="3270" spans="1:5" x14ac:dyDescent="0.25">
      <c r="A3270" s="11">
        <v>5</v>
      </c>
      <c r="B3270" s="3" t="s">
        <v>100</v>
      </c>
      <c r="C3270" s="13">
        <v>42735</v>
      </c>
      <c r="D3270" s="11" t="s">
        <v>9</v>
      </c>
      <c r="E3270" s="5">
        <v>215922.1476</v>
      </c>
    </row>
    <row r="3271" spans="1:5" x14ac:dyDescent="0.25">
      <c r="A3271" s="11">
        <v>6</v>
      </c>
      <c r="B3271" s="3" t="s">
        <v>101</v>
      </c>
      <c r="C3271" s="13">
        <v>42735</v>
      </c>
      <c r="D3271" s="11" t="s">
        <v>9</v>
      </c>
      <c r="E3271" s="5">
        <v>29356.702149999997</v>
      </c>
    </row>
    <row r="3272" spans="1:5" x14ac:dyDescent="0.25">
      <c r="A3272" s="11">
        <v>7</v>
      </c>
      <c r="B3272" s="3" t="s">
        <v>24</v>
      </c>
      <c r="C3272" s="13">
        <v>42735</v>
      </c>
      <c r="D3272" s="11" t="s">
        <v>9</v>
      </c>
      <c r="E3272" s="5">
        <v>7.355122741537234</v>
      </c>
    </row>
    <row r="3273" spans="1:5" x14ac:dyDescent="0.25">
      <c r="A3273" s="11">
        <v>8</v>
      </c>
      <c r="B3273" s="14" t="s">
        <v>25</v>
      </c>
      <c r="C3273" s="13">
        <v>42735</v>
      </c>
      <c r="D3273" s="11" t="s">
        <v>9</v>
      </c>
      <c r="E3273" s="5"/>
    </row>
    <row r="3274" spans="1:5" x14ac:dyDescent="0.25">
      <c r="A3274" s="11">
        <v>9</v>
      </c>
      <c r="B3274" s="14" t="s">
        <v>26</v>
      </c>
      <c r="C3274" s="13">
        <v>42735</v>
      </c>
      <c r="D3274" s="11" t="s">
        <v>9</v>
      </c>
      <c r="E3274" s="5"/>
    </row>
    <row r="3275" spans="1:5" x14ac:dyDescent="0.25">
      <c r="A3275" s="11">
        <v>10</v>
      </c>
      <c r="B3275" s="12" t="s">
        <v>27</v>
      </c>
      <c r="C3275" s="13">
        <v>42735</v>
      </c>
      <c r="D3275" s="11" t="s">
        <v>9</v>
      </c>
      <c r="E3275" s="6"/>
    </row>
    <row r="3276" spans="1:5" x14ac:dyDescent="0.25">
      <c r="A3276" s="11">
        <v>11</v>
      </c>
      <c r="B3276" s="11" t="s">
        <v>28</v>
      </c>
      <c r="C3276" s="13">
        <v>42735</v>
      </c>
      <c r="D3276" s="11" t="s">
        <v>9</v>
      </c>
      <c r="E3276" s="5">
        <v>215922.1476</v>
      </c>
    </row>
    <row r="3277" spans="1:5" x14ac:dyDescent="0.25">
      <c r="A3277" s="11">
        <v>12</v>
      </c>
      <c r="B3277" s="15" t="s">
        <v>29</v>
      </c>
      <c r="C3277" s="13">
        <v>42735</v>
      </c>
      <c r="D3277" s="11" t="s">
        <v>9</v>
      </c>
      <c r="E3277" s="5">
        <v>215922.1476</v>
      </c>
    </row>
    <row r="3278" spans="1:5" x14ac:dyDescent="0.25">
      <c r="A3278" s="11">
        <v>13</v>
      </c>
      <c r="B3278" s="15" t="s">
        <v>30</v>
      </c>
      <c r="C3278" s="13">
        <v>42735</v>
      </c>
      <c r="D3278" s="11" t="s">
        <v>9</v>
      </c>
      <c r="E3278" s="5"/>
    </row>
    <row r="3279" spans="1:5" x14ac:dyDescent="0.25">
      <c r="A3279" s="11">
        <v>14</v>
      </c>
      <c r="B3279" s="15" t="s">
        <v>31</v>
      </c>
      <c r="C3279" s="13">
        <v>42735</v>
      </c>
      <c r="D3279" s="11" t="s">
        <v>9</v>
      </c>
      <c r="E3279" s="5"/>
    </row>
    <row r="3280" spans="1:5" x14ac:dyDescent="0.25">
      <c r="A3280" s="11">
        <v>15</v>
      </c>
      <c r="B3280" s="16" t="s">
        <v>32</v>
      </c>
      <c r="C3280" s="13">
        <v>42735</v>
      </c>
      <c r="D3280" s="11" t="s">
        <v>9</v>
      </c>
      <c r="E3280" s="5"/>
    </row>
    <row r="3281" spans="1:5" x14ac:dyDescent="0.25">
      <c r="A3281" s="11">
        <v>16</v>
      </c>
      <c r="B3281" s="15" t="s">
        <v>33</v>
      </c>
      <c r="C3281" s="13">
        <v>42735</v>
      </c>
      <c r="D3281" s="11" t="s">
        <v>9</v>
      </c>
      <c r="E3281" s="5"/>
    </row>
    <row r="3282" spans="1:5" ht="39" x14ac:dyDescent="0.25">
      <c r="A3282" s="11">
        <v>17</v>
      </c>
      <c r="B3282" s="17" t="s">
        <v>102</v>
      </c>
      <c r="C3282" s="13">
        <v>42735</v>
      </c>
      <c r="D3282" s="11" t="s">
        <v>9</v>
      </c>
      <c r="E3282" s="5">
        <v>118855.02770000001</v>
      </c>
    </row>
    <row r="3283" spans="1:5" x14ac:dyDescent="0.25">
      <c r="A3283" s="11">
        <v>18</v>
      </c>
      <c r="B3283" s="18" t="s">
        <v>35</v>
      </c>
      <c r="C3283" s="13">
        <v>42735</v>
      </c>
      <c r="D3283" s="11" t="s">
        <v>9</v>
      </c>
      <c r="E3283" s="5"/>
    </row>
    <row r="3284" spans="1:5" x14ac:dyDescent="0.25">
      <c r="A3284" s="11">
        <v>19</v>
      </c>
      <c r="B3284" s="16" t="s">
        <v>36</v>
      </c>
      <c r="C3284" s="13">
        <v>42735</v>
      </c>
      <c r="D3284" s="11" t="s">
        <v>9</v>
      </c>
      <c r="E3284" s="5">
        <v>217422.1476</v>
      </c>
    </row>
    <row r="3285" spans="1:5" x14ac:dyDescent="0.25">
      <c r="A3285" s="11">
        <v>20</v>
      </c>
      <c r="B3285" s="16" t="s">
        <v>37</v>
      </c>
      <c r="C3285" s="13">
        <v>42735</v>
      </c>
      <c r="D3285" s="11" t="s">
        <v>9</v>
      </c>
      <c r="E3285" s="5"/>
    </row>
    <row r="3286" spans="1:5" x14ac:dyDescent="0.25">
      <c r="A3286" s="11">
        <v>21</v>
      </c>
      <c r="B3286" s="16" t="s">
        <v>38</v>
      </c>
      <c r="C3286" s="13">
        <v>42735</v>
      </c>
      <c r="D3286" s="11" t="s">
        <v>9</v>
      </c>
      <c r="E3286" s="5">
        <v>1500</v>
      </c>
    </row>
    <row r="3287" spans="1:5" x14ac:dyDescent="0.25">
      <c r="A3287" s="11">
        <v>22</v>
      </c>
      <c r="B3287" s="16" t="s">
        <v>39</v>
      </c>
      <c r="C3287" s="13">
        <v>42735</v>
      </c>
      <c r="D3287" s="11" t="s">
        <v>9</v>
      </c>
      <c r="E3287" s="5">
        <v>38482.70422</v>
      </c>
    </row>
    <row r="3288" spans="1:5" ht="26.25" x14ac:dyDescent="0.25">
      <c r="A3288" s="11">
        <v>23</v>
      </c>
      <c r="B3288" s="4" t="s">
        <v>40</v>
      </c>
      <c r="C3288" s="13">
        <v>42735</v>
      </c>
      <c r="D3288" s="11" t="s">
        <v>9</v>
      </c>
      <c r="E3288" s="5"/>
    </row>
    <row r="3289" spans="1:5" x14ac:dyDescent="0.25">
      <c r="A3289" s="11">
        <v>24</v>
      </c>
      <c r="B3289" s="16" t="s">
        <v>41</v>
      </c>
      <c r="C3289" s="13">
        <v>42735</v>
      </c>
      <c r="D3289" s="11" t="s">
        <v>9</v>
      </c>
      <c r="E3289" s="5">
        <v>177439.44340000002</v>
      </c>
    </row>
    <row r="3290" spans="1:5" x14ac:dyDescent="0.25">
      <c r="A3290" s="11">
        <v>1</v>
      </c>
      <c r="B3290" s="12" t="s">
        <v>18</v>
      </c>
      <c r="C3290" s="13">
        <v>42735</v>
      </c>
      <c r="D3290" s="24" t="s">
        <v>7</v>
      </c>
      <c r="E3290" s="5"/>
    </row>
    <row r="3291" spans="1:5" x14ac:dyDescent="0.25">
      <c r="A3291" s="11">
        <v>2</v>
      </c>
      <c r="B3291" s="3" t="s">
        <v>98</v>
      </c>
      <c r="C3291" s="13">
        <v>42735</v>
      </c>
      <c r="D3291" s="24" t="s">
        <v>7</v>
      </c>
      <c r="E3291" s="5">
        <v>6640313.4346274938</v>
      </c>
    </row>
    <row r="3292" spans="1:5" x14ac:dyDescent="0.25">
      <c r="A3292" s="11">
        <v>3</v>
      </c>
      <c r="B3292" s="3" t="s">
        <v>99</v>
      </c>
      <c r="C3292" s="13">
        <v>42735</v>
      </c>
      <c r="D3292" s="24" t="s">
        <v>7</v>
      </c>
      <c r="E3292" s="5">
        <v>3419352.8957653102</v>
      </c>
    </row>
    <row r="3293" spans="1:5" x14ac:dyDescent="0.25">
      <c r="A3293" s="11">
        <v>4</v>
      </c>
      <c r="B3293" s="3" t="s">
        <v>21</v>
      </c>
      <c r="C3293" s="13">
        <v>42735</v>
      </c>
      <c r="D3293" s="24" t="s">
        <v>7</v>
      </c>
      <c r="E3293" s="5">
        <v>1.9419795607675285</v>
      </c>
    </row>
    <row r="3294" spans="1:5" x14ac:dyDescent="0.25">
      <c r="A3294" s="11">
        <v>5</v>
      </c>
      <c r="B3294" s="3" t="s">
        <v>100</v>
      </c>
      <c r="C3294" s="13">
        <v>42735</v>
      </c>
      <c r="D3294" s="24" t="s">
        <v>7</v>
      </c>
      <c r="E3294" s="5">
        <v>6403016.5642474936</v>
      </c>
    </row>
    <row r="3295" spans="1:5" x14ac:dyDescent="0.25">
      <c r="A3295" s="11">
        <v>6</v>
      </c>
      <c r="B3295" s="3" t="s">
        <v>101</v>
      </c>
      <c r="C3295" s="13">
        <v>42735</v>
      </c>
      <c r="D3295" s="24" t="s">
        <v>7</v>
      </c>
      <c r="E3295" s="5">
        <v>993885.80395469908</v>
      </c>
    </row>
    <row r="3296" spans="1:5" x14ac:dyDescent="0.25">
      <c r="A3296" s="11">
        <v>7</v>
      </c>
      <c r="B3296" s="3" t="s">
        <v>24</v>
      </c>
      <c r="C3296" s="13">
        <v>42735</v>
      </c>
      <c r="D3296" s="24" t="s">
        <v>7</v>
      </c>
      <c r="E3296" s="5">
        <v>6.4424067018260187</v>
      </c>
    </row>
    <row r="3297" spans="1:5" x14ac:dyDescent="0.25">
      <c r="A3297" s="11">
        <v>8</v>
      </c>
      <c r="B3297" s="14" t="s">
        <v>25</v>
      </c>
      <c r="C3297" s="13">
        <v>42735</v>
      </c>
      <c r="D3297" s="24" t="s">
        <v>7</v>
      </c>
      <c r="E3297" s="5"/>
    </row>
    <row r="3298" spans="1:5" x14ac:dyDescent="0.25">
      <c r="A3298" s="11">
        <v>9</v>
      </c>
      <c r="B3298" s="14" t="s">
        <v>26</v>
      </c>
      <c r="C3298" s="13">
        <v>42735</v>
      </c>
      <c r="D3298" s="24" t="s">
        <v>7</v>
      </c>
      <c r="E3298" s="5"/>
    </row>
    <row r="3299" spans="1:5" x14ac:dyDescent="0.25">
      <c r="A3299" s="11">
        <v>10</v>
      </c>
      <c r="B3299" s="12" t="s">
        <v>27</v>
      </c>
      <c r="C3299" s="13">
        <v>42735</v>
      </c>
      <c r="D3299" s="24" t="s">
        <v>7</v>
      </c>
      <c r="E3299" s="5"/>
    </row>
    <row r="3300" spans="1:5" x14ac:dyDescent="0.25">
      <c r="A3300" s="11">
        <v>11</v>
      </c>
      <c r="B3300" s="11" t="s">
        <v>28</v>
      </c>
      <c r="C3300" s="13">
        <v>42735</v>
      </c>
      <c r="D3300" s="24" t="s">
        <v>7</v>
      </c>
      <c r="E3300" s="5">
        <v>6640246.2782374946</v>
      </c>
    </row>
    <row r="3301" spans="1:5" x14ac:dyDescent="0.25">
      <c r="A3301" s="11">
        <v>12</v>
      </c>
      <c r="B3301" s="15" t="s">
        <v>29</v>
      </c>
      <c r="C3301" s="13">
        <v>42735</v>
      </c>
      <c r="D3301" s="24" t="s">
        <v>7</v>
      </c>
      <c r="E3301" s="5">
        <v>6280246.2782374946</v>
      </c>
    </row>
    <row r="3302" spans="1:5" x14ac:dyDescent="0.25">
      <c r="A3302" s="11">
        <v>13</v>
      </c>
      <c r="B3302" s="15" t="s">
        <v>30</v>
      </c>
      <c r="C3302" s="13">
        <v>42735</v>
      </c>
      <c r="D3302" s="24" t="s">
        <v>7</v>
      </c>
      <c r="E3302" s="5">
        <v>360000</v>
      </c>
    </row>
    <row r="3303" spans="1:5" x14ac:dyDescent="0.25">
      <c r="A3303" s="11">
        <v>14</v>
      </c>
      <c r="B3303" s="15" t="s">
        <v>31</v>
      </c>
      <c r="C3303" s="13">
        <v>42735</v>
      </c>
      <c r="D3303" s="24" t="s">
        <v>7</v>
      </c>
      <c r="E3303" s="5"/>
    </row>
    <row r="3304" spans="1:5" x14ac:dyDescent="0.25">
      <c r="A3304" s="11">
        <v>15</v>
      </c>
      <c r="B3304" s="16" t="s">
        <v>32</v>
      </c>
      <c r="C3304" s="13">
        <v>42735</v>
      </c>
      <c r="D3304" s="24" t="s">
        <v>7</v>
      </c>
      <c r="E3304" s="5"/>
    </row>
    <row r="3305" spans="1:5" x14ac:dyDescent="0.25">
      <c r="A3305" s="11">
        <v>16</v>
      </c>
      <c r="B3305" s="15" t="s">
        <v>33</v>
      </c>
      <c r="C3305" s="13">
        <v>42735</v>
      </c>
      <c r="D3305" s="24" t="s">
        <v>7</v>
      </c>
      <c r="E3305" s="5"/>
    </row>
    <row r="3306" spans="1:5" ht="39" x14ac:dyDescent="0.25">
      <c r="A3306" s="11">
        <v>17</v>
      </c>
      <c r="B3306" s="17" t="s">
        <v>102</v>
      </c>
      <c r="C3306" s="13">
        <v>42735</v>
      </c>
      <c r="D3306" s="24" t="s">
        <v>7</v>
      </c>
      <c r="E3306" s="5">
        <v>1768285.71187</v>
      </c>
    </row>
    <row r="3307" spans="1:5" x14ac:dyDescent="0.25">
      <c r="A3307" s="11">
        <v>18</v>
      </c>
      <c r="B3307" s="18" t="s">
        <v>35</v>
      </c>
      <c r="C3307" s="13">
        <v>42735</v>
      </c>
      <c r="D3307" s="24" t="s">
        <v>7</v>
      </c>
      <c r="E3307" s="5"/>
    </row>
    <row r="3308" spans="1:5" x14ac:dyDescent="0.25">
      <c r="A3308" s="11">
        <v>19</v>
      </c>
      <c r="B3308" s="16" t="s">
        <v>36</v>
      </c>
      <c r="C3308" s="13">
        <v>42735</v>
      </c>
      <c r="D3308" s="24" t="s">
        <v>7</v>
      </c>
      <c r="E3308" s="5">
        <v>6254766.2360674934</v>
      </c>
    </row>
    <row r="3309" spans="1:5" x14ac:dyDescent="0.25">
      <c r="A3309" s="11">
        <v>20</v>
      </c>
      <c r="B3309" s="16" t="s">
        <v>37</v>
      </c>
      <c r="C3309" s="13">
        <v>42735</v>
      </c>
      <c r="D3309" s="24" t="s">
        <v>7</v>
      </c>
      <c r="E3309" s="5"/>
    </row>
    <row r="3310" spans="1:5" x14ac:dyDescent="0.25">
      <c r="A3310" s="11">
        <v>21</v>
      </c>
      <c r="B3310" s="16" t="s">
        <v>38</v>
      </c>
      <c r="C3310" s="13">
        <v>42735</v>
      </c>
      <c r="D3310" s="24" t="s">
        <v>7</v>
      </c>
      <c r="E3310" s="5">
        <v>129519.959</v>
      </c>
    </row>
    <row r="3311" spans="1:5" x14ac:dyDescent="0.25">
      <c r="A3311" s="11">
        <v>22</v>
      </c>
      <c r="B3311" s="16" t="s">
        <v>39</v>
      </c>
      <c r="C3311" s="13">
        <v>42735</v>
      </c>
      <c r="D3311" s="24" t="s">
        <v>7</v>
      </c>
      <c r="E3311" s="5">
        <v>601265.03417999996</v>
      </c>
    </row>
    <row r="3312" spans="1:5" ht="26.25" x14ac:dyDescent="0.25">
      <c r="A3312" s="11">
        <v>23</v>
      </c>
      <c r="B3312" s="4" t="s">
        <v>40</v>
      </c>
      <c r="C3312" s="13">
        <v>42735</v>
      </c>
      <c r="D3312" s="24" t="s">
        <v>7</v>
      </c>
      <c r="E3312" s="5"/>
    </row>
    <row r="3313" spans="1:5" x14ac:dyDescent="0.25">
      <c r="A3313" s="11">
        <v>24</v>
      </c>
      <c r="B3313" s="16" t="s">
        <v>41</v>
      </c>
      <c r="C3313" s="13">
        <v>42735</v>
      </c>
      <c r="D3313" s="24" t="s">
        <v>7</v>
      </c>
      <c r="E3313" s="5">
        <v>5523981.2429074952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Vakavaraisuus</vt:lpstr>
      <vt:lpstr>Solvens</vt:lpstr>
      <vt:lpstr>Solvency </vt:lpstr>
      <vt:lpstr>Tiedot</vt:lpstr>
      <vt:lpstr>'Solvency '!AlaOtsikko</vt:lpstr>
      <vt:lpstr>Solvens!AlaOtsikko</vt:lpstr>
      <vt:lpstr>AlaOtsikko</vt:lpstr>
      <vt:lpstr>PivotAlue_en</vt:lpstr>
      <vt:lpstr>PivotAlue_fi</vt:lpstr>
      <vt:lpstr>PivotAlue_sv</vt:lpstr>
      <vt:lpstr>'Solvency '!YlaOtsikko</vt:lpstr>
      <vt:lpstr>Solvens!YlaOtsikko</vt:lpstr>
      <vt:lpstr>YlaOtsikko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2022-03-15T11:52:01Z</dcterms:created>
  <dcterms:modified xsi:type="dcterms:W3CDTF">2023-03-15T10:54:38Z</dcterms:modified>
  <cp:category/>
  <cp:contentStatus/>
</cp:coreProperties>
</file>