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bookViews>
  <sheets>
    <sheet name="POP Pankit" sheetId="2" r:id="rId1"/>
    <sheet name="POP Banker" sheetId="3" r:id="rId2"/>
    <sheet name="POP Banks" sheetId="4" r:id="rId3"/>
    <sheet name="Tiedot" sheetId="1" r:id="rId4"/>
    <sheet name="Sheet1" sheetId="5" r:id="rId5"/>
  </sheets>
  <definedNames>
    <definedName name="_xlnm._FilterDatabase" localSheetId="3" hidden="1">Tiedot!$A$1:$G$1093</definedName>
    <definedName name="AlaOtsikko" localSheetId="1">'POP Banker'!$B$2</definedName>
    <definedName name="AlaOtsikko" localSheetId="2">'POP Banks'!$B$2</definedName>
    <definedName name="AlaOtsikko">'POP Pankit'!$A$2</definedName>
    <definedName name="PivotAlue_en">'POP Banks'!$A$2:$BE$48</definedName>
    <definedName name="PivotAlue_fi">'POP Pankit'!$A$2:$BE$48</definedName>
    <definedName name="PivotAlue_sv">'POP Banker'!$A$2:$BE$48</definedName>
    <definedName name="YlaOtsikko" localSheetId="1">'POP Banker'!$B$1</definedName>
    <definedName name="YlaOtsikko" localSheetId="2">'POP Banks'!$B$1</definedName>
    <definedName name="YlaOtsikko">'POP Pankit'!$A$1</definedName>
  </definedNames>
  <calcPr calcId="152511"/>
  <pivotCaches>
    <pivotCache cacheId="8"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alcChain>
</file>

<file path=xl/sharedStrings.xml><?xml version="1.0" encoding="utf-8"?>
<sst xmlns="http://schemas.openxmlformats.org/spreadsheetml/2006/main" count="2548" uniqueCount="177">
  <si>
    <t>Järjestys</t>
  </si>
  <si>
    <t>Laitos</t>
  </si>
  <si>
    <t>Ajankohta</t>
  </si>
  <si>
    <t>Arvo</t>
  </si>
  <si>
    <t>Korkokate</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</si>
  <si>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</si>
  <si>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</si>
  <si>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</si>
  <si>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</si>
  <si>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</si>
  <si>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</si>
  <si>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</si>
  <si>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</si>
  <si>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</si>
  <si>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</si>
  <si>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</si>
  <si>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</si>
  <si>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</si>
  <si>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Johdannaiset</t>
  </si>
  <si>
    <t>Taseen muut varat yhteensä</t>
  </si>
  <si>
    <t>VASTAAVAA YHTEENSÄ</t>
  </si>
  <si>
    <t>Talletukset luottolaitoksilta</t>
  </si>
  <si>
    <t>Talletukset yleisöltä ja julkisyhteisöiltä</t>
  </si>
  <si>
    <t>Yleiseen liikkeeseen lasketut velkakirjat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</si>
  <si>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</si>
  <si>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</si>
  <si>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</si>
  <si>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</si>
  <si>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</si>
  <si>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</si>
  <si>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</si>
  <si>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</si>
  <si>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</si>
  <si>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</si>
  <si>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</si>
  <si>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</si>
  <si>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</si>
  <si>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</si>
  <si>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</si>
  <si>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</si>
  <si>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</si>
  <si>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</si>
  <si>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</si>
  <si>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Hannulan Osuuspankki</t>
  </si>
  <si>
    <t>Honkajoen Osuuspankki</t>
  </si>
  <si>
    <t>Isojoen Osuuspankki</t>
  </si>
  <si>
    <t>Jämijärven Osuuspankki</t>
  </si>
  <si>
    <t>Kannonkosken Osuuspankki</t>
  </si>
  <si>
    <t>Keuruun Osuuspankki</t>
  </si>
  <si>
    <t>Konneveden Osuuspankki</t>
  </si>
  <si>
    <t>Kosken Osuuspankki</t>
  </si>
  <si>
    <t>Kurikan Osuuspankki</t>
  </si>
  <si>
    <t>Kyrön Seudun Osuuspankki</t>
  </si>
  <si>
    <t>Kyrönmaan Osuuspankki</t>
  </si>
  <si>
    <t>Kyyjärven Osuuspankki</t>
  </si>
  <si>
    <t>Lammin Osuuspankki</t>
  </si>
  <si>
    <t>Lanneveden Osuuspankki</t>
  </si>
  <si>
    <t>Lappajärven Osuuspankki</t>
  </si>
  <si>
    <t>Lapuan Osuuspankki</t>
  </si>
  <si>
    <t>Lavian Osuuspankki</t>
  </si>
  <si>
    <t>Liedon Osuuspankki</t>
  </si>
  <si>
    <t>Nivalan Järvikylän Osuuspankki</t>
  </si>
  <si>
    <t>Piikkiön Osuuspankki</t>
  </si>
  <si>
    <t>Pohjanmaan Osuuspankki</t>
  </si>
  <si>
    <t>Reisjärven Osuuspankki</t>
  </si>
  <si>
    <t>Sievin Osuuspankki</t>
  </si>
  <si>
    <t>Siilinjärven Osuuspankki</t>
  </si>
  <si>
    <t>Suupohjan Osuuspankki</t>
  </si>
  <si>
    <t>Tiistenjoen Osuuspankki</t>
  </si>
  <si>
    <t>ei tietoa</t>
  </si>
  <si>
    <t>Koko pääoman tuotto (ROA), %</t>
  </si>
  <si>
    <t>Oman pääoman tuotto (ROE), %</t>
  </si>
  <si>
    <t xml:space="preserve">Johdannaiset </t>
  </si>
  <si>
    <t>Rivivalinta</t>
  </si>
  <si>
    <t>1000 €</t>
  </si>
  <si>
    <t>Tilinpäätösten avainluvut</t>
  </si>
  <si>
    <t>(Lisää yhteisöjä saa näkyviin yhteisönuolinäppäimen alta)</t>
  </si>
  <si>
    <t>Finansiella nyckeltal</t>
  </si>
  <si>
    <t>(Du får fram fler samfund under samfundspiltangenten)</t>
  </si>
  <si>
    <t>Tid</t>
  </si>
  <si>
    <t>Samfund</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</si>
  <si>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</si>
  <si>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</si>
  <si>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</si>
  <si>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</si>
  <si>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</si>
  <si>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</si>
  <si>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</si>
  <si>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</si>
  <si>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</si>
  <si>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</si>
  <si>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</si>
  <si>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</si>
  <si>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</si>
  <si>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</si>
  <si>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</si>
  <si>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</si>
  <si>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</si>
  <si>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</si>
  <si>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</si>
  <si>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</si>
  <si>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</si>
  <si>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</si>
  <si>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</si>
  <si>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</si>
  <si>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</si>
  <si>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</si>
  <si>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</si>
  <si>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</si>
  <si>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</si>
  <si>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</si>
  <si>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</si>
  <si>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</si>
  <si>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</si>
  <si>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</si>
  <si>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</si>
  <si>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</si>
  <si>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</si>
  <si>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</si>
  <si>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</si>
  <si>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</si>
  <si>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</si>
  <si>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</si>
  <si>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</si>
  <si>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</si>
  <si>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</si>
  <si>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</si>
  <si>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</si>
  <si>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</si>
  <si>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</si>
  <si>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</si>
  <si>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</si>
  <si>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</si>
  <si>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</si>
  <si>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</si>
  <si>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</si>
  <si>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</si>
  <si>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</si>
  <si>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</si>
  <si>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</si>
  <si>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</si>
  <si>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</si>
  <si>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</si>
  <si>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</si>
  <si>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</si>
  <si>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</si>
  <si>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</si>
  <si>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</si>
  <si>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</si>
  <si>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</si>
  <si>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</si>
  <si>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</si>
  <si>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</si>
  <si>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</si>
  <si>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</si>
  <si>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</si>
  <si>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</si>
  <si>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</si>
  <si>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</si>
  <si>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</si>
  <si>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</si>
  <si>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</si>
  <si>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</si>
  <si>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</si>
  <si>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</si>
  <si>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</si>
  <si>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</si>
  <si>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</si>
  <si>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</si>
  <si>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Selektion</t>
  </si>
  <si>
    <t>Selection</t>
  </si>
  <si>
    <t>Huomioitavaa:</t>
  </si>
  <si>
    <t>*POP Pankkien yhteenliittymän jäsenosuuspankkien luvut perustuvat FINREP ja COREP -viranomaisraportteihin. Tuloslaskelman ja taseen luvut (FINREP) sekä vakavaraisuuden luvut (COREP) ovat tässä taulukossa soolotason lukuja.</t>
  </si>
  <si>
    <t>Anmärkningar:</t>
  </si>
  <si>
    <t>Remarks:</t>
  </si>
  <si>
    <t>*POP Banks figures are based on FINREP and COREP reports. The figures in the income statement and balance sheet (FINREP) and the solvency items (COREP) are presented at solo level in this table.</t>
  </si>
  <si>
    <t>Siffrorna för medlemsandelsbankerna I sammanslutningen av POP andelsbanker bygger på FINREP och COREP -myndighetsrapporterna. Siffrorna i resultaträkningen och balansräkningen (FINREP) och kapitaltäckningen (COREP) presenteras på solo nivå i denna tabell.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</si>
</sst>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quot;;[Red]\-#,##0\ &quot;€&quot;"/>
    <numFmt numFmtId="164" formatCode="0.0\ %"/>
  </numFmts>
  <fonts count="9"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sz val="9"/>
      <color theme="1"/>
      <name val="Arial"/>
      <family val="2"/>
      <scheme val="minor"/>
    </font>
    <font>
      <b/>
      <sz val="12"/>
      <color rgb="FF003882"/>
      <name val="Arial"/>
      <family val="2"/>
    </font>
    <font>
      <sz val="10"/>
      <name val="Arial"/>
      <family val="2"/>
    </font>
    <font>
      <sz val="10"/>
      <color theme="1"/>
      <name val="Arial"/>
      <family val="2"/>
      <scheme val="minor"/>
    </font>
    <font>
      <b/>
      <sz val="11"/>
      <color theme="1"/>
      <name val="Arial"/>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31">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4"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5" fillId="0" borderId="0" xfId="0" applyFont="1" applyAlignment="1">
      <alignment vertical="center"/>
    </xf>
    <xf numFmtId="0" fontId="6" fillId="0" borderId="0" xfId="0" applyFont="1" applyAlignment="1">
      <alignment horizontal="left" vertical="center" wrapText="1"/>
    </xf>
    <xf numFmtId="0" fontId="7" fillId="0" borderId="7" xfId="0" applyFont="1" applyBorder="1" applyAlignment="1">
      <alignment wrapText="1"/>
    </xf>
    <xf numFmtId="3" fontId="7" fillId="0" borderId="7" xfId="0" applyNumberFormat="1" applyFont="1" applyBorder="1"/>
    <xf numFmtId="0" fontId="0" fillId="0" borderId="0" xfId="0" pivotButton="1" applyBorder="1"/>
    <xf numFmtId="0" fontId="0" fillId="0" borderId="0" xfId="0" applyBorder="1"/>
    <xf numFmtId="14" fontId="7" fillId="0" borderId="0" xfId="0" applyNumberFormat="1" applyFont="1" applyBorder="1" applyAlignment="1">
      <alignment horizontal="right"/>
    </xf>
    <xf numFmtId="0" fontId="0" fillId="0" borderId="8" xfId="0" pivotButton="1" applyBorder="1"/>
    <xf numFmtId="0" fontId="0" fillId="0" borderId="8" xfId="0" pivotButton="1" applyBorder="1" applyAlignment="1">
      <alignment horizontal="center"/>
    </xf>
    <xf numFmtId="0" fontId="0" fillId="0" borderId="8" xfId="0" applyBorder="1"/>
    <xf numFmtId="0" fontId="7" fillId="0" borderId="7" xfId="0" applyFont="1" applyBorder="1" applyAlignment="1">
      <alignment horizontal="right" wrapText="1"/>
    </xf>
    <xf numFmtId="14" fontId="7" fillId="0" borderId="7" xfId="0" applyNumberFormat="1" applyFont="1" applyBorder="1" applyAlignment="1">
      <alignment horizontal="right"/>
    </xf>
    <xf numFmtId="164" fontId="7" fillId="0" borderId="7" xfId="0" applyNumberFormat="1" applyFont="1" applyBorder="1"/>
    <xf numFmtId="0" fontId="0" fillId="0" borderId="9" xfId="0" applyBorder="1"/>
    <xf numFmtId="6" fontId="8" fillId="0" borderId="0" xfId="0" applyNumberFormat="1" applyFont="1" applyAlignment="1">
      <alignment horizontal="left"/>
    </xf>
    <xf numFmtId="164" fontId="0" fillId="0" borderId="0" xfId="1" applyNumberFormat="1" applyFont="1"/>
    <xf numFmtId="0" fontId="7" fillId="0" borderId="0" xfId="0" applyFont="1" applyAlignment="1">
      <alignment wrapText="1"/>
    </xf>
    <xf numFmtId="0" fontId="7" fillId="0" borderId="0" xfId="0" applyFont="1"/>
    <xf numFmtId="0" fontId="8" fillId="0" borderId="0" xfId="0" applyFont="1"/>
    <xf numFmtId="164" fontId="0" fillId="0" borderId="0" xfId="0" applyNumberFormat="1" applyBorder="1"/>
    <xf numFmtId="0" fontId="8" fillId="0" borderId="0" xfId="0" applyFont="1" applyFill="1" applyBorder="1"/>
  </cellXfs>
  <cellStyles count="2">
    <cellStyle name="Normal" xfId="0" builtinId="0"/>
    <cellStyle name="Percent" xfId="1" builtinId="5"/>
  </cellStyles>
  <dxfs count="933">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5"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pop_pankkien_yhteenliittyman_jasenosuuspankit_2015_f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631066319445" createdVersion="5" refreshedVersion="5" minRefreshableVersion="3" recordCount="1092">
  <cacheSource type="worksheet">
    <worksheetSource name="Taulukko1" r:id="rId2"/>
  </cacheSource>
  <cacheFields count="7">
    <cacheField name="Järjestys" numFmtId="0">
      <sharedItems containsSemiMixedTypes="0" containsString="0" containsNumber="1" containsInteger="1" minValue="1" maxValue="42" count="42">
        <n v="1"/>
        <n v="2"/>
        <n v="3"/>
        <n v="4"/>
        <n v="5"/>
        <n v="6"/>
        <n v="7"/>
        <n v="8"/>
        <n v="9"/>
        <n v="10"/>
        <n v="11"/>
        <n v="12"/>
        <n v="13"/>
        <n v="14"/>
        <n v="15"/>
        <n v="16"/>
        <n v="17"/>
        <n v="18"/>
        <n v="19"/>
        <n v="20"/>
        <n v="22"/>
        <n v="23"/>
        <n v="21"/>
        <n v="24"/>
        <n v="25"/>
        <n v="28"/>
        <n v="29"/>
        <n v="30"/>
        <n v="31"/>
        <n v="32"/>
        <n v="33"/>
        <n v="34"/>
        <n v="35"/>
        <n v="36"/>
        <n v="37"/>
        <n v="38"/>
        <n v="39"/>
        <n v="40"/>
        <n v="41"/>
        <n v="42"/>
        <n v="26"/>
        <n v="27"/>
      </sharedItems>
    </cacheField>
    <cacheField name="Rivivalinta" numFmtId="0">
      <sharedItems count="42">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 v="Oman pääoman tuotto (ROE), %"/>
        <s v="Koko pääoman tuotto (ROA), %"/>
      </sharedItems>
    </cacheField>
    <cacheField name="Selektion" numFmtId="0">
      <sharedItems count="42">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 v="Avkastning på eget kapital (ROE), %"/>
        <s v="Avkastning på total tillgångar (ROA), %"/>
      </sharedItems>
    </cacheField>
    <cacheField name="Selection" numFmtId="0">
      <sharedItems count="42">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 v="Return on equity (ROE), %"/>
        <s v="Return on total assets (ROA), %"/>
      </sharedItems>
    </cacheField>
    <cacheField name="Laitos" numFmtId="0">
      <sharedItems count="26">
        <s v="Hannulan Osuuspankki"/>
        <s v="Honkajoen Osuuspankki"/>
        <s v="Isojoen Osuuspankki"/>
        <s v="Jämijärven Osuuspankki"/>
        <s v="Kannonkosken Osuuspankki"/>
        <s v="Keuruun Osuuspankki"/>
        <s v="Konneveden Osuuspankki"/>
        <s v="Kosken Osuuspankki"/>
        <s v="Kurikan Osuuspankki"/>
        <s v="Kyrön Seudun Osuuspankki"/>
        <s v="Kyrönmaan Osuuspankki"/>
        <s v="Kyyjärven Osuuspankki"/>
        <s v="Lammin Osuuspankki"/>
        <s v="Lanneveden Osuuspankki"/>
        <s v="Lappajärven Osuuspankki"/>
        <s v="Lapuan Osuuspankki"/>
        <s v="Lavian Osuuspankki"/>
        <s v="Liedon Osuuspankki"/>
        <s v="Nivalan Järvikylän Osuuspankki"/>
        <s v="Piikkiön Osuuspankki"/>
        <s v="Pohjanmaan Osuuspankki"/>
        <s v="Reisjärven Osuuspankki"/>
        <s v="Sievin Osuuspankki"/>
        <s v="Siilinjärven Osuuspankki"/>
        <s v="Suupohjan Osuuspankki"/>
        <s v="Tiistenjoen Osuuspankki"/>
      </sharedItems>
    </cacheField>
    <cacheField name="Ajankohta" numFmtId="14">
      <sharedItems containsSemiMixedTypes="0" containsNonDate="0" containsDate="1" containsString="0" minDate="2015-12-31T00:00:00" maxDate="2016-01-01T00:00:00" count="1">
        <d v="2015-12-31T00:00:00"/>
      </sharedItems>
    </cacheField>
    <cacheField name="Arvo" numFmtId="0">
      <sharedItems containsBlank="1" containsMixedTypes="1" containsNumber="1" minValue="-1290.107" maxValue="775982.7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2">
  <r>
    <x v="0"/>
    <x v="0"/>
    <x v="0"/>
    <x v="0"/>
    <x v="0"/>
    <x v="0"/>
    <n v="558.20899999999995"/>
  </r>
  <r>
    <x v="1"/>
    <x v="1"/>
    <x v="1"/>
    <x v="1"/>
    <x v="0"/>
    <x v="0"/>
    <n v="184.81100000000001"/>
  </r>
  <r>
    <x v="2"/>
    <x v="2"/>
    <x v="2"/>
    <x v="2"/>
    <x v="0"/>
    <x v="0"/>
    <n v="209.53"/>
  </r>
  <r>
    <x v="3"/>
    <x v="3"/>
    <x v="3"/>
    <x v="3"/>
    <x v="0"/>
    <x v="0"/>
    <n v="24.719000000000001"/>
  </r>
  <r>
    <x v="4"/>
    <x v="4"/>
    <x v="4"/>
    <x v="4"/>
    <x v="0"/>
    <x v="0"/>
    <n v="13.723000000000001"/>
  </r>
  <r>
    <x v="5"/>
    <x v="5"/>
    <x v="5"/>
    <x v="5"/>
    <x v="0"/>
    <x v="0"/>
    <n v="164.86600000000001"/>
  </r>
  <r>
    <x v="6"/>
    <x v="6"/>
    <x v="6"/>
    <x v="6"/>
    <x v="0"/>
    <x v="0"/>
    <n v="921.60900000000004"/>
  </r>
  <r>
    <x v="7"/>
    <x v="7"/>
    <x v="7"/>
    <x v="7"/>
    <x v="0"/>
    <x v="0"/>
    <n v="687.52499999999998"/>
  </r>
  <r>
    <x v="8"/>
    <x v="8"/>
    <x v="8"/>
    <x v="8"/>
    <x v="0"/>
    <x v="0"/>
    <n v="24.882999999999999"/>
  </r>
  <r>
    <x v="9"/>
    <x v="9"/>
    <x v="9"/>
    <x v="9"/>
    <x v="0"/>
    <x v="0"/>
    <n v="209.20099999999999"/>
  </r>
  <r>
    <x v="10"/>
    <x v="10"/>
    <x v="10"/>
    <x v="10"/>
    <x v="0"/>
    <x v="0"/>
    <n v="8941.3080000000009"/>
  </r>
  <r>
    <x v="11"/>
    <x v="11"/>
    <x v="11"/>
    <x v="11"/>
    <x v="0"/>
    <x v="0"/>
    <n v="403.20299999999997"/>
  </r>
  <r>
    <x v="12"/>
    <x v="12"/>
    <x v="12"/>
    <x v="12"/>
    <x v="0"/>
    <x v="0"/>
    <n v="18735.454000000002"/>
  </r>
  <r>
    <x v="13"/>
    <x v="13"/>
    <x v="13"/>
    <x v="13"/>
    <x v="0"/>
    <x v="0"/>
    <n v="312.59899999999999"/>
  </r>
  <r>
    <x v="14"/>
    <x v="14"/>
    <x v="14"/>
    <x v="14"/>
    <x v="0"/>
    <x v="0"/>
    <m/>
  </r>
  <r>
    <x v="15"/>
    <x v="15"/>
    <x v="15"/>
    <x v="15"/>
    <x v="0"/>
    <x v="0"/>
    <n v="222.01300000000001"/>
  </r>
  <r>
    <x v="16"/>
    <x v="16"/>
    <x v="16"/>
    <x v="16"/>
    <x v="0"/>
    <x v="0"/>
    <n v="28614.577000000001"/>
  </r>
  <r>
    <x v="17"/>
    <x v="17"/>
    <x v="17"/>
    <x v="17"/>
    <x v="0"/>
    <x v="0"/>
    <n v="5.9290000000000003"/>
  </r>
  <r>
    <x v="18"/>
    <x v="18"/>
    <x v="18"/>
    <x v="18"/>
    <x v="0"/>
    <x v="0"/>
    <n v="26351"/>
  </r>
  <r>
    <x v="19"/>
    <x v="19"/>
    <x v="19"/>
    <x v="19"/>
    <x v="0"/>
    <x v="0"/>
    <m/>
  </r>
  <r>
    <x v="20"/>
    <x v="20"/>
    <x v="20"/>
    <x v="20"/>
    <x v="0"/>
    <x v="0"/>
    <m/>
  </r>
  <r>
    <x v="21"/>
    <x v="21"/>
    <x v="21"/>
    <x v="21"/>
    <x v="0"/>
    <x v="0"/>
    <n v="1145.327"/>
  </r>
  <r>
    <x v="22"/>
    <x v="22"/>
    <x v="22"/>
    <x v="22"/>
    <x v="0"/>
    <x v="0"/>
    <n v="1112.3240000000001"/>
  </r>
  <r>
    <x v="23"/>
    <x v="23"/>
    <x v="23"/>
    <x v="23"/>
    <x v="0"/>
    <x v="0"/>
    <n v="28614.58"/>
  </r>
  <r>
    <x v="24"/>
    <x v="24"/>
    <x v="24"/>
    <x v="24"/>
    <x v="0"/>
    <x v="0"/>
    <n v="744.91200000000003"/>
  </r>
  <r>
    <x v="25"/>
    <x v="25"/>
    <x v="25"/>
    <x v="25"/>
    <x v="0"/>
    <x v="0"/>
    <n v="0.70463373856016986"/>
  </r>
  <r>
    <x v="26"/>
    <x v="26"/>
    <x v="26"/>
    <x v="26"/>
    <x v="0"/>
    <x v="0"/>
    <n v="3.8086940270652763E-3"/>
  </r>
  <r>
    <x v="27"/>
    <x v="27"/>
    <x v="27"/>
    <x v="27"/>
    <x v="0"/>
    <x v="0"/>
    <n v="5.6470072232349677E-3"/>
  </r>
  <r>
    <x v="28"/>
    <x v="28"/>
    <x v="28"/>
    <x v="28"/>
    <x v="0"/>
    <x v="0"/>
    <n v="1685.6990000000001"/>
  </r>
  <r>
    <x v="29"/>
    <x v="29"/>
    <x v="29"/>
    <x v="29"/>
    <x v="0"/>
    <x v="0"/>
    <n v="1685.7"/>
  </r>
  <r>
    <x v="30"/>
    <x v="30"/>
    <x v="30"/>
    <x v="30"/>
    <x v="0"/>
    <x v="0"/>
    <m/>
  </r>
  <r>
    <x v="31"/>
    <x v="31"/>
    <x v="31"/>
    <x v="31"/>
    <x v="0"/>
    <x v="0"/>
    <m/>
  </r>
  <r>
    <x v="32"/>
    <x v="32"/>
    <x v="32"/>
    <x v="32"/>
    <x v="0"/>
    <x v="0"/>
    <n v="0.12794403521017081"/>
  </r>
  <r>
    <x v="33"/>
    <x v="33"/>
    <x v="33"/>
    <x v="33"/>
    <x v="0"/>
    <x v="0"/>
    <n v="0.12794411110986298"/>
  </r>
  <r>
    <x v="34"/>
    <x v="34"/>
    <x v="34"/>
    <x v="34"/>
    <x v="0"/>
    <x v="0"/>
    <n v="0.12794411110986298"/>
  </r>
  <r>
    <x v="35"/>
    <x v="35"/>
    <x v="35"/>
    <x v="35"/>
    <x v="0"/>
    <x v="0"/>
    <n v="13175.284"/>
  </r>
  <r>
    <x v="36"/>
    <x v="36"/>
    <x v="36"/>
    <x v="36"/>
    <x v="0"/>
    <x v="0"/>
    <n v="11772.962"/>
  </r>
  <r>
    <x v="37"/>
    <x v="37"/>
    <x v="37"/>
    <x v="37"/>
    <x v="0"/>
    <x v="0"/>
    <m/>
  </r>
  <r>
    <x v="38"/>
    <x v="38"/>
    <x v="38"/>
    <x v="38"/>
    <x v="0"/>
    <x v="0"/>
    <n v="1402.3219999999999"/>
  </r>
  <r>
    <x v="39"/>
    <x v="39"/>
    <x v="39"/>
    <x v="39"/>
    <x v="0"/>
    <x v="0"/>
    <m/>
  </r>
  <r>
    <x v="0"/>
    <x v="0"/>
    <x v="0"/>
    <x v="0"/>
    <x v="1"/>
    <x v="0"/>
    <n v="1124.08"/>
  </r>
  <r>
    <x v="1"/>
    <x v="1"/>
    <x v="1"/>
    <x v="1"/>
    <x v="1"/>
    <x v="0"/>
    <n v="194.78899999999999"/>
  </r>
  <r>
    <x v="2"/>
    <x v="2"/>
    <x v="2"/>
    <x v="2"/>
    <x v="1"/>
    <x v="0"/>
    <n v="236.16499999999999"/>
  </r>
  <r>
    <x v="3"/>
    <x v="3"/>
    <x v="3"/>
    <x v="3"/>
    <x v="1"/>
    <x v="0"/>
    <n v="41.375999999999998"/>
  </r>
  <r>
    <x v="4"/>
    <x v="4"/>
    <x v="4"/>
    <x v="4"/>
    <x v="1"/>
    <x v="0"/>
    <n v="-53.981000000000002"/>
  </r>
  <r>
    <x v="5"/>
    <x v="5"/>
    <x v="5"/>
    <x v="5"/>
    <x v="1"/>
    <x v="0"/>
    <n v="48.482999999999997"/>
  </r>
  <r>
    <x v="6"/>
    <x v="6"/>
    <x v="6"/>
    <x v="6"/>
    <x v="1"/>
    <x v="0"/>
    <n v="1313.3710000000001"/>
  </r>
  <r>
    <x v="7"/>
    <x v="7"/>
    <x v="7"/>
    <x v="7"/>
    <x v="1"/>
    <x v="0"/>
    <n v="842.77099999999996"/>
  </r>
  <r>
    <x v="8"/>
    <x v="8"/>
    <x v="8"/>
    <x v="8"/>
    <x v="1"/>
    <x v="0"/>
    <n v="43.384999999999998"/>
  </r>
  <r>
    <x v="9"/>
    <x v="9"/>
    <x v="9"/>
    <x v="9"/>
    <x v="1"/>
    <x v="0"/>
    <n v="427.21499999999997"/>
  </r>
  <r>
    <x v="10"/>
    <x v="10"/>
    <x v="10"/>
    <x v="10"/>
    <x v="1"/>
    <x v="0"/>
    <n v="2739.5549999999998"/>
  </r>
  <r>
    <x v="11"/>
    <x v="11"/>
    <x v="11"/>
    <x v="11"/>
    <x v="1"/>
    <x v="0"/>
    <n v="3909.1590000000001"/>
  </r>
  <r>
    <x v="12"/>
    <x v="12"/>
    <x v="12"/>
    <x v="12"/>
    <x v="1"/>
    <x v="0"/>
    <n v="40494.480000000003"/>
  </r>
  <r>
    <x v="13"/>
    <x v="13"/>
    <x v="13"/>
    <x v="13"/>
    <x v="1"/>
    <x v="0"/>
    <n v="2080.9009999999998"/>
  </r>
  <r>
    <x v="14"/>
    <x v="14"/>
    <x v="14"/>
    <x v="14"/>
    <x v="1"/>
    <x v="0"/>
    <m/>
  </r>
  <r>
    <x v="15"/>
    <x v="15"/>
    <x v="15"/>
    <x v="15"/>
    <x v="1"/>
    <x v="0"/>
    <n v="2954.422"/>
  </r>
  <r>
    <x v="16"/>
    <x v="16"/>
    <x v="16"/>
    <x v="16"/>
    <x v="1"/>
    <x v="0"/>
    <n v="52178.517"/>
  </r>
  <r>
    <x v="17"/>
    <x v="17"/>
    <x v="17"/>
    <x v="17"/>
    <x v="1"/>
    <x v="0"/>
    <n v="26.885000000000002"/>
  </r>
  <r>
    <x v="18"/>
    <x v="18"/>
    <x v="18"/>
    <x v="18"/>
    <x v="1"/>
    <x v="0"/>
    <n v="37014.28"/>
  </r>
  <r>
    <x v="19"/>
    <x v="19"/>
    <x v="19"/>
    <x v="19"/>
    <x v="1"/>
    <x v="0"/>
    <n v="1379.9839999999999"/>
  </r>
  <r>
    <x v="20"/>
    <x v="20"/>
    <x v="20"/>
    <x v="20"/>
    <x v="1"/>
    <x v="0"/>
    <m/>
  </r>
  <r>
    <x v="21"/>
    <x v="21"/>
    <x v="21"/>
    <x v="21"/>
    <x v="1"/>
    <x v="0"/>
    <n v="11107.653"/>
  </r>
  <r>
    <x v="22"/>
    <x v="22"/>
    <x v="22"/>
    <x v="22"/>
    <x v="1"/>
    <x v="0"/>
    <n v="2649.7139999999999"/>
  </r>
  <r>
    <x v="23"/>
    <x v="23"/>
    <x v="23"/>
    <x v="23"/>
    <x v="1"/>
    <x v="0"/>
    <n v="52178.516000000003"/>
  </r>
  <r>
    <x v="24"/>
    <x v="24"/>
    <x v="24"/>
    <x v="24"/>
    <x v="1"/>
    <x v="0"/>
    <n v="1385.579"/>
  </r>
  <r>
    <x v="25"/>
    <x v="25"/>
    <x v="25"/>
    <x v="25"/>
    <x v="1"/>
    <x v="0"/>
    <n v="0.55826230335560012"/>
  </r>
  <r>
    <x v="26"/>
    <x v="26"/>
    <x v="26"/>
    <x v="26"/>
    <x v="1"/>
    <x v="0"/>
    <n v="2.74962326022361E-2"/>
  </r>
  <r>
    <x v="27"/>
    <x v="27"/>
    <x v="27"/>
    <x v="27"/>
    <x v="1"/>
    <x v="0"/>
    <m/>
  </r>
  <r>
    <x v="28"/>
    <x v="28"/>
    <x v="28"/>
    <x v="28"/>
    <x v="1"/>
    <x v="0"/>
    <n v="12128.382"/>
  </r>
  <r>
    <x v="29"/>
    <x v="29"/>
    <x v="29"/>
    <x v="29"/>
    <x v="1"/>
    <x v="0"/>
    <n v="12045.172"/>
  </r>
  <r>
    <x v="30"/>
    <x v="30"/>
    <x v="30"/>
    <x v="30"/>
    <x v="1"/>
    <x v="0"/>
    <n v="64.007999999999996"/>
  </r>
  <r>
    <x v="31"/>
    <x v="31"/>
    <x v="31"/>
    <x v="31"/>
    <x v="1"/>
    <x v="0"/>
    <n v="19.202000000000002"/>
  </r>
  <r>
    <x v="32"/>
    <x v="32"/>
    <x v="32"/>
    <x v="32"/>
    <x v="1"/>
    <x v="0"/>
    <n v="0.36959173710568322"/>
  </r>
  <r>
    <x v="33"/>
    <x v="33"/>
    <x v="33"/>
    <x v="33"/>
    <x v="1"/>
    <x v="0"/>
    <n v="0.36900658893539112"/>
  </r>
  <r>
    <x v="34"/>
    <x v="34"/>
    <x v="34"/>
    <x v="34"/>
    <x v="1"/>
    <x v="0"/>
    <n v="0.36705605440336037"/>
  </r>
  <r>
    <x v="35"/>
    <x v="35"/>
    <x v="35"/>
    <x v="35"/>
    <x v="1"/>
    <x v="0"/>
    <n v="32815.620000000003"/>
  </r>
  <r>
    <x v="36"/>
    <x v="36"/>
    <x v="36"/>
    <x v="36"/>
    <x v="1"/>
    <x v="0"/>
    <n v="30180.332999999999"/>
  </r>
  <r>
    <x v="37"/>
    <x v="37"/>
    <x v="37"/>
    <x v="37"/>
    <x v="1"/>
    <x v="0"/>
    <m/>
  </r>
  <r>
    <x v="38"/>
    <x v="38"/>
    <x v="38"/>
    <x v="38"/>
    <x v="1"/>
    <x v="0"/>
    <n v="2635.2869999999998"/>
  </r>
  <r>
    <x v="39"/>
    <x v="39"/>
    <x v="39"/>
    <x v="39"/>
    <x v="1"/>
    <x v="0"/>
    <m/>
  </r>
  <r>
    <x v="0"/>
    <x v="0"/>
    <x v="0"/>
    <x v="0"/>
    <x v="2"/>
    <x v="0"/>
    <n v="1123.038"/>
  </r>
  <r>
    <x v="1"/>
    <x v="1"/>
    <x v="1"/>
    <x v="1"/>
    <x v="2"/>
    <x v="0"/>
    <n v="214.98"/>
  </r>
  <r>
    <x v="2"/>
    <x v="2"/>
    <x v="2"/>
    <x v="2"/>
    <x v="2"/>
    <x v="0"/>
    <n v="254.65299999999999"/>
  </r>
  <r>
    <x v="3"/>
    <x v="3"/>
    <x v="3"/>
    <x v="3"/>
    <x v="2"/>
    <x v="0"/>
    <n v="39.673000000000002"/>
  </r>
  <r>
    <x v="4"/>
    <x v="4"/>
    <x v="4"/>
    <x v="4"/>
    <x v="2"/>
    <x v="0"/>
    <n v="181.01599999999999"/>
  </r>
  <r>
    <x v="5"/>
    <x v="5"/>
    <x v="5"/>
    <x v="5"/>
    <x v="2"/>
    <x v="0"/>
    <n v="51.923000000000002"/>
  </r>
  <r>
    <x v="6"/>
    <x v="6"/>
    <x v="6"/>
    <x v="6"/>
    <x v="2"/>
    <x v="0"/>
    <n v="1570.9570000000001"/>
  </r>
  <r>
    <x v="7"/>
    <x v="7"/>
    <x v="7"/>
    <x v="7"/>
    <x v="2"/>
    <x v="0"/>
    <n v="824.19600000000003"/>
  </r>
  <r>
    <x v="8"/>
    <x v="8"/>
    <x v="8"/>
    <x v="8"/>
    <x v="2"/>
    <x v="0"/>
    <n v="29.466999999999999"/>
  </r>
  <r>
    <x v="9"/>
    <x v="9"/>
    <x v="9"/>
    <x v="9"/>
    <x v="2"/>
    <x v="0"/>
    <n v="717.29399999999998"/>
  </r>
  <r>
    <x v="10"/>
    <x v="10"/>
    <x v="10"/>
    <x v="10"/>
    <x v="2"/>
    <x v="0"/>
    <n v="2423.4560000000001"/>
  </r>
  <r>
    <x v="11"/>
    <x v="11"/>
    <x v="11"/>
    <x v="11"/>
    <x v="2"/>
    <x v="0"/>
    <n v="5002.2790000000005"/>
  </r>
  <r>
    <x v="12"/>
    <x v="12"/>
    <x v="12"/>
    <x v="12"/>
    <x v="2"/>
    <x v="0"/>
    <n v="34952.675000000003"/>
  </r>
  <r>
    <x v="13"/>
    <x v="13"/>
    <x v="13"/>
    <x v="13"/>
    <x v="2"/>
    <x v="0"/>
    <n v="8322.777"/>
  </r>
  <r>
    <x v="14"/>
    <x v="14"/>
    <x v="14"/>
    <x v="14"/>
    <x v="2"/>
    <x v="0"/>
    <m/>
  </r>
  <r>
    <x v="15"/>
    <x v="15"/>
    <x v="15"/>
    <x v="15"/>
    <x v="2"/>
    <x v="0"/>
    <n v="6114.9210000000003"/>
  </r>
  <r>
    <x v="16"/>
    <x v="16"/>
    <x v="16"/>
    <x v="16"/>
    <x v="2"/>
    <x v="0"/>
    <n v="56816.108"/>
  </r>
  <r>
    <x v="17"/>
    <x v="17"/>
    <x v="17"/>
    <x v="17"/>
    <x v="2"/>
    <x v="0"/>
    <n v="4.5350000000000001"/>
  </r>
  <r>
    <x v="18"/>
    <x v="18"/>
    <x v="18"/>
    <x v="18"/>
    <x v="2"/>
    <x v="0"/>
    <n v="43611.392999999996"/>
  </r>
  <r>
    <x v="19"/>
    <x v="19"/>
    <x v="19"/>
    <x v="19"/>
    <x v="2"/>
    <x v="0"/>
    <m/>
  </r>
  <r>
    <x v="20"/>
    <x v="20"/>
    <x v="20"/>
    <x v="20"/>
    <x v="2"/>
    <x v="0"/>
    <m/>
  </r>
  <r>
    <x v="21"/>
    <x v="21"/>
    <x v="21"/>
    <x v="21"/>
    <x v="2"/>
    <x v="0"/>
    <n v="11189.728999999999"/>
  </r>
  <r>
    <x v="22"/>
    <x v="22"/>
    <x v="22"/>
    <x v="22"/>
    <x v="2"/>
    <x v="0"/>
    <n v="2010.451"/>
  </r>
  <r>
    <x v="23"/>
    <x v="23"/>
    <x v="23"/>
    <x v="23"/>
    <x v="2"/>
    <x v="0"/>
    <n v="56816.108"/>
  </r>
  <r>
    <x v="24"/>
    <x v="24"/>
    <x v="24"/>
    <x v="24"/>
    <x v="2"/>
    <x v="0"/>
    <n v="1915.3679999999999"/>
  </r>
  <r>
    <x v="25"/>
    <x v="25"/>
    <x v="25"/>
    <x v="25"/>
    <x v="2"/>
    <x v="0"/>
    <n v="0.45058534599274569"/>
  </r>
  <r>
    <x v="26"/>
    <x v="26"/>
    <x v="26"/>
    <x v="26"/>
    <x v="2"/>
    <x v="0"/>
    <n v="4.5846242541416988E-3"/>
  </r>
  <r>
    <x v="27"/>
    <x v="27"/>
    <x v="27"/>
    <x v="27"/>
    <x v="2"/>
    <x v="0"/>
    <m/>
  </r>
  <r>
    <x v="28"/>
    <x v="28"/>
    <x v="28"/>
    <x v="28"/>
    <x v="2"/>
    <x v="0"/>
    <n v="11219.583000000001"/>
  </r>
  <r>
    <x v="29"/>
    <x v="29"/>
    <x v="29"/>
    <x v="29"/>
    <x v="2"/>
    <x v="0"/>
    <n v="11181.063"/>
  </r>
  <r>
    <x v="30"/>
    <x v="30"/>
    <x v="30"/>
    <x v="30"/>
    <x v="2"/>
    <x v="0"/>
    <n v="38.520000000000003"/>
  </r>
  <r>
    <x v="31"/>
    <x v="31"/>
    <x v="31"/>
    <x v="31"/>
    <x v="2"/>
    <x v="0"/>
    <m/>
  </r>
  <r>
    <x v="32"/>
    <x v="32"/>
    <x v="32"/>
    <x v="32"/>
    <x v="2"/>
    <x v="0"/>
    <n v="0.28384909221964755"/>
  </r>
  <r>
    <x v="33"/>
    <x v="33"/>
    <x v="33"/>
    <x v="33"/>
    <x v="2"/>
    <x v="0"/>
    <n v="0.28384909221964755"/>
  </r>
  <r>
    <x v="34"/>
    <x v="34"/>
    <x v="34"/>
    <x v="34"/>
    <x v="2"/>
    <x v="0"/>
    <n v="0.28287455804736139"/>
  </r>
  <r>
    <x v="35"/>
    <x v="35"/>
    <x v="35"/>
    <x v="35"/>
    <x v="2"/>
    <x v="0"/>
    <n v="39526.576999999997"/>
  </r>
  <r>
    <x v="36"/>
    <x v="36"/>
    <x v="36"/>
    <x v="36"/>
    <x v="2"/>
    <x v="0"/>
    <n v="35844.855000000003"/>
  </r>
  <r>
    <x v="37"/>
    <x v="37"/>
    <x v="37"/>
    <x v="37"/>
    <x v="2"/>
    <x v="0"/>
    <n v="1073.0540000000001"/>
  </r>
  <r>
    <x v="38"/>
    <x v="38"/>
    <x v="38"/>
    <x v="38"/>
    <x v="2"/>
    <x v="0"/>
    <n v="2608.6680000000001"/>
  </r>
  <r>
    <x v="39"/>
    <x v="39"/>
    <x v="39"/>
    <x v="39"/>
    <x v="2"/>
    <x v="0"/>
    <m/>
  </r>
  <r>
    <x v="0"/>
    <x v="0"/>
    <x v="0"/>
    <x v="0"/>
    <x v="3"/>
    <x v="0"/>
    <n v="905.34500000000003"/>
  </r>
  <r>
    <x v="1"/>
    <x v="1"/>
    <x v="1"/>
    <x v="1"/>
    <x v="3"/>
    <x v="0"/>
    <n v="254.08699999999999"/>
  </r>
  <r>
    <x v="2"/>
    <x v="2"/>
    <x v="2"/>
    <x v="2"/>
    <x v="3"/>
    <x v="0"/>
    <n v="310.464"/>
  </r>
  <r>
    <x v="3"/>
    <x v="3"/>
    <x v="3"/>
    <x v="3"/>
    <x v="3"/>
    <x v="0"/>
    <n v="56.377000000000002"/>
  </r>
  <r>
    <x v="4"/>
    <x v="4"/>
    <x v="4"/>
    <x v="4"/>
    <x v="3"/>
    <x v="0"/>
    <n v="-39.542000000000002"/>
  </r>
  <r>
    <x v="5"/>
    <x v="5"/>
    <x v="5"/>
    <x v="5"/>
    <x v="3"/>
    <x v="0"/>
    <n v="51.036999999999999"/>
  </r>
  <r>
    <x v="6"/>
    <x v="6"/>
    <x v="6"/>
    <x v="6"/>
    <x v="3"/>
    <x v="0"/>
    <n v="1170.9269999999999"/>
  </r>
  <r>
    <x v="7"/>
    <x v="7"/>
    <x v="7"/>
    <x v="7"/>
    <x v="3"/>
    <x v="0"/>
    <n v="1054.453"/>
  </r>
  <r>
    <x v="8"/>
    <x v="8"/>
    <x v="8"/>
    <x v="8"/>
    <x v="3"/>
    <x v="0"/>
    <n v="26.835999999999999"/>
  </r>
  <r>
    <x v="9"/>
    <x v="9"/>
    <x v="9"/>
    <x v="9"/>
    <x v="3"/>
    <x v="0"/>
    <n v="89.638000000000005"/>
  </r>
  <r>
    <x v="10"/>
    <x v="10"/>
    <x v="10"/>
    <x v="10"/>
    <x v="3"/>
    <x v="0"/>
    <n v="4574.5969999999998"/>
  </r>
  <r>
    <x v="11"/>
    <x v="11"/>
    <x v="11"/>
    <x v="11"/>
    <x v="3"/>
    <x v="0"/>
    <n v="1086.3720000000001"/>
  </r>
  <r>
    <x v="12"/>
    <x v="12"/>
    <x v="12"/>
    <x v="12"/>
    <x v="3"/>
    <x v="0"/>
    <n v="45785.974000000002"/>
  </r>
  <r>
    <x v="13"/>
    <x v="13"/>
    <x v="13"/>
    <x v="13"/>
    <x v="3"/>
    <x v="0"/>
    <n v="2236.0549999999998"/>
  </r>
  <r>
    <x v="14"/>
    <x v="14"/>
    <x v="14"/>
    <x v="14"/>
    <x v="3"/>
    <x v="0"/>
    <m/>
  </r>
  <r>
    <x v="15"/>
    <x v="15"/>
    <x v="15"/>
    <x v="15"/>
    <x v="3"/>
    <x v="0"/>
    <n v="3131.1089999999999"/>
  </r>
  <r>
    <x v="16"/>
    <x v="16"/>
    <x v="16"/>
    <x v="16"/>
    <x v="3"/>
    <x v="0"/>
    <n v="56814.107000000004"/>
  </r>
  <r>
    <x v="17"/>
    <x v="17"/>
    <x v="17"/>
    <x v="17"/>
    <x v="3"/>
    <x v="0"/>
    <n v="161.328"/>
  </r>
  <r>
    <x v="18"/>
    <x v="18"/>
    <x v="18"/>
    <x v="18"/>
    <x v="3"/>
    <x v="0"/>
    <n v="47933.144"/>
  </r>
  <r>
    <x v="19"/>
    <x v="19"/>
    <x v="19"/>
    <x v="19"/>
    <x v="3"/>
    <x v="0"/>
    <m/>
  </r>
  <r>
    <x v="20"/>
    <x v="20"/>
    <x v="20"/>
    <x v="20"/>
    <x v="3"/>
    <x v="0"/>
    <m/>
  </r>
  <r>
    <x v="21"/>
    <x v="21"/>
    <x v="21"/>
    <x v="21"/>
    <x v="3"/>
    <x v="0"/>
    <n v="5972.3959999999997"/>
  </r>
  <r>
    <x v="22"/>
    <x v="22"/>
    <x v="22"/>
    <x v="22"/>
    <x v="3"/>
    <x v="0"/>
    <n v="2747.24"/>
  </r>
  <r>
    <x v="23"/>
    <x v="23"/>
    <x v="23"/>
    <x v="23"/>
    <x v="3"/>
    <x v="0"/>
    <n v="56814.108"/>
  </r>
  <r>
    <x v="24"/>
    <x v="24"/>
    <x v="24"/>
    <x v="24"/>
    <x v="3"/>
    <x v="0"/>
    <n v="1153.087"/>
  </r>
  <r>
    <x v="25"/>
    <x v="25"/>
    <x v="25"/>
    <x v="25"/>
    <x v="3"/>
    <x v="0"/>
    <n v="0.80464788707810941"/>
  </r>
  <r>
    <x v="26"/>
    <x v="26"/>
    <x v="26"/>
    <x v="26"/>
    <x v="3"/>
    <x v="0"/>
    <n v="3.3914723828128422E-3"/>
  </r>
  <r>
    <x v="27"/>
    <x v="27"/>
    <x v="27"/>
    <x v="27"/>
    <x v="3"/>
    <x v="0"/>
    <m/>
  </r>
  <r>
    <x v="28"/>
    <x v="28"/>
    <x v="28"/>
    <x v="28"/>
    <x v="3"/>
    <x v="0"/>
    <n v="7362.01"/>
  </r>
  <r>
    <x v="29"/>
    <x v="29"/>
    <x v="29"/>
    <x v="29"/>
    <x v="3"/>
    <x v="0"/>
    <n v="7179.0649999999996"/>
  </r>
  <r>
    <x v="30"/>
    <x v="30"/>
    <x v="30"/>
    <x v="30"/>
    <x v="3"/>
    <x v="0"/>
    <n v="140.727"/>
  </r>
  <r>
    <x v="31"/>
    <x v="31"/>
    <x v="31"/>
    <x v="31"/>
    <x v="3"/>
    <x v="0"/>
    <n v="42.218000000000004"/>
  </r>
  <r>
    <x v="32"/>
    <x v="32"/>
    <x v="32"/>
    <x v="32"/>
    <x v="3"/>
    <x v="0"/>
    <n v="0.22277008566741821"/>
  </r>
  <r>
    <x v="33"/>
    <x v="33"/>
    <x v="33"/>
    <x v="33"/>
    <x v="3"/>
    <x v="0"/>
    <n v="0.22149259385788425"/>
  </r>
  <r>
    <x v="34"/>
    <x v="34"/>
    <x v="34"/>
    <x v="34"/>
    <x v="3"/>
    <x v="0"/>
    <n v="0.21723427773963411"/>
  </r>
  <r>
    <x v="35"/>
    <x v="35"/>
    <x v="35"/>
    <x v="35"/>
    <x v="3"/>
    <x v="0"/>
    <n v="33047.57"/>
  </r>
  <r>
    <x v="36"/>
    <x v="36"/>
    <x v="36"/>
    <x v="36"/>
    <x v="3"/>
    <x v="0"/>
    <n v="30549.095000000001"/>
  </r>
  <r>
    <x v="37"/>
    <x v="37"/>
    <x v="37"/>
    <x v="37"/>
    <x v="3"/>
    <x v="0"/>
    <n v="156.34399999999999"/>
  </r>
  <r>
    <x v="38"/>
    <x v="38"/>
    <x v="38"/>
    <x v="38"/>
    <x v="3"/>
    <x v="0"/>
    <n v="2342.1309999999999"/>
  </r>
  <r>
    <x v="39"/>
    <x v="39"/>
    <x v="39"/>
    <x v="39"/>
    <x v="3"/>
    <x v="0"/>
    <m/>
  </r>
  <r>
    <x v="0"/>
    <x v="0"/>
    <x v="0"/>
    <x v="0"/>
    <x v="4"/>
    <x v="0"/>
    <n v="879.24300000000005"/>
  </r>
  <r>
    <x v="1"/>
    <x v="1"/>
    <x v="1"/>
    <x v="1"/>
    <x v="4"/>
    <x v="0"/>
    <n v="327.90100000000001"/>
  </r>
  <r>
    <x v="2"/>
    <x v="2"/>
    <x v="2"/>
    <x v="2"/>
    <x v="4"/>
    <x v="0"/>
    <n v="368.97199999999998"/>
  </r>
  <r>
    <x v="3"/>
    <x v="3"/>
    <x v="3"/>
    <x v="3"/>
    <x v="4"/>
    <x v="0"/>
    <n v="41.070999999999998"/>
  </r>
  <r>
    <x v="4"/>
    <x v="4"/>
    <x v="4"/>
    <x v="4"/>
    <x v="4"/>
    <x v="0"/>
    <n v="4.6719999999999997"/>
  </r>
  <r>
    <x v="5"/>
    <x v="5"/>
    <x v="5"/>
    <x v="5"/>
    <x v="4"/>
    <x v="0"/>
    <n v="66.650999999999996"/>
  </r>
  <r>
    <x v="6"/>
    <x v="6"/>
    <x v="6"/>
    <x v="6"/>
    <x v="4"/>
    <x v="0"/>
    <n v="1278.4670000000001"/>
  </r>
  <r>
    <x v="7"/>
    <x v="7"/>
    <x v="7"/>
    <x v="7"/>
    <x v="4"/>
    <x v="0"/>
    <n v="1068.2840000000001"/>
  </r>
  <r>
    <x v="8"/>
    <x v="8"/>
    <x v="8"/>
    <x v="8"/>
    <x v="4"/>
    <x v="0"/>
    <n v="20.067"/>
  </r>
  <r>
    <x v="9"/>
    <x v="9"/>
    <x v="9"/>
    <x v="9"/>
    <x v="4"/>
    <x v="0"/>
    <n v="190.11600000000001"/>
  </r>
  <r>
    <x v="10"/>
    <x v="10"/>
    <x v="10"/>
    <x v="10"/>
    <x v="4"/>
    <x v="0"/>
    <n v="1251.164"/>
  </r>
  <r>
    <x v="11"/>
    <x v="11"/>
    <x v="11"/>
    <x v="11"/>
    <x v="4"/>
    <x v="0"/>
    <n v="7265.5730000000003"/>
  </r>
  <r>
    <x v="12"/>
    <x v="12"/>
    <x v="12"/>
    <x v="12"/>
    <x v="4"/>
    <x v="0"/>
    <n v="36349.718999999997"/>
  </r>
  <r>
    <x v="13"/>
    <x v="13"/>
    <x v="13"/>
    <x v="13"/>
    <x v="4"/>
    <x v="0"/>
    <n v="358.654"/>
  </r>
  <r>
    <x v="14"/>
    <x v="14"/>
    <x v="14"/>
    <x v="14"/>
    <x v="4"/>
    <x v="0"/>
    <m/>
  </r>
  <r>
    <x v="15"/>
    <x v="15"/>
    <x v="15"/>
    <x v="15"/>
    <x v="4"/>
    <x v="0"/>
    <n v="4304.1869999999999"/>
  </r>
  <r>
    <x v="16"/>
    <x v="16"/>
    <x v="16"/>
    <x v="16"/>
    <x v="4"/>
    <x v="0"/>
    <n v="49529.296999999999"/>
  </r>
  <r>
    <x v="17"/>
    <x v="17"/>
    <x v="17"/>
    <x v="17"/>
    <x v="4"/>
    <x v="0"/>
    <n v="10.497"/>
  </r>
  <r>
    <x v="18"/>
    <x v="18"/>
    <x v="18"/>
    <x v="18"/>
    <x v="4"/>
    <x v="0"/>
    <n v="39482.650999999998"/>
  </r>
  <r>
    <x v="19"/>
    <x v="19"/>
    <x v="19"/>
    <x v="19"/>
    <x v="4"/>
    <x v="0"/>
    <m/>
  </r>
  <r>
    <x v="20"/>
    <x v="20"/>
    <x v="20"/>
    <x v="20"/>
    <x v="4"/>
    <x v="0"/>
    <m/>
  </r>
  <r>
    <x v="21"/>
    <x v="21"/>
    <x v="21"/>
    <x v="21"/>
    <x v="4"/>
    <x v="0"/>
    <n v="7903.77"/>
  </r>
  <r>
    <x v="22"/>
    <x v="22"/>
    <x v="22"/>
    <x v="22"/>
    <x v="4"/>
    <x v="0"/>
    <n v="2132.3789999999999"/>
  </r>
  <r>
    <x v="23"/>
    <x v="23"/>
    <x v="23"/>
    <x v="23"/>
    <x v="4"/>
    <x v="0"/>
    <n v="49529.296999999999"/>
  </r>
  <r>
    <x v="24"/>
    <x v="24"/>
    <x v="24"/>
    <x v="24"/>
    <x v="4"/>
    <x v="0"/>
    <n v="1540.5830000000001"/>
  </r>
  <r>
    <x v="25"/>
    <x v="25"/>
    <x v="25"/>
    <x v="25"/>
    <x v="4"/>
    <x v="0"/>
    <n v="0.77189917376252215"/>
  </r>
  <r>
    <x v="26"/>
    <x v="26"/>
    <x v="26"/>
    <x v="26"/>
    <x v="4"/>
    <x v="0"/>
    <n v="6.4976114624586637E-3"/>
  </r>
  <r>
    <x v="27"/>
    <x v="27"/>
    <x v="27"/>
    <x v="27"/>
    <x v="4"/>
    <x v="0"/>
    <m/>
  </r>
  <r>
    <x v="28"/>
    <x v="28"/>
    <x v="28"/>
    <x v="28"/>
    <x v="4"/>
    <x v="0"/>
    <n v="8990.9860000000008"/>
  </r>
  <r>
    <x v="29"/>
    <x v="29"/>
    <x v="29"/>
    <x v="29"/>
    <x v="4"/>
    <x v="0"/>
    <n v="8856.125"/>
  </r>
  <r>
    <x v="30"/>
    <x v="30"/>
    <x v="30"/>
    <x v="30"/>
    <x v="4"/>
    <x v="0"/>
    <n v="103.74"/>
  </r>
  <r>
    <x v="31"/>
    <x v="31"/>
    <x v="31"/>
    <x v="31"/>
    <x v="4"/>
    <x v="0"/>
    <n v="31.122"/>
  </r>
  <r>
    <x v="32"/>
    <x v="32"/>
    <x v="32"/>
    <x v="32"/>
    <x v="4"/>
    <x v="0"/>
    <n v="0.36177575477400087"/>
  </r>
  <r>
    <x v="33"/>
    <x v="33"/>
    <x v="33"/>
    <x v="33"/>
    <x v="4"/>
    <x v="0"/>
    <n v="0.36052352022883288"/>
  </r>
  <r>
    <x v="34"/>
    <x v="34"/>
    <x v="34"/>
    <x v="34"/>
    <x v="4"/>
    <x v="0"/>
    <n v="0.35634927095291868"/>
  </r>
  <r>
    <x v="35"/>
    <x v="35"/>
    <x v="35"/>
    <x v="35"/>
    <x v="4"/>
    <x v="0"/>
    <n v="24852.373"/>
  </r>
  <r>
    <x v="36"/>
    <x v="36"/>
    <x v="36"/>
    <x v="36"/>
    <x v="4"/>
    <x v="0"/>
    <n v="22477.224999999999"/>
  </r>
  <r>
    <x v="37"/>
    <x v="37"/>
    <x v="37"/>
    <x v="37"/>
    <x v="4"/>
    <x v="0"/>
    <m/>
  </r>
  <r>
    <x v="38"/>
    <x v="38"/>
    <x v="38"/>
    <x v="38"/>
    <x v="4"/>
    <x v="0"/>
    <n v="2375.1480000000001"/>
  </r>
  <r>
    <x v="39"/>
    <x v="39"/>
    <x v="39"/>
    <x v="39"/>
    <x v="4"/>
    <x v="0"/>
    <m/>
  </r>
  <r>
    <x v="0"/>
    <x v="0"/>
    <x v="0"/>
    <x v="0"/>
    <x v="5"/>
    <x v="0"/>
    <n v="2812.2130000000002"/>
  </r>
  <r>
    <x v="1"/>
    <x v="1"/>
    <x v="1"/>
    <x v="1"/>
    <x v="5"/>
    <x v="0"/>
    <n v="371.62299999999999"/>
  </r>
  <r>
    <x v="2"/>
    <x v="2"/>
    <x v="2"/>
    <x v="2"/>
    <x v="5"/>
    <x v="0"/>
    <n v="523.31200000000001"/>
  </r>
  <r>
    <x v="3"/>
    <x v="3"/>
    <x v="3"/>
    <x v="3"/>
    <x v="5"/>
    <x v="0"/>
    <n v="151.68899999999999"/>
  </r>
  <r>
    <x v="4"/>
    <x v="4"/>
    <x v="4"/>
    <x v="4"/>
    <x v="5"/>
    <x v="0"/>
    <n v="-69.521000000000001"/>
  </r>
  <r>
    <x v="5"/>
    <x v="5"/>
    <x v="5"/>
    <x v="5"/>
    <x v="5"/>
    <x v="0"/>
    <n v="2552.9690000000001"/>
  </r>
  <r>
    <x v="6"/>
    <x v="6"/>
    <x v="6"/>
    <x v="6"/>
    <x v="5"/>
    <x v="0"/>
    <n v="5667.2839999999997"/>
  </r>
  <r>
    <x v="7"/>
    <x v="7"/>
    <x v="7"/>
    <x v="7"/>
    <x v="5"/>
    <x v="0"/>
    <n v="3684.0120000000002"/>
  </r>
  <r>
    <x v="8"/>
    <x v="8"/>
    <x v="8"/>
    <x v="8"/>
    <x v="5"/>
    <x v="0"/>
    <n v="938.76400000000001"/>
  </r>
  <r>
    <x v="9"/>
    <x v="9"/>
    <x v="9"/>
    <x v="9"/>
    <x v="5"/>
    <x v="0"/>
    <n v="1044.508"/>
  </r>
  <r>
    <x v="10"/>
    <x v="10"/>
    <x v="10"/>
    <x v="10"/>
    <x v="5"/>
    <x v="0"/>
    <n v="7751.47"/>
  </r>
  <r>
    <x v="11"/>
    <x v="11"/>
    <x v="11"/>
    <x v="11"/>
    <x v="5"/>
    <x v="0"/>
    <n v="13254.054"/>
  </r>
  <r>
    <x v="12"/>
    <x v="12"/>
    <x v="12"/>
    <x v="12"/>
    <x v="5"/>
    <x v="0"/>
    <n v="117786.54700000001"/>
  </r>
  <r>
    <x v="13"/>
    <x v="13"/>
    <x v="13"/>
    <x v="13"/>
    <x v="5"/>
    <x v="0"/>
    <n v="10994.225"/>
  </r>
  <r>
    <x v="14"/>
    <x v="14"/>
    <x v="14"/>
    <x v="14"/>
    <x v="5"/>
    <x v="0"/>
    <m/>
  </r>
  <r>
    <x v="15"/>
    <x v="15"/>
    <x v="15"/>
    <x v="15"/>
    <x v="5"/>
    <x v="0"/>
    <n v="22882.592000000001"/>
  </r>
  <r>
    <x v="16"/>
    <x v="16"/>
    <x v="16"/>
    <x v="16"/>
    <x v="5"/>
    <x v="0"/>
    <n v="172668.88800000001"/>
  </r>
  <r>
    <x v="17"/>
    <x v="17"/>
    <x v="17"/>
    <x v="17"/>
    <x v="5"/>
    <x v="0"/>
    <n v="36.356999999999999"/>
  </r>
  <r>
    <x v="18"/>
    <x v="18"/>
    <x v="18"/>
    <x v="18"/>
    <x v="5"/>
    <x v="0"/>
    <n v="142810.19200000001"/>
  </r>
  <r>
    <x v="19"/>
    <x v="19"/>
    <x v="19"/>
    <x v="19"/>
    <x v="5"/>
    <x v="0"/>
    <m/>
  </r>
  <r>
    <x v="20"/>
    <x v="20"/>
    <x v="20"/>
    <x v="20"/>
    <x v="5"/>
    <x v="0"/>
    <m/>
  </r>
  <r>
    <x v="21"/>
    <x v="21"/>
    <x v="21"/>
    <x v="21"/>
    <x v="5"/>
    <x v="0"/>
    <n v="24203.569"/>
  </r>
  <r>
    <x v="22"/>
    <x v="22"/>
    <x v="22"/>
    <x v="22"/>
    <x v="5"/>
    <x v="0"/>
    <n v="5618.77"/>
  </r>
  <r>
    <x v="23"/>
    <x v="23"/>
    <x v="23"/>
    <x v="23"/>
    <x v="5"/>
    <x v="0"/>
    <n v="172668.88800000001"/>
  </r>
  <r>
    <x v="24"/>
    <x v="24"/>
    <x v="24"/>
    <x v="24"/>
    <x v="5"/>
    <x v="0"/>
    <n v="2266.48"/>
  </r>
  <r>
    <x v="25"/>
    <x v="25"/>
    <x v="25"/>
    <x v="25"/>
    <x v="5"/>
    <x v="0"/>
    <n v="0.50222950801185051"/>
  </r>
  <r>
    <x v="26"/>
    <x v="26"/>
    <x v="26"/>
    <x v="26"/>
    <x v="5"/>
    <x v="0"/>
    <n v="4.07336075166451E-3"/>
  </r>
  <r>
    <x v="27"/>
    <x v="27"/>
    <x v="27"/>
    <x v="27"/>
    <x v="5"/>
    <x v="0"/>
    <m/>
  </r>
  <r>
    <x v="28"/>
    <x v="28"/>
    <x v="28"/>
    <x v="28"/>
    <x v="5"/>
    <x v="0"/>
    <n v="25651.677"/>
  </r>
  <r>
    <x v="29"/>
    <x v="29"/>
    <x v="29"/>
    <x v="29"/>
    <x v="5"/>
    <x v="0"/>
    <n v="25651.675999999999"/>
  </r>
  <r>
    <x v="30"/>
    <x v="30"/>
    <x v="30"/>
    <x v="30"/>
    <x v="5"/>
    <x v="0"/>
    <m/>
  </r>
  <r>
    <x v="31"/>
    <x v="31"/>
    <x v="31"/>
    <x v="31"/>
    <x v="5"/>
    <x v="0"/>
    <m/>
  </r>
  <r>
    <x v="32"/>
    <x v="32"/>
    <x v="32"/>
    <x v="32"/>
    <x v="5"/>
    <x v="0"/>
    <n v="0.2711432223763075"/>
  </r>
  <r>
    <x v="33"/>
    <x v="33"/>
    <x v="33"/>
    <x v="33"/>
    <x v="5"/>
    <x v="0"/>
    <n v="0.27114321180611267"/>
  </r>
  <r>
    <x v="34"/>
    <x v="34"/>
    <x v="34"/>
    <x v="34"/>
    <x v="5"/>
    <x v="0"/>
    <n v="0.27114321180611267"/>
  </r>
  <r>
    <x v="35"/>
    <x v="35"/>
    <x v="35"/>
    <x v="35"/>
    <x v="5"/>
    <x v="0"/>
    <n v="94605.635999999999"/>
  </r>
  <r>
    <x v="36"/>
    <x v="36"/>
    <x v="36"/>
    <x v="36"/>
    <x v="5"/>
    <x v="0"/>
    <n v="86032.21"/>
  </r>
  <r>
    <x v="37"/>
    <x v="37"/>
    <x v="37"/>
    <x v="37"/>
    <x v="5"/>
    <x v="0"/>
    <m/>
  </r>
  <r>
    <x v="38"/>
    <x v="38"/>
    <x v="38"/>
    <x v="38"/>
    <x v="5"/>
    <x v="0"/>
    <n v="8573.4259999999995"/>
  </r>
  <r>
    <x v="39"/>
    <x v="39"/>
    <x v="39"/>
    <x v="39"/>
    <x v="5"/>
    <x v="0"/>
    <m/>
  </r>
  <r>
    <x v="0"/>
    <x v="0"/>
    <x v="0"/>
    <x v="0"/>
    <x v="6"/>
    <x v="0"/>
    <n v="1977.482"/>
  </r>
  <r>
    <x v="1"/>
    <x v="1"/>
    <x v="1"/>
    <x v="1"/>
    <x v="6"/>
    <x v="0"/>
    <n v="573.70899999999995"/>
  </r>
  <r>
    <x v="2"/>
    <x v="2"/>
    <x v="2"/>
    <x v="2"/>
    <x v="6"/>
    <x v="0"/>
    <n v="659.38900000000001"/>
  </r>
  <r>
    <x v="3"/>
    <x v="3"/>
    <x v="3"/>
    <x v="3"/>
    <x v="6"/>
    <x v="0"/>
    <n v="85.68"/>
  </r>
  <r>
    <x v="4"/>
    <x v="4"/>
    <x v="4"/>
    <x v="4"/>
    <x v="6"/>
    <x v="0"/>
    <n v="10.23"/>
  </r>
  <r>
    <x v="5"/>
    <x v="5"/>
    <x v="5"/>
    <x v="5"/>
    <x v="6"/>
    <x v="0"/>
    <n v="272.44799999999998"/>
  </r>
  <r>
    <x v="6"/>
    <x v="6"/>
    <x v="6"/>
    <x v="6"/>
    <x v="6"/>
    <x v="0"/>
    <n v="2833.8690000000001"/>
  </r>
  <r>
    <x v="7"/>
    <x v="7"/>
    <x v="7"/>
    <x v="7"/>
    <x v="6"/>
    <x v="0"/>
    <n v="2092.3679999999999"/>
  </r>
  <r>
    <x v="8"/>
    <x v="8"/>
    <x v="8"/>
    <x v="8"/>
    <x v="6"/>
    <x v="0"/>
    <n v="404.50299999999999"/>
  </r>
  <r>
    <x v="9"/>
    <x v="9"/>
    <x v="9"/>
    <x v="9"/>
    <x v="6"/>
    <x v="0"/>
    <n v="336.99799999999999"/>
  </r>
  <r>
    <x v="10"/>
    <x v="10"/>
    <x v="10"/>
    <x v="10"/>
    <x v="6"/>
    <x v="0"/>
    <n v="5178.8490000000002"/>
  </r>
  <r>
    <x v="11"/>
    <x v="11"/>
    <x v="11"/>
    <x v="11"/>
    <x v="6"/>
    <x v="0"/>
    <n v="5498.4350000000004"/>
  </r>
  <r>
    <x v="12"/>
    <x v="12"/>
    <x v="12"/>
    <x v="12"/>
    <x v="6"/>
    <x v="0"/>
    <n v="87541.226999999999"/>
  </r>
  <r>
    <x v="13"/>
    <x v="13"/>
    <x v="13"/>
    <x v="13"/>
    <x v="6"/>
    <x v="0"/>
    <m/>
  </r>
  <r>
    <x v="14"/>
    <x v="14"/>
    <x v="14"/>
    <x v="14"/>
    <x v="6"/>
    <x v="0"/>
    <m/>
  </r>
  <r>
    <x v="15"/>
    <x v="15"/>
    <x v="15"/>
    <x v="15"/>
    <x v="6"/>
    <x v="0"/>
    <n v="8291.3559999999998"/>
  </r>
  <r>
    <x v="16"/>
    <x v="16"/>
    <x v="16"/>
    <x v="16"/>
    <x v="6"/>
    <x v="0"/>
    <n v="106509.867"/>
  </r>
  <r>
    <x v="17"/>
    <x v="17"/>
    <x v="17"/>
    <x v="17"/>
    <x v="6"/>
    <x v="0"/>
    <n v="18.423999999999999"/>
  </r>
  <r>
    <x v="18"/>
    <x v="18"/>
    <x v="18"/>
    <x v="18"/>
    <x v="6"/>
    <x v="0"/>
    <n v="92143.023000000001"/>
  </r>
  <r>
    <x v="19"/>
    <x v="19"/>
    <x v="19"/>
    <x v="19"/>
    <x v="6"/>
    <x v="0"/>
    <m/>
  </r>
  <r>
    <x v="20"/>
    <x v="20"/>
    <x v="20"/>
    <x v="20"/>
    <x v="6"/>
    <x v="0"/>
    <m/>
  </r>
  <r>
    <x v="21"/>
    <x v="21"/>
    <x v="21"/>
    <x v="21"/>
    <x v="6"/>
    <x v="0"/>
    <n v="11211.206"/>
  </r>
  <r>
    <x v="22"/>
    <x v="22"/>
    <x v="22"/>
    <x v="22"/>
    <x v="6"/>
    <x v="0"/>
    <n v="3137.2139999999999"/>
  </r>
  <r>
    <x v="23"/>
    <x v="23"/>
    <x v="23"/>
    <x v="23"/>
    <x v="6"/>
    <x v="0"/>
    <n v="106509.867"/>
  </r>
  <r>
    <x v="24"/>
    <x v="24"/>
    <x v="24"/>
    <x v="24"/>
    <x v="6"/>
    <x v="0"/>
    <n v="1931.1869999999999"/>
  </r>
  <r>
    <x v="25"/>
    <x v="25"/>
    <x v="25"/>
    <x v="25"/>
    <x v="6"/>
    <x v="0"/>
    <n v="0.66977737537779924"/>
  </r>
  <r>
    <x v="26"/>
    <x v="26"/>
    <x v="26"/>
    <x v="26"/>
    <x v="6"/>
    <x v="0"/>
    <n v="3.1302160173623882E-2"/>
  </r>
  <r>
    <x v="27"/>
    <x v="27"/>
    <x v="27"/>
    <x v="27"/>
    <x v="6"/>
    <x v="0"/>
    <n v="0.42456060445586213"/>
  </r>
  <r>
    <x v="28"/>
    <x v="28"/>
    <x v="28"/>
    <x v="28"/>
    <x v="6"/>
    <x v="0"/>
    <n v="11953.893"/>
  </r>
  <r>
    <x v="29"/>
    <x v="29"/>
    <x v="29"/>
    <x v="29"/>
    <x v="6"/>
    <x v="0"/>
    <n v="11631.944"/>
  </r>
  <r>
    <x v="30"/>
    <x v="30"/>
    <x v="30"/>
    <x v="30"/>
    <x v="6"/>
    <x v="0"/>
    <n v="247.65299999999999"/>
  </r>
  <r>
    <x v="31"/>
    <x v="31"/>
    <x v="31"/>
    <x v="31"/>
    <x v="6"/>
    <x v="0"/>
    <n v="74.296000000000006"/>
  </r>
  <r>
    <x v="32"/>
    <x v="32"/>
    <x v="32"/>
    <x v="32"/>
    <x v="6"/>
    <x v="0"/>
    <n v="0.19970566122503128"/>
  </r>
  <r>
    <x v="33"/>
    <x v="33"/>
    <x v="33"/>
    <x v="33"/>
    <x v="6"/>
    <x v="0"/>
    <n v="0.19846444785576531"/>
  </r>
  <r>
    <x v="34"/>
    <x v="34"/>
    <x v="34"/>
    <x v="34"/>
    <x v="6"/>
    <x v="0"/>
    <n v="0.19432707552698819"/>
  </r>
  <r>
    <x v="35"/>
    <x v="35"/>
    <x v="35"/>
    <x v="35"/>
    <x v="6"/>
    <x v="0"/>
    <n v="59857.557000000001"/>
  </r>
  <r>
    <x v="36"/>
    <x v="36"/>
    <x v="36"/>
    <x v="36"/>
    <x v="6"/>
    <x v="0"/>
    <n v="55050.603999999999"/>
  </r>
  <r>
    <x v="37"/>
    <x v="37"/>
    <x v="37"/>
    <x v="37"/>
    <x v="6"/>
    <x v="0"/>
    <m/>
  </r>
  <r>
    <x v="38"/>
    <x v="38"/>
    <x v="38"/>
    <x v="38"/>
    <x v="6"/>
    <x v="0"/>
    <n v="4806.9530000000004"/>
  </r>
  <r>
    <x v="39"/>
    <x v="39"/>
    <x v="39"/>
    <x v="39"/>
    <x v="6"/>
    <x v="0"/>
    <m/>
  </r>
  <r>
    <x v="0"/>
    <x v="0"/>
    <x v="0"/>
    <x v="0"/>
    <x v="7"/>
    <x v="0"/>
    <n v="2361.4250000000002"/>
  </r>
  <r>
    <x v="1"/>
    <x v="1"/>
    <x v="1"/>
    <x v="1"/>
    <x v="7"/>
    <x v="0"/>
    <n v="661.48800000000006"/>
  </r>
  <r>
    <x v="2"/>
    <x v="2"/>
    <x v="2"/>
    <x v="2"/>
    <x v="7"/>
    <x v="0"/>
    <n v="751.05600000000004"/>
  </r>
  <r>
    <x v="3"/>
    <x v="3"/>
    <x v="3"/>
    <x v="3"/>
    <x v="7"/>
    <x v="0"/>
    <n v="89.567999999999998"/>
  </r>
  <r>
    <x v="4"/>
    <x v="4"/>
    <x v="4"/>
    <x v="4"/>
    <x v="7"/>
    <x v="0"/>
    <n v="-265.21699999999998"/>
  </r>
  <r>
    <x v="5"/>
    <x v="5"/>
    <x v="5"/>
    <x v="5"/>
    <x v="7"/>
    <x v="0"/>
    <n v="150.358"/>
  </r>
  <r>
    <x v="6"/>
    <x v="6"/>
    <x v="6"/>
    <x v="6"/>
    <x v="7"/>
    <x v="0"/>
    <n v="2908.0540000000001"/>
  </r>
  <r>
    <x v="7"/>
    <x v="7"/>
    <x v="7"/>
    <x v="7"/>
    <x v="7"/>
    <x v="0"/>
    <n v="2411.52"/>
  </r>
  <r>
    <x v="8"/>
    <x v="8"/>
    <x v="8"/>
    <x v="8"/>
    <x v="7"/>
    <x v="0"/>
    <n v="134.94800000000001"/>
  </r>
  <r>
    <x v="9"/>
    <x v="9"/>
    <x v="9"/>
    <x v="9"/>
    <x v="7"/>
    <x v="0"/>
    <n v="361.58600000000001"/>
  </r>
  <r>
    <x v="10"/>
    <x v="10"/>
    <x v="10"/>
    <x v="10"/>
    <x v="7"/>
    <x v="0"/>
    <n v="10500.16"/>
  </r>
  <r>
    <x v="11"/>
    <x v="11"/>
    <x v="11"/>
    <x v="11"/>
    <x v="7"/>
    <x v="0"/>
    <n v="6358.9120000000003"/>
  </r>
  <r>
    <x v="12"/>
    <x v="12"/>
    <x v="12"/>
    <x v="12"/>
    <x v="7"/>
    <x v="0"/>
    <n v="120689.359"/>
  </r>
  <r>
    <x v="13"/>
    <x v="13"/>
    <x v="13"/>
    <x v="13"/>
    <x v="7"/>
    <x v="0"/>
    <n v="13594.509"/>
  </r>
  <r>
    <x v="14"/>
    <x v="14"/>
    <x v="14"/>
    <x v="14"/>
    <x v="7"/>
    <x v="0"/>
    <m/>
  </r>
  <r>
    <x v="15"/>
    <x v="15"/>
    <x v="15"/>
    <x v="15"/>
    <x v="7"/>
    <x v="0"/>
    <n v="18304.102999999999"/>
  </r>
  <r>
    <x v="16"/>
    <x v="16"/>
    <x v="16"/>
    <x v="16"/>
    <x v="7"/>
    <x v="0"/>
    <n v="169447.04300000001"/>
  </r>
  <r>
    <x v="17"/>
    <x v="17"/>
    <x v="17"/>
    <x v="17"/>
    <x v="7"/>
    <x v="0"/>
    <n v="143.55000000000001"/>
  </r>
  <r>
    <x v="18"/>
    <x v="18"/>
    <x v="18"/>
    <x v="18"/>
    <x v="7"/>
    <x v="0"/>
    <n v="129661.59699999999"/>
  </r>
  <r>
    <x v="19"/>
    <x v="19"/>
    <x v="19"/>
    <x v="19"/>
    <x v="7"/>
    <x v="0"/>
    <m/>
  </r>
  <r>
    <x v="20"/>
    <x v="20"/>
    <x v="20"/>
    <x v="20"/>
    <x v="7"/>
    <x v="0"/>
    <m/>
  </r>
  <r>
    <x v="21"/>
    <x v="21"/>
    <x v="21"/>
    <x v="21"/>
    <x v="7"/>
    <x v="0"/>
    <n v="31428.053"/>
  </r>
  <r>
    <x v="22"/>
    <x v="22"/>
    <x v="22"/>
    <x v="22"/>
    <x v="7"/>
    <x v="0"/>
    <n v="8213.8410000000003"/>
  </r>
  <r>
    <x v="23"/>
    <x v="23"/>
    <x v="23"/>
    <x v="23"/>
    <x v="7"/>
    <x v="0"/>
    <n v="169447.041"/>
  </r>
  <r>
    <x v="24"/>
    <x v="24"/>
    <x v="24"/>
    <x v="24"/>
    <x v="7"/>
    <x v="0"/>
    <n v="4447.8829999999998"/>
  </r>
  <r>
    <x v="25"/>
    <x v="25"/>
    <x v="25"/>
    <x v="25"/>
    <x v="7"/>
    <x v="0"/>
    <n v="0.65456389662991366"/>
  </r>
  <r>
    <x v="26"/>
    <x v="26"/>
    <x v="26"/>
    <x v="26"/>
    <x v="7"/>
    <x v="0"/>
    <n v="5.006061824655861E-3"/>
  </r>
  <r>
    <x v="27"/>
    <x v="27"/>
    <x v="27"/>
    <x v="27"/>
    <x v="7"/>
    <x v="0"/>
    <n v="2.557819387513886E-2"/>
  </r>
  <r>
    <x v="28"/>
    <x v="28"/>
    <x v="28"/>
    <x v="28"/>
    <x v="7"/>
    <x v="0"/>
    <n v="34886.457000000002"/>
  </r>
  <r>
    <x v="29"/>
    <x v="29"/>
    <x v="29"/>
    <x v="29"/>
    <x v="7"/>
    <x v="0"/>
    <n v="32998.811999999998"/>
  </r>
  <r>
    <x v="30"/>
    <x v="30"/>
    <x v="30"/>
    <x v="30"/>
    <x v="7"/>
    <x v="0"/>
    <n v="1452.0350000000001"/>
  </r>
  <r>
    <x v="31"/>
    <x v="31"/>
    <x v="31"/>
    <x v="31"/>
    <x v="7"/>
    <x v="0"/>
    <n v="435.61"/>
  </r>
  <r>
    <x v="32"/>
    <x v="32"/>
    <x v="32"/>
    <x v="32"/>
    <x v="7"/>
    <x v="0"/>
    <n v="0.32426873158369257"/>
  </r>
  <r>
    <x v="33"/>
    <x v="33"/>
    <x v="33"/>
    <x v="33"/>
    <x v="7"/>
    <x v="0"/>
    <n v="0.32021974769962624"/>
  </r>
  <r>
    <x v="34"/>
    <x v="34"/>
    <x v="34"/>
    <x v="34"/>
    <x v="7"/>
    <x v="0"/>
    <n v="0.30672311926111423"/>
  </r>
  <r>
    <x v="35"/>
    <x v="35"/>
    <x v="35"/>
    <x v="35"/>
    <x v="7"/>
    <x v="0"/>
    <n v="107585.01700000001"/>
  </r>
  <r>
    <x v="36"/>
    <x v="36"/>
    <x v="36"/>
    <x v="36"/>
    <x v="7"/>
    <x v="0"/>
    <n v="101126.336"/>
  </r>
  <r>
    <x v="37"/>
    <x v="37"/>
    <x v="37"/>
    <x v="37"/>
    <x v="7"/>
    <x v="0"/>
    <m/>
  </r>
  <r>
    <x v="38"/>
    <x v="38"/>
    <x v="38"/>
    <x v="38"/>
    <x v="7"/>
    <x v="0"/>
    <n v="6458.6809999999996"/>
  </r>
  <r>
    <x v="39"/>
    <x v="39"/>
    <x v="39"/>
    <x v="39"/>
    <x v="7"/>
    <x v="0"/>
    <m/>
  </r>
  <r>
    <x v="0"/>
    <x v="0"/>
    <x v="0"/>
    <x v="0"/>
    <x v="8"/>
    <x v="0"/>
    <n v="3512.875"/>
  </r>
  <r>
    <x v="1"/>
    <x v="1"/>
    <x v="1"/>
    <x v="1"/>
    <x v="8"/>
    <x v="0"/>
    <n v="1739.135"/>
  </r>
  <r>
    <x v="2"/>
    <x v="2"/>
    <x v="2"/>
    <x v="2"/>
    <x v="8"/>
    <x v="0"/>
    <n v="1959.943"/>
  </r>
  <r>
    <x v="3"/>
    <x v="3"/>
    <x v="3"/>
    <x v="3"/>
    <x v="8"/>
    <x v="0"/>
    <n v="220.80799999999999"/>
  </r>
  <r>
    <x v="4"/>
    <x v="4"/>
    <x v="4"/>
    <x v="4"/>
    <x v="8"/>
    <x v="0"/>
    <n v="-503.13900000000001"/>
  </r>
  <r>
    <x v="5"/>
    <x v="5"/>
    <x v="5"/>
    <x v="5"/>
    <x v="8"/>
    <x v="0"/>
    <n v="450.65899999999999"/>
  </r>
  <r>
    <x v="6"/>
    <x v="6"/>
    <x v="6"/>
    <x v="6"/>
    <x v="8"/>
    <x v="0"/>
    <n v="5199.53"/>
  </r>
  <r>
    <x v="7"/>
    <x v="7"/>
    <x v="7"/>
    <x v="7"/>
    <x v="8"/>
    <x v="0"/>
    <n v="4342.1620000000003"/>
  </r>
  <r>
    <x v="8"/>
    <x v="8"/>
    <x v="8"/>
    <x v="8"/>
    <x v="8"/>
    <x v="0"/>
    <n v="603.31700000000001"/>
  </r>
  <r>
    <x v="9"/>
    <x v="9"/>
    <x v="9"/>
    <x v="9"/>
    <x v="8"/>
    <x v="0"/>
    <n v="254.05099999999999"/>
  </r>
  <r>
    <x v="10"/>
    <x v="10"/>
    <x v="10"/>
    <x v="10"/>
    <x v="8"/>
    <x v="0"/>
    <n v="18256.037"/>
  </r>
  <r>
    <x v="11"/>
    <x v="11"/>
    <x v="11"/>
    <x v="11"/>
    <x v="8"/>
    <x v="0"/>
    <n v="8150.2349999999997"/>
  </r>
  <r>
    <x v="12"/>
    <x v="12"/>
    <x v="12"/>
    <x v="12"/>
    <x v="8"/>
    <x v="0"/>
    <n v="192342.28099999999"/>
  </r>
  <r>
    <x v="13"/>
    <x v="13"/>
    <x v="13"/>
    <x v="13"/>
    <x v="8"/>
    <x v="0"/>
    <n v="4014.0610000000001"/>
  </r>
  <r>
    <x v="14"/>
    <x v="14"/>
    <x v="14"/>
    <x v="14"/>
    <x v="8"/>
    <x v="0"/>
    <m/>
  </r>
  <r>
    <x v="15"/>
    <x v="15"/>
    <x v="15"/>
    <x v="15"/>
    <x v="8"/>
    <x v="0"/>
    <n v="38918.9"/>
  </r>
  <r>
    <x v="16"/>
    <x v="16"/>
    <x v="16"/>
    <x v="16"/>
    <x v="8"/>
    <x v="0"/>
    <n v="261681.514"/>
  </r>
  <r>
    <x v="17"/>
    <x v="17"/>
    <x v="17"/>
    <x v="17"/>
    <x v="8"/>
    <x v="0"/>
    <n v="2353.5509999999999"/>
  </r>
  <r>
    <x v="18"/>
    <x v="18"/>
    <x v="18"/>
    <x v="18"/>
    <x v="8"/>
    <x v="0"/>
    <n v="220893.31599999999"/>
  </r>
  <r>
    <x v="19"/>
    <x v="19"/>
    <x v="19"/>
    <x v="19"/>
    <x v="8"/>
    <x v="0"/>
    <n v="4599.9470000000001"/>
  </r>
  <r>
    <x v="20"/>
    <x v="20"/>
    <x v="20"/>
    <x v="20"/>
    <x v="8"/>
    <x v="0"/>
    <m/>
  </r>
  <r>
    <x v="21"/>
    <x v="21"/>
    <x v="21"/>
    <x v="21"/>
    <x v="8"/>
    <x v="0"/>
    <n v="21536.48"/>
  </r>
  <r>
    <x v="22"/>
    <x v="22"/>
    <x v="22"/>
    <x v="22"/>
    <x v="8"/>
    <x v="0"/>
    <n v="12298.218000000001"/>
  </r>
  <r>
    <x v="23"/>
    <x v="23"/>
    <x v="23"/>
    <x v="23"/>
    <x v="8"/>
    <x v="0"/>
    <n v="261681.51199999999"/>
  </r>
  <r>
    <x v="24"/>
    <x v="24"/>
    <x v="24"/>
    <x v="24"/>
    <x v="8"/>
    <x v="0"/>
    <n v="8277.5300000000007"/>
  </r>
  <r>
    <x v="25"/>
    <x v="25"/>
    <x v="25"/>
    <x v="25"/>
    <x v="8"/>
    <x v="0"/>
    <n v="0.59661459594709632"/>
  </r>
  <r>
    <x v="26"/>
    <x v="26"/>
    <x v="26"/>
    <x v="26"/>
    <x v="8"/>
    <x v="0"/>
    <n v="1.5254459204776983E-2"/>
  </r>
  <r>
    <x v="27"/>
    <x v="27"/>
    <x v="27"/>
    <x v="27"/>
    <x v="8"/>
    <x v="0"/>
    <n v="0.13843437599880884"/>
  </r>
  <r>
    <x v="28"/>
    <x v="28"/>
    <x v="28"/>
    <x v="28"/>
    <x v="8"/>
    <x v="0"/>
    <n v="23650.690999999999"/>
  </r>
  <r>
    <x v="29"/>
    <x v="29"/>
    <x v="29"/>
    <x v="29"/>
    <x v="8"/>
    <x v="0"/>
    <n v="23071.079000000002"/>
  </r>
  <r>
    <x v="30"/>
    <x v="30"/>
    <x v="30"/>
    <x v="30"/>
    <x v="8"/>
    <x v="0"/>
    <n v="445.85500000000002"/>
  </r>
  <r>
    <x v="31"/>
    <x v="31"/>
    <x v="31"/>
    <x v="31"/>
    <x v="8"/>
    <x v="0"/>
    <n v="133.75700000000001"/>
  </r>
  <r>
    <x v="32"/>
    <x v="32"/>
    <x v="32"/>
    <x v="32"/>
    <x v="8"/>
    <x v="0"/>
    <n v="0.16073569835082041"/>
  </r>
  <r>
    <x v="33"/>
    <x v="33"/>
    <x v="33"/>
    <x v="33"/>
    <x v="8"/>
    <x v="0"/>
    <n v="0.15982665409480645"/>
  </r>
  <r>
    <x v="34"/>
    <x v="34"/>
    <x v="34"/>
    <x v="34"/>
    <x v="8"/>
    <x v="0"/>
    <n v="0.15679651790182145"/>
  </r>
  <r>
    <x v="35"/>
    <x v="35"/>
    <x v="35"/>
    <x v="35"/>
    <x v="8"/>
    <x v="0"/>
    <n v="147140.25099999999"/>
  </r>
  <r>
    <x v="36"/>
    <x v="36"/>
    <x v="36"/>
    <x v="36"/>
    <x v="8"/>
    <x v="0"/>
    <n v="134931.84099999999"/>
  </r>
  <r>
    <x v="37"/>
    <x v="37"/>
    <x v="37"/>
    <x v="37"/>
    <x v="8"/>
    <x v="0"/>
    <n v="1385.7170000000001"/>
  </r>
  <r>
    <x v="38"/>
    <x v="38"/>
    <x v="38"/>
    <x v="38"/>
    <x v="8"/>
    <x v="0"/>
    <n v="10822.692999999999"/>
  </r>
  <r>
    <x v="39"/>
    <x v="39"/>
    <x v="39"/>
    <x v="39"/>
    <x v="8"/>
    <x v="0"/>
    <m/>
  </r>
  <r>
    <x v="0"/>
    <x v="0"/>
    <x v="0"/>
    <x v="0"/>
    <x v="9"/>
    <x v="0"/>
    <n v="1163.675"/>
  </r>
  <r>
    <x v="1"/>
    <x v="1"/>
    <x v="1"/>
    <x v="1"/>
    <x v="9"/>
    <x v="0"/>
    <n v="437.92399999999998"/>
  </r>
  <r>
    <x v="2"/>
    <x v="2"/>
    <x v="2"/>
    <x v="2"/>
    <x v="9"/>
    <x v="0"/>
    <n v="493.55799999999999"/>
  </r>
  <r>
    <x v="3"/>
    <x v="3"/>
    <x v="3"/>
    <x v="3"/>
    <x v="9"/>
    <x v="0"/>
    <n v="55.634"/>
  </r>
  <r>
    <x v="4"/>
    <x v="4"/>
    <x v="4"/>
    <x v="4"/>
    <x v="9"/>
    <x v="0"/>
    <n v="56.472999999999999"/>
  </r>
  <r>
    <x v="5"/>
    <x v="5"/>
    <x v="5"/>
    <x v="5"/>
    <x v="9"/>
    <x v="0"/>
    <n v="66.781999999999996"/>
  </r>
  <r>
    <x v="6"/>
    <x v="6"/>
    <x v="6"/>
    <x v="6"/>
    <x v="9"/>
    <x v="0"/>
    <n v="1724.854"/>
  </r>
  <r>
    <x v="7"/>
    <x v="7"/>
    <x v="7"/>
    <x v="7"/>
    <x v="9"/>
    <x v="0"/>
    <n v="1210.721"/>
  </r>
  <r>
    <x v="8"/>
    <x v="8"/>
    <x v="8"/>
    <x v="8"/>
    <x v="9"/>
    <x v="0"/>
    <n v="54.921999999999997"/>
  </r>
  <r>
    <x v="9"/>
    <x v="9"/>
    <x v="9"/>
    <x v="9"/>
    <x v="9"/>
    <x v="0"/>
    <n v="459.21100000000001"/>
  </r>
  <r>
    <x v="10"/>
    <x v="10"/>
    <x v="10"/>
    <x v="10"/>
    <x v="9"/>
    <x v="0"/>
    <n v="5636.5339999999997"/>
  </r>
  <r>
    <x v="11"/>
    <x v="11"/>
    <x v="11"/>
    <x v="11"/>
    <x v="9"/>
    <x v="0"/>
    <n v="3722.8809999999999"/>
  </r>
  <r>
    <x v="12"/>
    <x v="12"/>
    <x v="12"/>
    <x v="12"/>
    <x v="9"/>
    <x v="0"/>
    <n v="69568.148000000001"/>
  </r>
  <r>
    <x v="13"/>
    <x v="13"/>
    <x v="13"/>
    <x v="13"/>
    <x v="9"/>
    <x v="0"/>
    <n v="2045.164"/>
  </r>
  <r>
    <x v="14"/>
    <x v="14"/>
    <x v="14"/>
    <x v="14"/>
    <x v="9"/>
    <x v="0"/>
    <m/>
  </r>
  <r>
    <x v="15"/>
    <x v="15"/>
    <x v="15"/>
    <x v="15"/>
    <x v="9"/>
    <x v="0"/>
    <n v="6134.82"/>
  </r>
  <r>
    <x v="16"/>
    <x v="16"/>
    <x v="16"/>
    <x v="16"/>
    <x v="9"/>
    <x v="0"/>
    <n v="87107.547000000006"/>
  </r>
  <r>
    <x v="17"/>
    <x v="17"/>
    <x v="17"/>
    <x v="17"/>
    <x v="9"/>
    <x v="0"/>
    <n v="1045.7719999999999"/>
  </r>
  <r>
    <x v="18"/>
    <x v="18"/>
    <x v="18"/>
    <x v="18"/>
    <x v="9"/>
    <x v="0"/>
    <n v="69981.066999999995"/>
  </r>
  <r>
    <x v="19"/>
    <x v="19"/>
    <x v="19"/>
    <x v="19"/>
    <x v="9"/>
    <x v="0"/>
    <m/>
  </r>
  <r>
    <x v="20"/>
    <x v="20"/>
    <x v="20"/>
    <x v="20"/>
    <x v="9"/>
    <x v="0"/>
    <m/>
  </r>
  <r>
    <x v="21"/>
    <x v="21"/>
    <x v="21"/>
    <x v="21"/>
    <x v="9"/>
    <x v="0"/>
    <n v="12258.61"/>
  </r>
  <r>
    <x v="22"/>
    <x v="22"/>
    <x v="22"/>
    <x v="22"/>
    <x v="9"/>
    <x v="0"/>
    <n v="3822.0970000000002"/>
  </r>
  <r>
    <x v="23"/>
    <x v="23"/>
    <x v="23"/>
    <x v="23"/>
    <x v="9"/>
    <x v="0"/>
    <n v="87107.546000000002"/>
  </r>
  <r>
    <x v="24"/>
    <x v="24"/>
    <x v="24"/>
    <x v="24"/>
    <x v="9"/>
    <x v="0"/>
    <n v="4038.355"/>
  </r>
  <r>
    <x v="25"/>
    <x v="25"/>
    <x v="25"/>
    <x v="25"/>
    <x v="9"/>
    <x v="0"/>
    <n v="0.65368503909635156"/>
  </r>
  <r>
    <x v="26"/>
    <x v="26"/>
    <x v="26"/>
    <x v="26"/>
    <x v="9"/>
    <x v="0"/>
    <n v="4.0037048644749112E-3"/>
  </r>
  <r>
    <x v="27"/>
    <x v="27"/>
    <x v="27"/>
    <x v="27"/>
    <x v="9"/>
    <x v="0"/>
    <n v="0.10392262510559891"/>
  </r>
  <r>
    <x v="28"/>
    <x v="28"/>
    <x v="28"/>
    <x v="28"/>
    <x v="9"/>
    <x v="0"/>
    <n v="12073.978999999999"/>
  </r>
  <r>
    <x v="29"/>
    <x v="29"/>
    <x v="29"/>
    <x v="29"/>
    <x v="9"/>
    <x v="0"/>
    <n v="10944.633"/>
  </r>
  <r>
    <x v="30"/>
    <x v="30"/>
    <x v="30"/>
    <x v="30"/>
    <x v="9"/>
    <x v="0"/>
    <n v="894.19100000000003"/>
  </r>
  <r>
    <x v="31"/>
    <x v="31"/>
    <x v="31"/>
    <x v="31"/>
    <x v="9"/>
    <x v="0"/>
    <n v="235.15600000000001"/>
  </r>
  <r>
    <x v="32"/>
    <x v="32"/>
    <x v="32"/>
    <x v="32"/>
    <x v="9"/>
    <x v="0"/>
    <n v="0.23955236683566505"/>
  </r>
  <r>
    <x v="33"/>
    <x v="33"/>
    <x v="33"/>
    <x v="33"/>
    <x v="9"/>
    <x v="0"/>
    <n v="0.23488680158801631"/>
  </r>
  <r>
    <x v="34"/>
    <x v="34"/>
    <x v="34"/>
    <x v="34"/>
    <x v="9"/>
    <x v="0"/>
    <n v="0.21714570973642786"/>
  </r>
  <r>
    <x v="35"/>
    <x v="35"/>
    <x v="35"/>
    <x v="35"/>
    <x v="9"/>
    <x v="0"/>
    <n v="50402.252999999997"/>
  </r>
  <r>
    <x v="36"/>
    <x v="36"/>
    <x v="36"/>
    <x v="36"/>
    <x v="9"/>
    <x v="0"/>
    <n v="47376.489000000001"/>
  </r>
  <r>
    <x v="37"/>
    <x v="37"/>
    <x v="37"/>
    <x v="37"/>
    <x v="9"/>
    <x v="0"/>
    <m/>
  </r>
  <r>
    <x v="38"/>
    <x v="38"/>
    <x v="38"/>
    <x v="38"/>
    <x v="9"/>
    <x v="0"/>
    <n v="3025.7649999999999"/>
  </r>
  <r>
    <x v="39"/>
    <x v="39"/>
    <x v="39"/>
    <x v="39"/>
    <x v="9"/>
    <x v="0"/>
    <m/>
  </r>
  <r>
    <x v="0"/>
    <x v="0"/>
    <x v="0"/>
    <x v="0"/>
    <x v="10"/>
    <x v="0"/>
    <n v="3359.0830000000001"/>
  </r>
  <r>
    <x v="1"/>
    <x v="1"/>
    <x v="1"/>
    <x v="1"/>
    <x v="10"/>
    <x v="0"/>
    <n v="1789.296"/>
  </r>
  <r>
    <x v="2"/>
    <x v="2"/>
    <x v="2"/>
    <x v="2"/>
    <x v="10"/>
    <x v="0"/>
    <n v="1977.9929999999999"/>
  </r>
  <r>
    <x v="3"/>
    <x v="3"/>
    <x v="3"/>
    <x v="3"/>
    <x v="10"/>
    <x v="0"/>
    <n v="188.697"/>
  </r>
  <r>
    <x v="4"/>
    <x v="4"/>
    <x v="4"/>
    <x v="4"/>
    <x v="10"/>
    <x v="0"/>
    <n v="-359.62900000000002"/>
  </r>
  <r>
    <x v="5"/>
    <x v="5"/>
    <x v="5"/>
    <x v="5"/>
    <x v="10"/>
    <x v="0"/>
    <n v="355.63799999999998"/>
  </r>
  <r>
    <x v="6"/>
    <x v="6"/>
    <x v="6"/>
    <x v="6"/>
    <x v="10"/>
    <x v="0"/>
    <n v="5144.3879999999999"/>
  </r>
  <r>
    <x v="7"/>
    <x v="7"/>
    <x v="7"/>
    <x v="7"/>
    <x v="10"/>
    <x v="0"/>
    <n v="4794.6899999999996"/>
  </r>
  <r>
    <x v="8"/>
    <x v="8"/>
    <x v="8"/>
    <x v="8"/>
    <x v="10"/>
    <x v="0"/>
    <n v="371.767"/>
  </r>
  <r>
    <x v="9"/>
    <x v="9"/>
    <x v="9"/>
    <x v="9"/>
    <x v="10"/>
    <x v="0"/>
    <n v="-22.068999999999999"/>
  </r>
  <r>
    <x v="10"/>
    <x v="10"/>
    <x v="10"/>
    <x v="10"/>
    <x v="10"/>
    <x v="0"/>
    <n v="1366.9010000000001"/>
  </r>
  <r>
    <x v="11"/>
    <x v="11"/>
    <x v="11"/>
    <x v="11"/>
    <x v="10"/>
    <x v="0"/>
    <n v="12321.044"/>
  </r>
  <r>
    <x v="12"/>
    <x v="12"/>
    <x v="12"/>
    <x v="12"/>
    <x v="10"/>
    <x v="0"/>
    <n v="184768.76"/>
  </r>
  <r>
    <x v="13"/>
    <x v="13"/>
    <x v="13"/>
    <x v="13"/>
    <x v="10"/>
    <x v="0"/>
    <n v="6108.9250000000002"/>
  </r>
  <r>
    <x v="14"/>
    <x v="14"/>
    <x v="14"/>
    <x v="14"/>
    <x v="10"/>
    <x v="0"/>
    <m/>
  </r>
  <r>
    <x v="15"/>
    <x v="15"/>
    <x v="15"/>
    <x v="15"/>
    <x v="10"/>
    <x v="0"/>
    <n v="25107.351999999999"/>
  </r>
  <r>
    <x v="16"/>
    <x v="16"/>
    <x v="16"/>
    <x v="16"/>
    <x v="10"/>
    <x v="0"/>
    <n v="229672.98199999999"/>
  </r>
  <r>
    <x v="17"/>
    <x v="17"/>
    <x v="17"/>
    <x v="17"/>
    <x v="10"/>
    <x v="0"/>
    <n v="67.763999999999996"/>
  </r>
  <r>
    <x v="18"/>
    <x v="18"/>
    <x v="18"/>
    <x v="18"/>
    <x v="10"/>
    <x v="0"/>
    <n v="200474.66699999999"/>
  </r>
  <r>
    <x v="19"/>
    <x v="19"/>
    <x v="19"/>
    <x v="19"/>
    <x v="10"/>
    <x v="0"/>
    <m/>
  </r>
  <r>
    <x v="20"/>
    <x v="20"/>
    <x v="20"/>
    <x v="20"/>
    <x v="10"/>
    <x v="0"/>
    <m/>
  </r>
  <r>
    <x v="21"/>
    <x v="21"/>
    <x v="21"/>
    <x v="21"/>
    <x v="10"/>
    <x v="0"/>
    <n v="17833.059000000001"/>
  </r>
  <r>
    <x v="22"/>
    <x v="22"/>
    <x v="22"/>
    <x v="22"/>
    <x v="10"/>
    <x v="0"/>
    <n v="11297.492"/>
  </r>
  <r>
    <x v="23"/>
    <x v="23"/>
    <x v="23"/>
    <x v="23"/>
    <x v="10"/>
    <x v="0"/>
    <n v="229672.98199999999"/>
  </r>
  <r>
    <x v="24"/>
    <x v="24"/>
    <x v="24"/>
    <x v="24"/>
    <x v="10"/>
    <x v="0"/>
    <n v="5256.0360000000001"/>
  </r>
  <r>
    <x v="25"/>
    <x v="25"/>
    <x v="25"/>
    <x v="25"/>
    <x v="10"/>
    <x v="0"/>
    <n v="0.84136815598839709"/>
  </r>
  <r>
    <x v="26"/>
    <x v="26"/>
    <x v="26"/>
    <x v="26"/>
    <x v="10"/>
    <x v="0"/>
    <n v="1.1890553639921669E-2"/>
  </r>
  <r>
    <x v="27"/>
    <x v="27"/>
    <x v="27"/>
    <x v="27"/>
    <x v="10"/>
    <x v="0"/>
    <n v="0.17364461221413868"/>
  </r>
  <r>
    <x v="28"/>
    <x v="28"/>
    <x v="28"/>
    <x v="28"/>
    <x v="10"/>
    <x v="0"/>
    <n v="22105.401999999998"/>
  </r>
  <r>
    <x v="29"/>
    <x v="29"/>
    <x v="29"/>
    <x v="29"/>
    <x v="10"/>
    <x v="0"/>
    <n v="21332.249"/>
  </r>
  <r>
    <x v="30"/>
    <x v="30"/>
    <x v="30"/>
    <x v="30"/>
    <x v="10"/>
    <x v="0"/>
    <n v="594.73299999999995"/>
  </r>
  <r>
    <x v="31"/>
    <x v="31"/>
    <x v="31"/>
    <x v="31"/>
    <x v="10"/>
    <x v="0"/>
    <n v="178.42"/>
  </r>
  <r>
    <x v="32"/>
    <x v="32"/>
    <x v="32"/>
    <x v="32"/>
    <x v="10"/>
    <x v="0"/>
    <n v="0.19489227709335583"/>
  </r>
  <r>
    <x v="33"/>
    <x v="33"/>
    <x v="33"/>
    <x v="33"/>
    <x v="10"/>
    <x v="0"/>
    <n v="0.19331923716044727"/>
  </r>
  <r>
    <x v="34"/>
    <x v="34"/>
    <x v="34"/>
    <x v="34"/>
    <x v="10"/>
    <x v="0"/>
    <n v="0.18807577365625211"/>
  </r>
  <r>
    <x v="35"/>
    <x v="35"/>
    <x v="35"/>
    <x v="35"/>
    <x v="10"/>
    <x v="0"/>
    <n v="113423.694"/>
  </r>
  <r>
    <x v="36"/>
    <x v="36"/>
    <x v="36"/>
    <x v="36"/>
    <x v="10"/>
    <x v="0"/>
    <n v="102129.44100000001"/>
  </r>
  <r>
    <x v="37"/>
    <x v="37"/>
    <x v="37"/>
    <x v="37"/>
    <x v="10"/>
    <x v="0"/>
    <n v="548.65300000000002"/>
  </r>
  <r>
    <x v="38"/>
    <x v="38"/>
    <x v="38"/>
    <x v="38"/>
    <x v="10"/>
    <x v="0"/>
    <n v="10745.6"/>
  </r>
  <r>
    <x v="39"/>
    <x v="39"/>
    <x v="39"/>
    <x v="39"/>
    <x v="10"/>
    <x v="0"/>
    <m/>
  </r>
  <r>
    <x v="0"/>
    <x v="0"/>
    <x v="0"/>
    <x v="0"/>
    <x v="11"/>
    <x v="0"/>
    <n v="858.23"/>
  </r>
  <r>
    <x v="1"/>
    <x v="1"/>
    <x v="1"/>
    <x v="1"/>
    <x v="11"/>
    <x v="0"/>
    <n v="447.58800000000002"/>
  </r>
  <r>
    <x v="2"/>
    <x v="2"/>
    <x v="2"/>
    <x v="2"/>
    <x v="11"/>
    <x v="0"/>
    <n v="494.06200000000001"/>
  </r>
  <r>
    <x v="3"/>
    <x v="3"/>
    <x v="3"/>
    <x v="3"/>
    <x v="11"/>
    <x v="0"/>
    <n v="46.473999999999997"/>
  </r>
  <r>
    <x v="4"/>
    <x v="4"/>
    <x v="4"/>
    <x v="4"/>
    <x v="11"/>
    <x v="0"/>
    <n v="123.56"/>
  </r>
  <r>
    <x v="5"/>
    <x v="5"/>
    <x v="5"/>
    <x v="5"/>
    <x v="11"/>
    <x v="0"/>
    <n v="74.373999999999995"/>
  </r>
  <r>
    <x v="6"/>
    <x v="6"/>
    <x v="6"/>
    <x v="6"/>
    <x v="11"/>
    <x v="0"/>
    <n v="1503.752"/>
  </r>
  <r>
    <x v="7"/>
    <x v="7"/>
    <x v="7"/>
    <x v="7"/>
    <x v="11"/>
    <x v="0"/>
    <n v="1212.9359999999999"/>
  </r>
  <r>
    <x v="8"/>
    <x v="8"/>
    <x v="8"/>
    <x v="8"/>
    <x v="11"/>
    <x v="0"/>
    <n v="45.03"/>
  </r>
  <r>
    <x v="9"/>
    <x v="9"/>
    <x v="9"/>
    <x v="9"/>
    <x v="11"/>
    <x v="0"/>
    <n v="245.786"/>
  </r>
  <r>
    <x v="10"/>
    <x v="10"/>
    <x v="10"/>
    <x v="10"/>
    <x v="11"/>
    <x v="0"/>
    <n v="5777.241"/>
  </r>
  <r>
    <x v="11"/>
    <x v="11"/>
    <x v="11"/>
    <x v="11"/>
    <x v="11"/>
    <x v="0"/>
    <n v="1070.2539999999999"/>
  </r>
  <r>
    <x v="12"/>
    <x v="12"/>
    <x v="12"/>
    <x v="12"/>
    <x v="11"/>
    <x v="0"/>
    <n v="48781.754999999997"/>
  </r>
  <r>
    <x v="13"/>
    <x v="13"/>
    <x v="13"/>
    <x v="13"/>
    <x v="11"/>
    <x v="0"/>
    <n v="1550.8219999999999"/>
  </r>
  <r>
    <x v="14"/>
    <x v="14"/>
    <x v="14"/>
    <x v="14"/>
    <x v="11"/>
    <x v="0"/>
    <m/>
  </r>
  <r>
    <x v="15"/>
    <x v="15"/>
    <x v="15"/>
    <x v="15"/>
    <x v="11"/>
    <x v="0"/>
    <n v="7243.1610000000001"/>
  </r>
  <r>
    <x v="16"/>
    <x v="16"/>
    <x v="16"/>
    <x v="16"/>
    <x v="11"/>
    <x v="0"/>
    <n v="64423.233"/>
  </r>
  <r>
    <x v="17"/>
    <x v="17"/>
    <x v="17"/>
    <x v="17"/>
    <x v="11"/>
    <x v="0"/>
    <n v="2613.8620000000001"/>
  </r>
  <r>
    <x v="18"/>
    <x v="18"/>
    <x v="18"/>
    <x v="18"/>
    <x v="11"/>
    <x v="0"/>
    <n v="53398.067000000003"/>
  </r>
  <r>
    <x v="19"/>
    <x v="19"/>
    <x v="19"/>
    <x v="19"/>
    <x v="11"/>
    <x v="0"/>
    <m/>
  </r>
  <r>
    <x v="20"/>
    <x v="20"/>
    <x v="20"/>
    <x v="20"/>
    <x v="11"/>
    <x v="0"/>
    <m/>
  </r>
  <r>
    <x v="21"/>
    <x v="21"/>
    <x v="21"/>
    <x v="21"/>
    <x v="11"/>
    <x v="0"/>
    <n v="5622.7380000000003"/>
  </r>
  <r>
    <x v="22"/>
    <x v="22"/>
    <x v="22"/>
    <x v="22"/>
    <x v="11"/>
    <x v="0"/>
    <n v="2788.567"/>
  </r>
  <r>
    <x v="23"/>
    <x v="23"/>
    <x v="23"/>
    <x v="23"/>
    <x v="11"/>
    <x v="0"/>
    <n v="64423.233999999997"/>
  </r>
  <r>
    <x v="24"/>
    <x v="24"/>
    <x v="24"/>
    <x v="24"/>
    <x v="11"/>
    <x v="0"/>
    <n v="2550.1799999999998"/>
  </r>
  <r>
    <x v="25"/>
    <x v="25"/>
    <x v="25"/>
    <x v="25"/>
    <x v="11"/>
    <x v="0"/>
    <n v="0.7367322069906348"/>
  </r>
  <r>
    <x v="26"/>
    <x v="26"/>
    <x v="26"/>
    <x v="26"/>
    <x v="11"/>
    <x v="0"/>
    <n v="2.5429794122517491E-3"/>
  </r>
  <r>
    <x v="27"/>
    <x v="27"/>
    <x v="27"/>
    <x v="27"/>
    <x v="11"/>
    <x v="0"/>
    <m/>
  </r>
  <r>
    <x v="28"/>
    <x v="28"/>
    <x v="28"/>
    <x v="28"/>
    <x v="11"/>
    <x v="0"/>
    <n v="6807.0060000000003"/>
  </r>
  <r>
    <x v="29"/>
    <x v="29"/>
    <x v="29"/>
    <x v="29"/>
    <x v="11"/>
    <x v="0"/>
    <n v="6804.54"/>
  </r>
  <r>
    <x v="30"/>
    <x v="30"/>
    <x v="30"/>
    <x v="30"/>
    <x v="11"/>
    <x v="0"/>
    <n v="2.4649999999999999"/>
  </r>
  <r>
    <x v="31"/>
    <x v="31"/>
    <x v="31"/>
    <x v="31"/>
    <x v="11"/>
    <x v="0"/>
    <m/>
  </r>
  <r>
    <x v="32"/>
    <x v="32"/>
    <x v="32"/>
    <x v="32"/>
    <x v="11"/>
    <x v="0"/>
    <n v="0.18765238989870309"/>
  </r>
  <r>
    <x v="33"/>
    <x v="33"/>
    <x v="33"/>
    <x v="33"/>
    <x v="11"/>
    <x v="0"/>
    <n v="0.18765236233116606"/>
  </r>
  <r>
    <x v="34"/>
    <x v="34"/>
    <x v="34"/>
    <x v="34"/>
    <x v="11"/>
    <x v="0"/>
    <n v="0.18758440835241236"/>
  </r>
  <r>
    <x v="35"/>
    <x v="35"/>
    <x v="35"/>
    <x v="35"/>
    <x v="11"/>
    <x v="0"/>
    <n v="36274.550000000003"/>
  </r>
  <r>
    <x v="36"/>
    <x v="36"/>
    <x v="36"/>
    <x v="36"/>
    <x v="11"/>
    <x v="0"/>
    <n v="33936.754000000001"/>
  </r>
  <r>
    <x v="37"/>
    <x v="37"/>
    <x v="37"/>
    <x v="37"/>
    <x v="11"/>
    <x v="0"/>
    <m/>
  </r>
  <r>
    <x v="38"/>
    <x v="38"/>
    <x v="38"/>
    <x v="38"/>
    <x v="11"/>
    <x v="0"/>
    <n v="2337.7959999999998"/>
  </r>
  <r>
    <x v="39"/>
    <x v="39"/>
    <x v="39"/>
    <x v="39"/>
    <x v="11"/>
    <x v="0"/>
    <m/>
  </r>
  <r>
    <x v="0"/>
    <x v="0"/>
    <x v="0"/>
    <x v="0"/>
    <x v="12"/>
    <x v="0"/>
    <n v="2581.15"/>
  </r>
  <r>
    <x v="1"/>
    <x v="1"/>
    <x v="1"/>
    <x v="1"/>
    <x v="12"/>
    <x v="0"/>
    <n v="1320.193"/>
  </r>
  <r>
    <x v="2"/>
    <x v="2"/>
    <x v="2"/>
    <x v="2"/>
    <x v="12"/>
    <x v="0"/>
    <n v="1480.0840000000001"/>
  </r>
  <r>
    <x v="3"/>
    <x v="3"/>
    <x v="3"/>
    <x v="3"/>
    <x v="12"/>
    <x v="0"/>
    <n v="159.89099999999999"/>
  </r>
  <r>
    <x v="4"/>
    <x v="4"/>
    <x v="4"/>
    <x v="4"/>
    <x v="12"/>
    <x v="0"/>
    <n v="-9.4550000000000001"/>
  </r>
  <r>
    <x v="5"/>
    <x v="5"/>
    <x v="5"/>
    <x v="5"/>
    <x v="12"/>
    <x v="0"/>
    <n v="125.313"/>
  </r>
  <r>
    <x v="6"/>
    <x v="6"/>
    <x v="6"/>
    <x v="6"/>
    <x v="12"/>
    <x v="0"/>
    <n v="4017.201"/>
  </r>
  <r>
    <x v="7"/>
    <x v="7"/>
    <x v="7"/>
    <x v="7"/>
    <x v="12"/>
    <x v="0"/>
    <n v="2954.614"/>
  </r>
  <r>
    <x v="8"/>
    <x v="8"/>
    <x v="8"/>
    <x v="8"/>
    <x v="12"/>
    <x v="0"/>
    <n v="59.512"/>
  </r>
  <r>
    <x v="9"/>
    <x v="9"/>
    <x v="9"/>
    <x v="9"/>
    <x v="12"/>
    <x v="0"/>
    <n v="1003.075"/>
  </r>
  <r>
    <x v="10"/>
    <x v="10"/>
    <x v="10"/>
    <x v="10"/>
    <x v="12"/>
    <x v="0"/>
    <n v="8671.2759999999998"/>
  </r>
  <r>
    <x v="11"/>
    <x v="11"/>
    <x v="11"/>
    <x v="11"/>
    <x v="12"/>
    <x v="0"/>
    <n v="5206.4110000000001"/>
  </r>
  <r>
    <x v="12"/>
    <x v="12"/>
    <x v="12"/>
    <x v="12"/>
    <x v="12"/>
    <x v="0"/>
    <n v="130747.803"/>
  </r>
  <r>
    <x v="13"/>
    <x v="13"/>
    <x v="13"/>
    <x v="13"/>
    <x v="12"/>
    <x v="0"/>
    <m/>
  </r>
  <r>
    <x v="14"/>
    <x v="14"/>
    <x v="14"/>
    <x v="14"/>
    <x v="12"/>
    <x v="0"/>
    <m/>
  </r>
  <r>
    <x v="15"/>
    <x v="15"/>
    <x v="15"/>
    <x v="15"/>
    <x v="12"/>
    <x v="0"/>
    <n v="7393.1009999999997"/>
  </r>
  <r>
    <x v="16"/>
    <x v="16"/>
    <x v="16"/>
    <x v="16"/>
    <x v="12"/>
    <x v="0"/>
    <n v="152018.59099999999"/>
  </r>
  <r>
    <x v="17"/>
    <x v="17"/>
    <x v="17"/>
    <x v="17"/>
    <x v="12"/>
    <x v="0"/>
    <n v="40.454999999999998"/>
  </r>
  <r>
    <x v="18"/>
    <x v="18"/>
    <x v="18"/>
    <x v="18"/>
    <x v="12"/>
    <x v="0"/>
    <n v="132311.84899999999"/>
  </r>
  <r>
    <x v="19"/>
    <x v="19"/>
    <x v="19"/>
    <x v="19"/>
    <x v="12"/>
    <x v="0"/>
    <m/>
  </r>
  <r>
    <x v="20"/>
    <x v="20"/>
    <x v="20"/>
    <x v="20"/>
    <x v="12"/>
    <x v="0"/>
    <m/>
  </r>
  <r>
    <x v="21"/>
    <x v="21"/>
    <x v="21"/>
    <x v="21"/>
    <x v="12"/>
    <x v="0"/>
    <n v="16333.519"/>
  </r>
  <r>
    <x v="22"/>
    <x v="22"/>
    <x v="22"/>
    <x v="22"/>
    <x v="12"/>
    <x v="0"/>
    <n v="3332.7669999999998"/>
  </r>
  <r>
    <x v="23"/>
    <x v="23"/>
    <x v="23"/>
    <x v="23"/>
    <x v="12"/>
    <x v="0"/>
    <n v="152018.59"/>
  </r>
  <r>
    <x v="24"/>
    <x v="24"/>
    <x v="24"/>
    <x v="24"/>
    <x v="12"/>
    <x v="0"/>
    <n v="7938.165"/>
  </r>
  <r>
    <x v="25"/>
    <x v="25"/>
    <x v="25"/>
    <x v="25"/>
    <x v="12"/>
    <x v="0"/>
    <n v="0.69159257485150427"/>
  </r>
  <r>
    <x v="26"/>
    <x v="26"/>
    <x v="26"/>
    <x v="26"/>
    <x v="12"/>
    <x v="0"/>
    <n v="7.8200704935411872E-3"/>
  </r>
  <r>
    <x v="27"/>
    <x v="27"/>
    <x v="27"/>
    <x v="27"/>
    <x v="12"/>
    <x v="0"/>
    <n v="5.2088109070957754E-2"/>
  </r>
  <r>
    <x v="28"/>
    <x v="28"/>
    <x v="28"/>
    <x v="28"/>
    <x v="12"/>
    <x v="0"/>
    <n v="14028.066999999999"/>
  </r>
  <r>
    <x v="29"/>
    <x v="29"/>
    <x v="29"/>
    <x v="29"/>
    <x v="12"/>
    <x v="0"/>
    <n v="13644.174000000001"/>
  </r>
  <r>
    <x v="30"/>
    <x v="30"/>
    <x v="30"/>
    <x v="30"/>
    <x v="12"/>
    <x v="0"/>
    <n v="295.30200000000002"/>
  </r>
  <r>
    <x v="31"/>
    <x v="31"/>
    <x v="31"/>
    <x v="31"/>
    <x v="12"/>
    <x v="0"/>
    <n v="88.590999999999994"/>
  </r>
  <r>
    <x v="32"/>
    <x v="32"/>
    <x v="32"/>
    <x v="32"/>
    <x v="12"/>
    <x v="0"/>
    <n v="0.18924037108634625"/>
  </r>
  <r>
    <x v="33"/>
    <x v="33"/>
    <x v="33"/>
    <x v="33"/>
    <x v="12"/>
    <x v="0"/>
    <n v="0.18804526746195446"/>
  </r>
  <r>
    <x v="34"/>
    <x v="34"/>
    <x v="34"/>
    <x v="34"/>
    <x v="12"/>
    <x v="0"/>
    <n v="0.18406160670081467"/>
  </r>
  <r>
    <x v="35"/>
    <x v="35"/>
    <x v="35"/>
    <x v="35"/>
    <x v="12"/>
    <x v="0"/>
    <n v="74128.3"/>
  </r>
  <r>
    <x v="36"/>
    <x v="36"/>
    <x v="36"/>
    <x v="36"/>
    <x v="12"/>
    <x v="0"/>
    <n v="66725.834000000003"/>
  </r>
  <r>
    <x v="37"/>
    <x v="37"/>
    <x v="37"/>
    <x v="37"/>
    <x v="12"/>
    <x v="0"/>
    <m/>
  </r>
  <r>
    <x v="38"/>
    <x v="38"/>
    <x v="38"/>
    <x v="38"/>
    <x v="12"/>
    <x v="0"/>
    <n v="7402.4660000000003"/>
  </r>
  <r>
    <x v="39"/>
    <x v="39"/>
    <x v="39"/>
    <x v="39"/>
    <x v="12"/>
    <x v="0"/>
    <m/>
  </r>
  <r>
    <x v="0"/>
    <x v="0"/>
    <x v="0"/>
    <x v="0"/>
    <x v="13"/>
    <x v="0"/>
    <n v="560.85299999999995"/>
  </r>
  <r>
    <x v="1"/>
    <x v="1"/>
    <x v="1"/>
    <x v="1"/>
    <x v="13"/>
    <x v="0"/>
    <n v="230.09"/>
  </r>
  <r>
    <x v="2"/>
    <x v="2"/>
    <x v="2"/>
    <x v="2"/>
    <x v="13"/>
    <x v="0"/>
    <n v="260.75299999999999"/>
  </r>
  <r>
    <x v="3"/>
    <x v="3"/>
    <x v="3"/>
    <x v="3"/>
    <x v="13"/>
    <x v="0"/>
    <n v="30.663"/>
  </r>
  <r>
    <x v="4"/>
    <x v="4"/>
    <x v="4"/>
    <x v="4"/>
    <x v="13"/>
    <x v="0"/>
    <n v="93.722999999999999"/>
  </r>
  <r>
    <x v="5"/>
    <x v="5"/>
    <x v="5"/>
    <x v="5"/>
    <x v="13"/>
    <x v="0"/>
    <n v="48.648000000000003"/>
  </r>
  <r>
    <x v="6"/>
    <x v="6"/>
    <x v="6"/>
    <x v="6"/>
    <x v="13"/>
    <x v="0"/>
    <n v="933.31399999999996"/>
  </r>
  <r>
    <x v="7"/>
    <x v="7"/>
    <x v="7"/>
    <x v="7"/>
    <x v="13"/>
    <x v="0"/>
    <n v="811.11099999999999"/>
  </r>
  <r>
    <x v="8"/>
    <x v="8"/>
    <x v="8"/>
    <x v="8"/>
    <x v="13"/>
    <x v="0"/>
    <n v="34.433"/>
  </r>
  <r>
    <x v="9"/>
    <x v="9"/>
    <x v="9"/>
    <x v="9"/>
    <x v="13"/>
    <x v="0"/>
    <n v="87.77"/>
  </r>
  <r>
    <x v="10"/>
    <x v="10"/>
    <x v="10"/>
    <x v="10"/>
    <x v="13"/>
    <x v="0"/>
    <n v="6242.2449999999999"/>
  </r>
  <r>
    <x v="11"/>
    <x v="11"/>
    <x v="11"/>
    <x v="11"/>
    <x v="13"/>
    <x v="0"/>
    <n v="3543.0949999999998"/>
  </r>
  <r>
    <x v="12"/>
    <x v="12"/>
    <x v="12"/>
    <x v="12"/>
    <x v="13"/>
    <x v="0"/>
    <n v="29688.632000000001"/>
  </r>
  <r>
    <x v="13"/>
    <x v="13"/>
    <x v="13"/>
    <x v="13"/>
    <x v="13"/>
    <x v="0"/>
    <n v="265.673"/>
  </r>
  <r>
    <x v="14"/>
    <x v="14"/>
    <x v="14"/>
    <x v="14"/>
    <x v="13"/>
    <x v="0"/>
    <m/>
  </r>
  <r>
    <x v="15"/>
    <x v="15"/>
    <x v="15"/>
    <x v="15"/>
    <x v="13"/>
    <x v="0"/>
    <n v="2884.4949999999999"/>
  </r>
  <r>
    <x v="16"/>
    <x v="16"/>
    <x v="16"/>
    <x v="16"/>
    <x v="13"/>
    <x v="0"/>
    <n v="42624.14"/>
  </r>
  <r>
    <x v="17"/>
    <x v="17"/>
    <x v="17"/>
    <x v="17"/>
    <x v="13"/>
    <x v="0"/>
    <n v="11.003"/>
  </r>
  <r>
    <x v="18"/>
    <x v="18"/>
    <x v="18"/>
    <x v="18"/>
    <x v="13"/>
    <x v="0"/>
    <n v="38100.917000000001"/>
  </r>
  <r>
    <x v="19"/>
    <x v="19"/>
    <x v="19"/>
    <x v="19"/>
    <x v="13"/>
    <x v="0"/>
    <m/>
  </r>
  <r>
    <x v="20"/>
    <x v="20"/>
    <x v="20"/>
    <x v="20"/>
    <x v="13"/>
    <x v="0"/>
    <m/>
  </r>
  <r>
    <x v="21"/>
    <x v="21"/>
    <x v="21"/>
    <x v="21"/>
    <x v="13"/>
    <x v="0"/>
    <n v="3087.9670000000001"/>
  </r>
  <r>
    <x v="22"/>
    <x v="22"/>
    <x v="22"/>
    <x v="22"/>
    <x v="13"/>
    <x v="0"/>
    <n v="1424.2550000000001"/>
  </r>
  <r>
    <x v="23"/>
    <x v="23"/>
    <x v="23"/>
    <x v="23"/>
    <x v="13"/>
    <x v="0"/>
    <n v="42624.142"/>
  </r>
  <r>
    <x v="24"/>
    <x v="24"/>
    <x v="24"/>
    <x v="24"/>
    <x v="13"/>
    <x v="0"/>
    <n v="998.6"/>
  </r>
  <r>
    <x v="25"/>
    <x v="25"/>
    <x v="25"/>
    <x v="25"/>
    <x v="13"/>
    <x v="0"/>
    <n v="0.78044081662466669"/>
  </r>
  <r>
    <x v="26"/>
    <x v="26"/>
    <x v="26"/>
    <x v="26"/>
    <x v="13"/>
    <x v="0"/>
    <n v="6.3593085475626317E-3"/>
  </r>
  <r>
    <x v="27"/>
    <x v="27"/>
    <x v="27"/>
    <x v="27"/>
    <x v="13"/>
    <x v="0"/>
    <n v="0.14086788941424314"/>
  </r>
  <r>
    <x v="28"/>
    <x v="28"/>
    <x v="28"/>
    <x v="28"/>
    <x v="13"/>
    <x v="0"/>
    <n v="3700.6030000000001"/>
  </r>
  <r>
    <x v="29"/>
    <x v="29"/>
    <x v="29"/>
    <x v="29"/>
    <x v="13"/>
    <x v="0"/>
    <n v="3657.0720000000001"/>
  </r>
  <r>
    <x v="30"/>
    <x v="30"/>
    <x v="30"/>
    <x v="30"/>
    <x v="13"/>
    <x v="0"/>
    <n v="43.53"/>
  </r>
  <r>
    <x v="31"/>
    <x v="31"/>
    <x v="31"/>
    <x v="31"/>
    <x v="13"/>
    <x v="0"/>
    <m/>
  </r>
  <r>
    <x v="32"/>
    <x v="32"/>
    <x v="32"/>
    <x v="32"/>
    <x v="13"/>
    <x v="0"/>
    <n v="0.20243586946698897"/>
  </r>
  <r>
    <x v="33"/>
    <x v="33"/>
    <x v="33"/>
    <x v="33"/>
    <x v="13"/>
    <x v="0"/>
    <n v="0.202435814763507"/>
  </r>
  <r>
    <x v="34"/>
    <x v="34"/>
    <x v="34"/>
    <x v="34"/>
    <x v="13"/>
    <x v="0"/>
    <n v="0.20005457219360745"/>
  </r>
  <r>
    <x v="35"/>
    <x v="35"/>
    <x v="35"/>
    <x v="35"/>
    <x v="13"/>
    <x v="0"/>
    <n v="18280.371999999999"/>
  </r>
  <r>
    <x v="36"/>
    <x v="36"/>
    <x v="36"/>
    <x v="36"/>
    <x v="13"/>
    <x v="0"/>
    <n v="16633.223000000002"/>
  </r>
  <r>
    <x v="37"/>
    <x v="37"/>
    <x v="37"/>
    <x v="37"/>
    <x v="13"/>
    <x v="0"/>
    <n v="98.429000000000002"/>
  </r>
  <r>
    <x v="38"/>
    <x v="38"/>
    <x v="38"/>
    <x v="38"/>
    <x v="13"/>
    <x v="0"/>
    <n v="1548.72"/>
  </r>
  <r>
    <x v="39"/>
    <x v="39"/>
    <x v="39"/>
    <x v="39"/>
    <x v="13"/>
    <x v="0"/>
    <m/>
  </r>
  <r>
    <x v="0"/>
    <x v="0"/>
    <x v="0"/>
    <x v="0"/>
    <x v="14"/>
    <x v="0"/>
    <n v="1527.1880000000001"/>
  </r>
  <r>
    <x v="1"/>
    <x v="1"/>
    <x v="1"/>
    <x v="1"/>
    <x v="14"/>
    <x v="0"/>
    <n v="639.76700000000005"/>
  </r>
  <r>
    <x v="2"/>
    <x v="2"/>
    <x v="2"/>
    <x v="2"/>
    <x v="14"/>
    <x v="0"/>
    <n v="729.84100000000001"/>
  </r>
  <r>
    <x v="3"/>
    <x v="3"/>
    <x v="3"/>
    <x v="3"/>
    <x v="14"/>
    <x v="0"/>
    <n v="90.073999999999998"/>
  </r>
  <r>
    <x v="4"/>
    <x v="4"/>
    <x v="4"/>
    <x v="4"/>
    <x v="14"/>
    <x v="0"/>
    <n v="229.333"/>
  </r>
  <r>
    <x v="5"/>
    <x v="5"/>
    <x v="5"/>
    <x v="5"/>
    <x v="14"/>
    <x v="0"/>
    <n v="145.52099999999999"/>
  </r>
  <r>
    <x v="6"/>
    <x v="6"/>
    <x v="6"/>
    <x v="6"/>
    <x v="14"/>
    <x v="0"/>
    <n v="2541.8090000000002"/>
  </r>
  <r>
    <x v="7"/>
    <x v="7"/>
    <x v="7"/>
    <x v="7"/>
    <x v="14"/>
    <x v="0"/>
    <n v="2192.3040000000001"/>
  </r>
  <r>
    <x v="8"/>
    <x v="8"/>
    <x v="8"/>
    <x v="8"/>
    <x v="14"/>
    <x v="0"/>
    <n v="192.99100000000001"/>
  </r>
  <r>
    <x v="9"/>
    <x v="9"/>
    <x v="9"/>
    <x v="9"/>
    <x v="14"/>
    <x v="0"/>
    <n v="156.51400000000001"/>
  </r>
  <r>
    <x v="10"/>
    <x v="10"/>
    <x v="10"/>
    <x v="10"/>
    <x v="14"/>
    <x v="0"/>
    <n v="4265.3770000000004"/>
  </r>
  <r>
    <x v="11"/>
    <x v="11"/>
    <x v="11"/>
    <x v="11"/>
    <x v="14"/>
    <x v="0"/>
    <n v="3465.45"/>
  </r>
  <r>
    <x v="12"/>
    <x v="12"/>
    <x v="12"/>
    <x v="12"/>
    <x v="14"/>
    <x v="0"/>
    <n v="78996.672999999995"/>
  </r>
  <r>
    <x v="13"/>
    <x v="13"/>
    <x v="13"/>
    <x v="13"/>
    <x v="14"/>
    <x v="0"/>
    <n v="2967.3919999999998"/>
  </r>
  <r>
    <x v="14"/>
    <x v="14"/>
    <x v="14"/>
    <x v="14"/>
    <x v="14"/>
    <x v="0"/>
    <n v="125.848"/>
  </r>
  <r>
    <x v="15"/>
    <x v="15"/>
    <x v="15"/>
    <x v="15"/>
    <x v="14"/>
    <x v="0"/>
    <n v="16960.848999999998"/>
  </r>
  <r>
    <x v="16"/>
    <x v="16"/>
    <x v="16"/>
    <x v="16"/>
    <x v="14"/>
    <x v="0"/>
    <n v="106781.58900000001"/>
  </r>
  <r>
    <x v="17"/>
    <x v="17"/>
    <x v="17"/>
    <x v="17"/>
    <x v="14"/>
    <x v="0"/>
    <n v="1841.06"/>
  </r>
  <r>
    <x v="18"/>
    <x v="18"/>
    <x v="18"/>
    <x v="18"/>
    <x v="14"/>
    <x v="0"/>
    <n v="90082.3"/>
  </r>
  <r>
    <x v="19"/>
    <x v="19"/>
    <x v="19"/>
    <x v="19"/>
    <x v="14"/>
    <x v="0"/>
    <n v="2299.9740000000002"/>
  </r>
  <r>
    <x v="20"/>
    <x v="20"/>
    <x v="20"/>
    <x v="20"/>
    <x v="14"/>
    <x v="0"/>
    <m/>
  </r>
  <r>
    <x v="21"/>
    <x v="21"/>
    <x v="21"/>
    <x v="21"/>
    <x v="14"/>
    <x v="0"/>
    <n v="8430.107"/>
  </r>
  <r>
    <x v="22"/>
    <x v="22"/>
    <x v="22"/>
    <x v="22"/>
    <x v="14"/>
    <x v="0"/>
    <n v="4128.1469999999999"/>
  </r>
  <r>
    <x v="23"/>
    <x v="23"/>
    <x v="23"/>
    <x v="23"/>
    <x v="14"/>
    <x v="0"/>
    <n v="106781.588"/>
  </r>
  <r>
    <x v="24"/>
    <x v="24"/>
    <x v="24"/>
    <x v="24"/>
    <x v="14"/>
    <x v="0"/>
    <n v="2519.89"/>
  </r>
  <r>
    <x v="25"/>
    <x v="25"/>
    <x v="25"/>
    <x v="25"/>
    <x v="14"/>
    <x v="0"/>
    <n v="0.72299801426771648"/>
  </r>
  <r>
    <x v="26"/>
    <x v="26"/>
    <x v="26"/>
    <x v="26"/>
    <x v="14"/>
    <x v="0"/>
    <n v="5.461969635029703E-3"/>
  </r>
  <r>
    <x v="27"/>
    <x v="27"/>
    <x v="27"/>
    <x v="27"/>
    <x v="14"/>
    <x v="0"/>
    <n v="0.27366901569041596"/>
  </r>
  <r>
    <x v="28"/>
    <x v="28"/>
    <x v="28"/>
    <x v="28"/>
    <x v="14"/>
    <x v="0"/>
    <n v="9864.39"/>
  </r>
  <r>
    <x v="29"/>
    <x v="29"/>
    <x v="29"/>
    <x v="29"/>
    <x v="14"/>
    <x v="0"/>
    <n v="9589.6479999999992"/>
  </r>
  <r>
    <x v="30"/>
    <x v="30"/>
    <x v="30"/>
    <x v="30"/>
    <x v="14"/>
    <x v="0"/>
    <n v="211.34"/>
  </r>
  <r>
    <x v="31"/>
    <x v="31"/>
    <x v="31"/>
    <x v="31"/>
    <x v="14"/>
    <x v="0"/>
    <n v="63.402000000000001"/>
  </r>
  <r>
    <x v="32"/>
    <x v="32"/>
    <x v="32"/>
    <x v="32"/>
    <x v="14"/>
    <x v="0"/>
    <n v="0.17461374741070212"/>
  </r>
  <r>
    <x v="33"/>
    <x v="33"/>
    <x v="33"/>
    <x v="33"/>
    <x v="14"/>
    <x v="0"/>
    <n v="0.17349144174219819"/>
  </r>
  <r>
    <x v="34"/>
    <x v="34"/>
    <x v="34"/>
    <x v="34"/>
    <x v="14"/>
    <x v="0"/>
    <n v="0.16975042284718514"/>
  </r>
  <r>
    <x v="35"/>
    <x v="35"/>
    <x v="35"/>
    <x v="35"/>
    <x v="14"/>
    <x v="0"/>
    <n v="56492.631000000001"/>
  </r>
  <r>
    <x v="36"/>
    <x v="36"/>
    <x v="36"/>
    <x v="36"/>
    <x v="14"/>
    <x v="0"/>
    <n v="51456.411"/>
  </r>
  <r>
    <x v="37"/>
    <x v="37"/>
    <x v="37"/>
    <x v="37"/>
    <x v="14"/>
    <x v="0"/>
    <n v="567.78300000000002"/>
  </r>
  <r>
    <x v="38"/>
    <x v="38"/>
    <x v="38"/>
    <x v="38"/>
    <x v="14"/>
    <x v="0"/>
    <n v="4443.6930000000002"/>
  </r>
  <r>
    <x v="39"/>
    <x v="39"/>
    <x v="39"/>
    <x v="39"/>
    <x v="14"/>
    <x v="0"/>
    <n v="24.744"/>
  </r>
  <r>
    <x v="0"/>
    <x v="0"/>
    <x v="0"/>
    <x v="0"/>
    <x v="15"/>
    <x v="0"/>
    <n v="2127.7979999999998"/>
  </r>
  <r>
    <x v="1"/>
    <x v="1"/>
    <x v="1"/>
    <x v="1"/>
    <x v="15"/>
    <x v="0"/>
    <n v="1250.451"/>
  </r>
  <r>
    <x v="2"/>
    <x v="2"/>
    <x v="2"/>
    <x v="2"/>
    <x v="15"/>
    <x v="0"/>
    <n v="1490.7909999999999"/>
  </r>
  <r>
    <x v="3"/>
    <x v="3"/>
    <x v="3"/>
    <x v="3"/>
    <x v="15"/>
    <x v="0"/>
    <n v="240.34"/>
  </r>
  <r>
    <x v="4"/>
    <x v="4"/>
    <x v="4"/>
    <x v="4"/>
    <x v="15"/>
    <x v="0"/>
    <n v="1083.559"/>
  </r>
  <r>
    <x v="5"/>
    <x v="5"/>
    <x v="5"/>
    <x v="5"/>
    <x v="15"/>
    <x v="0"/>
    <n v="306.899"/>
  </r>
  <r>
    <x v="6"/>
    <x v="6"/>
    <x v="6"/>
    <x v="6"/>
    <x v="15"/>
    <x v="0"/>
    <n v="4768.7070000000003"/>
  </r>
  <r>
    <x v="7"/>
    <x v="7"/>
    <x v="7"/>
    <x v="7"/>
    <x v="15"/>
    <x v="0"/>
    <n v="4076.49"/>
  </r>
  <r>
    <x v="8"/>
    <x v="8"/>
    <x v="8"/>
    <x v="8"/>
    <x v="15"/>
    <x v="0"/>
    <n v="188.24600000000001"/>
  </r>
  <r>
    <x v="9"/>
    <x v="9"/>
    <x v="9"/>
    <x v="9"/>
    <x v="15"/>
    <x v="0"/>
    <n v="503.971"/>
  </r>
  <r>
    <x v="10"/>
    <x v="10"/>
    <x v="10"/>
    <x v="10"/>
    <x v="15"/>
    <x v="0"/>
    <n v="9807.5859999999993"/>
  </r>
  <r>
    <x v="11"/>
    <x v="11"/>
    <x v="11"/>
    <x v="11"/>
    <x v="15"/>
    <x v="0"/>
    <n v="7546.9989999999998"/>
  </r>
  <r>
    <x v="12"/>
    <x v="12"/>
    <x v="12"/>
    <x v="12"/>
    <x v="15"/>
    <x v="0"/>
    <n v="153639.00899999999"/>
  </r>
  <r>
    <x v="13"/>
    <x v="13"/>
    <x v="13"/>
    <x v="13"/>
    <x v="15"/>
    <x v="0"/>
    <n v="13831.14"/>
  </r>
  <r>
    <x v="14"/>
    <x v="14"/>
    <x v="14"/>
    <x v="14"/>
    <x v="15"/>
    <x v="0"/>
    <m/>
  </r>
  <r>
    <x v="15"/>
    <x v="15"/>
    <x v="15"/>
    <x v="15"/>
    <x v="15"/>
    <x v="0"/>
    <n v="32090.811000000002"/>
  </r>
  <r>
    <x v="16"/>
    <x v="16"/>
    <x v="16"/>
    <x v="16"/>
    <x v="15"/>
    <x v="0"/>
    <n v="216915.54500000001"/>
  </r>
  <r>
    <x v="17"/>
    <x v="17"/>
    <x v="17"/>
    <x v="17"/>
    <x v="15"/>
    <x v="0"/>
    <n v="289.65499999999997"/>
  </r>
  <r>
    <x v="18"/>
    <x v="18"/>
    <x v="18"/>
    <x v="18"/>
    <x v="15"/>
    <x v="0"/>
    <n v="184773.30300000001"/>
  </r>
  <r>
    <x v="19"/>
    <x v="19"/>
    <x v="19"/>
    <x v="19"/>
    <x v="15"/>
    <x v="0"/>
    <m/>
  </r>
  <r>
    <x v="20"/>
    <x v="20"/>
    <x v="20"/>
    <x v="20"/>
    <x v="15"/>
    <x v="0"/>
    <m/>
  </r>
  <r>
    <x v="21"/>
    <x v="21"/>
    <x v="21"/>
    <x v="21"/>
    <x v="15"/>
    <x v="0"/>
    <n v="22456.245999999999"/>
  </r>
  <r>
    <x v="22"/>
    <x v="22"/>
    <x v="22"/>
    <x v="22"/>
    <x v="15"/>
    <x v="0"/>
    <n v="9396.3389999999999"/>
  </r>
  <r>
    <x v="23"/>
    <x v="23"/>
    <x v="23"/>
    <x v="23"/>
    <x v="15"/>
    <x v="0"/>
    <n v="216915.54300000001"/>
  </r>
  <r>
    <x v="24"/>
    <x v="24"/>
    <x v="24"/>
    <x v="24"/>
    <x v="15"/>
    <x v="0"/>
    <n v="5774.3280000000004"/>
  </r>
  <r>
    <x v="25"/>
    <x v="25"/>
    <x v="25"/>
    <x v="25"/>
    <x v="15"/>
    <x v="0"/>
    <n v="0.82613894664016141"/>
  </r>
  <r>
    <x v="26"/>
    <x v="26"/>
    <x v="26"/>
    <x v="26"/>
    <x v="15"/>
    <x v="0"/>
    <n v="3.0846641568680055E-3"/>
  </r>
  <r>
    <x v="27"/>
    <x v="27"/>
    <x v="27"/>
    <x v="27"/>
    <x v="15"/>
    <x v="0"/>
    <n v="0.7224334448508728"/>
  </r>
  <r>
    <x v="28"/>
    <x v="28"/>
    <x v="28"/>
    <x v="28"/>
    <x v="15"/>
    <x v="0"/>
    <n v="25957.593000000001"/>
  </r>
  <r>
    <x v="29"/>
    <x v="29"/>
    <x v="29"/>
    <x v="29"/>
    <x v="15"/>
    <x v="0"/>
    <n v="24392.57"/>
  </r>
  <r>
    <x v="30"/>
    <x v="30"/>
    <x v="30"/>
    <x v="30"/>
    <x v="15"/>
    <x v="0"/>
    <n v="1203.8630000000001"/>
  </r>
  <r>
    <x v="31"/>
    <x v="31"/>
    <x v="31"/>
    <x v="31"/>
    <x v="15"/>
    <x v="0"/>
    <n v="361.15899999999999"/>
  </r>
  <r>
    <x v="32"/>
    <x v="32"/>
    <x v="32"/>
    <x v="32"/>
    <x v="15"/>
    <x v="0"/>
    <n v="0.2157038272041493"/>
  </r>
  <r>
    <x v="33"/>
    <x v="33"/>
    <x v="33"/>
    <x v="33"/>
    <x v="15"/>
    <x v="0"/>
    <n v="0.21270264006661113"/>
  </r>
  <r>
    <x v="34"/>
    <x v="34"/>
    <x v="34"/>
    <x v="34"/>
    <x v="15"/>
    <x v="0"/>
    <n v="0.2026987134109513"/>
  </r>
  <r>
    <x v="35"/>
    <x v="35"/>
    <x v="35"/>
    <x v="35"/>
    <x v="15"/>
    <x v="0"/>
    <n v="120339.04700000001"/>
  </r>
  <r>
    <x v="36"/>
    <x v="36"/>
    <x v="36"/>
    <x v="36"/>
    <x v="15"/>
    <x v="0"/>
    <n v="106042.433"/>
  </r>
  <r>
    <x v="37"/>
    <x v="37"/>
    <x v="37"/>
    <x v="37"/>
    <x v="15"/>
    <x v="0"/>
    <n v="6780.7979999999998"/>
  </r>
  <r>
    <x v="38"/>
    <x v="38"/>
    <x v="38"/>
    <x v="38"/>
    <x v="15"/>
    <x v="0"/>
    <n v="7515.8159999999998"/>
  </r>
  <r>
    <x v="39"/>
    <x v="39"/>
    <x v="39"/>
    <x v="39"/>
    <x v="15"/>
    <x v="0"/>
    <m/>
  </r>
  <r>
    <x v="0"/>
    <x v="0"/>
    <x v="0"/>
    <x v="0"/>
    <x v="16"/>
    <x v="0"/>
    <n v="1480.4269999999999"/>
  </r>
  <r>
    <x v="1"/>
    <x v="1"/>
    <x v="1"/>
    <x v="1"/>
    <x v="16"/>
    <x v="0"/>
    <n v="291.29700000000003"/>
  </r>
  <r>
    <x v="2"/>
    <x v="2"/>
    <x v="2"/>
    <x v="2"/>
    <x v="16"/>
    <x v="0"/>
    <n v="330.255"/>
  </r>
  <r>
    <x v="3"/>
    <x v="3"/>
    <x v="3"/>
    <x v="3"/>
    <x v="16"/>
    <x v="0"/>
    <n v="38.957999999999998"/>
  </r>
  <r>
    <x v="4"/>
    <x v="4"/>
    <x v="4"/>
    <x v="4"/>
    <x v="16"/>
    <x v="0"/>
    <n v="455.1"/>
  </r>
  <r>
    <x v="5"/>
    <x v="5"/>
    <x v="5"/>
    <x v="5"/>
    <x v="16"/>
    <x v="0"/>
    <n v="38.749000000000002"/>
  </r>
  <r>
    <x v="6"/>
    <x v="6"/>
    <x v="6"/>
    <x v="6"/>
    <x v="16"/>
    <x v="0"/>
    <n v="2265.5729999999999"/>
  </r>
  <r>
    <x v="7"/>
    <x v="7"/>
    <x v="7"/>
    <x v="7"/>
    <x v="16"/>
    <x v="0"/>
    <n v="829.976"/>
  </r>
  <r>
    <x v="8"/>
    <x v="8"/>
    <x v="8"/>
    <x v="8"/>
    <x v="16"/>
    <x v="0"/>
    <n v="190.874"/>
  </r>
  <r>
    <x v="9"/>
    <x v="9"/>
    <x v="9"/>
    <x v="9"/>
    <x v="16"/>
    <x v="0"/>
    <n v="1244.723"/>
  </r>
  <r>
    <x v="10"/>
    <x v="10"/>
    <x v="10"/>
    <x v="10"/>
    <x v="16"/>
    <x v="0"/>
    <n v="978.83199999999999"/>
  </r>
  <r>
    <x v="11"/>
    <x v="11"/>
    <x v="11"/>
    <x v="11"/>
    <x v="16"/>
    <x v="0"/>
    <n v="1133.653"/>
  </r>
  <r>
    <x v="12"/>
    <x v="12"/>
    <x v="12"/>
    <x v="12"/>
    <x v="16"/>
    <x v="0"/>
    <n v="47836.377999999997"/>
  </r>
  <r>
    <x v="13"/>
    <x v="13"/>
    <x v="13"/>
    <x v="13"/>
    <x v="16"/>
    <x v="0"/>
    <n v="7870.7449999999999"/>
  </r>
  <r>
    <x v="14"/>
    <x v="14"/>
    <x v="14"/>
    <x v="14"/>
    <x v="16"/>
    <x v="0"/>
    <m/>
  </r>
  <r>
    <x v="15"/>
    <x v="15"/>
    <x v="15"/>
    <x v="15"/>
    <x v="16"/>
    <x v="0"/>
    <n v="6263.0720000000001"/>
  </r>
  <r>
    <x v="16"/>
    <x v="16"/>
    <x v="16"/>
    <x v="16"/>
    <x v="16"/>
    <x v="0"/>
    <n v="64082.68"/>
  </r>
  <r>
    <x v="17"/>
    <x v="17"/>
    <x v="17"/>
    <x v="17"/>
    <x v="16"/>
    <x v="0"/>
    <n v="1034.6590000000001"/>
  </r>
  <r>
    <x v="18"/>
    <x v="18"/>
    <x v="18"/>
    <x v="18"/>
    <x v="16"/>
    <x v="0"/>
    <n v="46093.860999999997"/>
  </r>
  <r>
    <x v="19"/>
    <x v="19"/>
    <x v="19"/>
    <x v="19"/>
    <x v="16"/>
    <x v="0"/>
    <n v="1379.9839999999999"/>
  </r>
  <r>
    <x v="20"/>
    <x v="20"/>
    <x v="20"/>
    <x v="20"/>
    <x v="16"/>
    <x v="0"/>
    <m/>
  </r>
  <r>
    <x v="21"/>
    <x v="21"/>
    <x v="21"/>
    <x v="21"/>
    <x v="16"/>
    <x v="0"/>
    <n v="13194.275"/>
  </r>
  <r>
    <x v="22"/>
    <x v="22"/>
    <x v="22"/>
    <x v="22"/>
    <x v="16"/>
    <x v="0"/>
    <n v="2379.9"/>
  </r>
  <r>
    <x v="23"/>
    <x v="23"/>
    <x v="23"/>
    <x v="23"/>
    <x v="16"/>
    <x v="0"/>
    <n v="64082.678999999996"/>
  </r>
  <r>
    <x v="24"/>
    <x v="24"/>
    <x v="24"/>
    <x v="24"/>
    <x v="16"/>
    <x v="0"/>
    <n v="1404.146"/>
  </r>
  <r>
    <x v="25"/>
    <x v="25"/>
    <x v="25"/>
    <x v="25"/>
    <x v="16"/>
    <x v="0"/>
    <n v="0.32180574287482028"/>
  </r>
  <r>
    <x v="26"/>
    <x v="26"/>
    <x v="26"/>
    <x v="26"/>
    <x v="16"/>
    <x v="0"/>
    <n v="4.8229200870261299E-3"/>
  </r>
  <r>
    <x v="27"/>
    <x v="27"/>
    <x v="27"/>
    <x v="27"/>
    <x v="16"/>
    <x v="0"/>
    <n v="0.28513378081338059"/>
  </r>
  <r>
    <x v="28"/>
    <x v="28"/>
    <x v="28"/>
    <x v="28"/>
    <x v="16"/>
    <x v="0"/>
    <n v="13561.800999999999"/>
  </r>
  <r>
    <x v="29"/>
    <x v="29"/>
    <x v="29"/>
    <x v="29"/>
    <x v="16"/>
    <x v="0"/>
    <n v="13293.550999999999"/>
  </r>
  <r>
    <x v="30"/>
    <x v="30"/>
    <x v="30"/>
    <x v="30"/>
    <x v="16"/>
    <x v="0"/>
    <n v="206.346"/>
  </r>
  <r>
    <x v="31"/>
    <x v="31"/>
    <x v="31"/>
    <x v="31"/>
    <x v="16"/>
    <x v="0"/>
    <n v="61.904000000000003"/>
  </r>
  <r>
    <x v="32"/>
    <x v="32"/>
    <x v="32"/>
    <x v="32"/>
    <x v="16"/>
    <x v="0"/>
    <n v="0.30572586600737239"/>
  </r>
  <r>
    <x v="33"/>
    <x v="33"/>
    <x v="33"/>
    <x v="33"/>
    <x v="16"/>
    <x v="0"/>
    <n v="0.30433035415689469"/>
  </r>
  <r>
    <x v="34"/>
    <x v="34"/>
    <x v="34"/>
    <x v="34"/>
    <x v="16"/>
    <x v="0"/>
    <n v="0.29967866301740981"/>
  </r>
  <r>
    <x v="35"/>
    <x v="35"/>
    <x v="35"/>
    <x v="35"/>
    <x v="16"/>
    <x v="0"/>
    <n v="44359.351000000002"/>
  </r>
  <r>
    <x v="36"/>
    <x v="36"/>
    <x v="36"/>
    <x v="36"/>
    <x v="16"/>
    <x v="0"/>
    <n v="40695.659"/>
  </r>
  <r>
    <x v="37"/>
    <x v="37"/>
    <x v="37"/>
    <x v="37"/>
    <x v="16"/>
    <x v="0"/>
    <n v="339.428"/>
  </r>
  <r>
    <x v="38"/>
    <x v="38"/>
    <x v="38"/>
    <x v="38"/>
    <x v="16"/>
    <x v="0"/>
    <n v="3324.2640000000001"/>
  </r>
  <r>
    <x v="39"/>
    <x v="39"/>
    <x v="39"/>
    <x v="39"/>
    <x v="16"/>
    <x v="0"/>
    <m/>
  </r>
  <r>
    <x v="0"/>
    <x v="0"/>
    <x v="0"/>
    <x v="0"/>
    <x v="17"/>
    <x v="0"/>
    <n v="1597.721"/>
  </r>
  <r>
    <x v="1"/>
    <x v="1"/>
    <x v="1"/>
    <x v="1"/>
    <x v="17"/>
    <x v="0"/>
    <n v="845.33"/>
  </r>
  <r>
    <x v="2"/>
    <x v="2"/>
    <x v="2"/>
    <x v="2"/>
    <x v="17"/>
    <x v="0"/>
    <n v="917.52599999999995"/>
  </r>
  <r>
    <x v="3"/>
    <x v="3"/>
    <x v="3"/>
    <x v="3"/>
    <x v="17"/>
    <x v="0"/>
    <n v="72.195999999999998"/>
  </r>
  <r>
    <x v="4"/>
    <x v="4"/>
    <x v="4"/>
    <x v="4"/>
    <x v="17"/>
    <x v="0"/>
    <n v="47.610999999999997"/>
  </r>
  <r>
    <x v="5"/>
    <x v="5"/>
    <x v="5"/>
    <x v="5"/>
    <x v="17"/>
    <x v="0"/>
    <n v="586.23299999999995"/>
  </r>
  <r>
    <x v="6"/>
    <x v="6"/>
    <x v="6"/>
    <x v="6"/>
    <x v="17"/>
    <x v="0"/>
    <n v="3076.895"/>
  </r>
  <r>
    <x v="7"/>
    <x v="7"/>
    <x v="7"/>
    <x v="7"/>
    <x v="17"/>
    <x v="0"/>
    <n v="2317.7460000000001"/>
  </r>
  <r>
    <x v="8"/>
    <x v="8"/>
    <x v="8"/>
    <x v="8"/>
    <x v="17"/>
    <x v="0"/>
    <n v="52.637999999999998"/>
  </r>
  <r>
    <x v="9"/>
    <x v="9"/>
    <x v="9"/>
    <x v="9"/>
    <x v="17"/>
    <x v="0"/>
    <n v="706.51099999999997"/>
  </r>
  <r>
    <x v="10"/>
    <x v="10"/>
    <x v="10"/>
    <x v="10"/>
    <x v="17"/>
    <x v="0"/>
    <n v="7709.5159999999996"/>
  </r>
  <r>
    <x v="11"/>
    <x v="11"/>
    <x v="11"/>
    <x v="11"/>
    <x v="17"/>
    <x v="0"/>
    <n v="5729.5630000000001"/>
  </r>
  <r>
    <x v="12"/>
    <x v="12"/>
    <x v="12"/>
    <x v="12"/>
    <x v="17"/>
    <x v="0"/>
    <n v="80414.403999999995"/>
  </r>
  <r>
    <x v="13"/>
    <x v="13"/>
    <x v="13"/>
    <x v="13"/>
    <x v="17"/>
    <x v="0"/>
    <n v="10536.548000000001"/>
  </r>
  <r>
    <x v="14"/>
    <x v="14"/>
    <x v="14"/>
    <x v="14"/>
    <x v="17"/>
    <x v="0"/>
    <m/>
  </r>
  <r>
    <x v="15"/>
    <x v="15"/>
    <x v="15"/>
    <x v="15"/>
    <x v="17"/>
    <x v="0"/>
    <n v="8538.7250000000004"/>
  </r>
  <r>
    <x v="16"/>
    <x v="16"/>
    <x v="16"/>
    <x v="16"/>
    <x v="17"/>
    <x v="0"/>
    <n v="112928.75599999999"/>
  </r>
  <r>
    <x v="17"/>
    <x v="17"/>
    <x v="17"/>
    <x v="17"/>
    <x v="17"/>
    <x v="0"/>
    <n v="40.776000000000003"/>
  </r>
  <r>
    <x v="18"/>
    <x v="18"/>
    <x v="18"/>
    <x v="18"/>
    <x v="17"/>
    <x v="0"/>
    <n v="98879.7"/>
  </r>
  <r>
    <x v="19"/>
    <x v="19"/>
    <x v="19"/>
    <x v="19"/>
    <x v="17"/>
    <x v="0"/>
    <m/>
  </r>
  <r>
    <x v="20"/>
    <x v="20"/>
    <x v="20"/>
    <x v="20"/>
    <x v="17"/>
    <x v="0"/>
    <m/>
  </r>
  <r>
    <x v="21"/>
    <x v="21"/>
    <x v="21"/>
    <x v="21"/>
    <x v="17"/>
    <x v="0"/>
    <n v="9256.3520000000008"/>
  </r>
  <r>
    <x v="22"/>
    <x v="22"/>
    <x v="22"/>
    <x v="22"/>
    <x v="17"/>
    <x v="0"/>
    <n v="4751.9279999999999"/>
  </r>
  <r>
    <x v="23"/>
    <x v="23"/>
    <x v="23"/>
    <x v="23"/>
    <x v="17"/>
    <x v="0"/>
    <n v="112928.75599999999"/>
  </r>
  <r>
    <x v="24"/>
    <x v="24"/>
    <x v="24"/>
    <x v="24"/>
    <x v="17"/>
    <x v="0"/>
    <n v="3725.366"/>
  </r>
  <r>
    <x v="25"/>
    <x v="25"/>
    <x v="25"/>
    <x v="25"/>
    <x v="17"/>
    <x v="0"/>
    <n v="0.61127854224495881"/>
  </r>
  <r>
    <x v="26"/>
    <x v="26"/>
    <x v="26"/>
    <x v="26"/>
    <x v="17"/>
    <x v="0"/>
    <n v="3.3780496542325112E-3"/>
  </r>
  <r>
    <x v="27"/>
    <x v="27"/>
    <x v="27"/>
    <x v="27"/>
    <x v="17"/>
    <x v="0"/>
    <n v="5.5389185610543394E-2"/>
  </r>
  <r>
    <x v="28"/>
    <x v="28"/>
    <x v="28"/>
    <x v="28"/>
    <x v="17"/>
    <x v="0"/>
    <n v="10688.174000000001"/>
  </r>
  <r>
    <x v="29"/>
    <x v="29"/>
    <x v="29"/>
    <x v="29"/>
    <x v="17"/>
    <x v="0"/>
    <n v="10392.964"/>
  </r>
  <r>
    <x v="30"/>
    <x v="30"/>
    <x v="30"/>
    <x v="30"/>
    <x v="17"/>
    <x v="0"/>
    <n v="295.20999999999998"/>
  </r>
  <r>
    <x v="31"/>
    <x v="31"/>
    <x v="31"/>
    <x v="31"/>
    <x v="17"/>
    <x v="0"/>
    <m/>
  </r>
  <r>
    <x v="32"/>
    <x v="32"/>
    <x v="32"/>
    <x v="32"/>
    <x v="17"/>
    <x v="0"/>
    <n v="0.18438822017906792"/>
  </r>
  <r>
    <x v="33"/>
    <x v="33"/>
    <x v="33"/>
    <x v="33"/>
    <x v="17"/>
    <x v="0"/>
    <n v="0.18438822017906792"/>
  </r>
  <r>
    <x v="34"/>
    <x v="34"/>
    <x v="34"/>
    <x v="34"/>
    <x v="17"/>
    <x v="0"/>
    <n v="0.17929537209490851"/>
  </r>
  <r>
    <x v="35"/>
    <x v="35"/>
    <x v="35"/>
    <x v="35"/>
    <x v="17"/>
    <x v="0"/>
    <n v="57965.601000000002"/>
  </r>
  <r>
    <x v="36"/>
    <x v="36"/>
    <x v="36"/>
    <x v="36"/>
    <x v="17"/>
    <x v="0"/>
    <n v="52704.112999999998"/>
  </r>
  <r>
    <x v="37"/>
    <x v="37"/>
    <x v="37"/>
    <x v="37"/>
    <x v="17"/>
    <x v="0"/>
    <m/>
  </r>
  <r>
    <x v="38"/>
    <x v="38"/>
    <x v="38"/>
    <x v="38"/>
    <x v="17"/>
    <x v="0"/>
    <n v="5261.4880000000003"/>
  </r>
  <r>
    <x v="39"/>
    <x v="39"/>
    <x v="39"/>
    <x v="39"/>
    <x v="17"/>
    <x v="0"/>
    <m/>
  </r>
  <r>
    <x v="0"/>
    <x v="0"/>
    <x v="0"/>
    <x v="0"/>
    <x v="18"/>
    <x v="0"/>
    <n v="984.44299999999998"/>
  </r>
  <r>
    <x v="1"/>
    <x v="1"/>
    <x v="1"/>
    <x v="1"/>
    <x v="18"/>
    <x v="0"/>
    <n v="487.08699999999999"/>
  </r>
  <r>
    <x v="2"/>
    <x v="2"/>
    <x v="2"/>
    <x v="2"/>
    <x v="18"/>
    <x v="0"/>
    <n v="530.60299999999995"/>
  </r>
  <r>
    <x v="3"/>
    <x v="3"/>
    <x v="3"/>
    <x v="3"/>
    <x v="18"/>
    <x v="0"/>
    <n v="43.515999999999998"/>
  </r>
  <r>
    <x v="4"/>
    <x v="4"/>
    <x v="4"/>
    <x v="4"/>
    <x v="18"/>
    <x v="0"/>
    <n v="7.9980000000000002"/>
  </r>
  <r>
    <x v="5"/>
    <x v="5"/>
    <x v="5"/>
    <x v="5"/>
    <x v="18"/>
    <x v="0"/>
    <n v="51.628"/>
  </r>
  <r>
    <x v="6"/>
    <x v="6"/>
    <x v="6"/>
    <x v="6"/>
    <x v="18"/>
    <x v="0"/>
    <n v="1531.1559999999999"/>
  </r>
  <r>
    <x v="7"/>
    <x v="7"/>
    <x v="7"/>
    <x v="7"/>
    <x v="18"/>
    <x v="0"/>
    <n v="1082.1510000000001"/>
  </r>
  <r>
    <x v="8"/>
    <x v="8"/>
    <x v="8"/>
    <x v="8"/>
    <x v="18"/>
    <x v="0"/>
    <n v="1.859"/>
  </r>
  <r>
    <x v="9"/>
    <x v="9"/>
    <x v="9"/>
    <x v="9"/>
    <x v="18"/>
    <x v="0"/>
    <n v="447.14600000000002"/>
  </r>
  <r>
    <x v="10"/>
    <x v="10"/>
    <x v="10"/>
    <x v="10"/>
    <x v="18"/>
    <x v="0"/>
    <n v="4332.7629999999999"/>
  </r>
  <r>
    <x v="11"/>
    <x v="11"/>
    <x v="11"/>
    <x v="11"/>
    <x v="18"/>
    <x v="0"/>
    <n v="4087.6660000000002"/>
  </r>
  <r>
    <x v="12"/>
    <x v="12"/>
    <x v="12"/>
    <x v="12"/>
    <x v="18"/>
    <x v="0"/>
    <n v="54542.779000000002"/>
  </r>
  <r>
    <x v="13"/>
    <x v="13"/>
    <x v="13"/>
    <x v="13"/>
    <x v="18"/>
    <x v="0"/>
    <n v="397.74599999999998"/>
  </r>
  <r>
    <x v="14"/>
    <x v="14"/>
    <x v="14"/>
    <x v="14"/>
    <x v="18"/>
    <x v="0"/>
    <m/>
  </r>
  <r>
    <x v="15"/>
    <x v="15"/>
    <x v="15"/>
    <x v="15"/>
    <x v="18"/>
    <x v="0"/>
    <n v="5100.915"/>
  </r>
  <r>
    <x v="16"/>
    <x v="16"/>
    <x v="16"/>
    <x v="16"/>
    <x v="18"/>
    <x v="0"/>
    <n v="68461.869000000006"/>
  </r>
  <r>
    <x v="17"/>
    <x v="17"/>
    <x v="17"/>
    <x v="17"/>
    <x v="18"/>
    <x v="0"/>
    <n v="6548.7870000000003"/>
  </r>
  <r>
    <x v="18"/>
    <x v="18"/>
    <x v="18"/>
    <x v="18"/>
    <x v="18"/>
    <x v="0"/>
    <n v="55163.67"/>
  </r>
  <r>
    <x v="19"/>
    <x v="19"/>
    <x v="19"/>
    <x v="19"/>
    <x v="18"/>
    <x v="0"/>
    <m/>
  </r>
  <r>
    <x v="20"/>
    <x v="20"/>
    <x v="20"/>
    <x v="20"/>
    <x v="18"/>
    <x v="0"/>
    <m/>
  </r>
  <r>
    <x v="21"/>
    <x v="21"/>
    <x v="21"/>
    <x v="21"/>
    <x v="18"/>
    <x v="0"/>
    <n v="3659.1889999999999"/>
  </r>
  <r>
    <x v="22"/>
    <x v="22"/>
    <x v="22"/>
    <x v="22"/>
    <x v="18"/>
    <x v="0"/>
    <n v="3090.2220000000002"/>
  </r>
  <r>
    <x v="23"/>
    <x v="23"/>
    <x v="23"/>
    <x v="23"/>
    <x v="18"/>
    <x v="0"/>
    <n v="68461.868000000002"/>
  </r>
  <r>
    <x v="24"/>
    <x v="24"/>
    <x v="24"/>
    <x v="24"/>
    <x v="18"/>
    <x v="0"/>
    <n v="991.46400000000006"/>
  </r>
  <r>
    <x v="25"/>
    <x v="25"/>
    <x v="25"/>
    <x v="25"/>
    <x v="18"/>
    <x v="0"/>
    <n v="0.66309486657398897"/>
  </r>
  <r>
    <x v="26"/>
    <x v="26"/>
    <x v="26"/>
    <x v="26"/>
    <x v="18"/>
    <x v="0"/>
    <n v="2.5824099842095337E-3"/>
  </r>
  <r>
    <x v="27"/>
    <x v="27"/>
    <x v="27"/>
    <x v="27"/>
    <x v="18"/>
    <x v="0"/>
    <m/>
  </r>
  <r>
    <x v="28"/>
    <x v="28"/>
    <x v="28"/>
    <x v="28"/>
    <x v="18"/>
    <x v="0"/>
    <n v="4984.7420000000002"/>
  </r>
  <r>
    <x v="29"/>
    <x v="29"/>
    <x v="29"/>
    <x v="29"/>
    <x v="18"/>
    <x v="0"/>
    <n v="4798.2510000000002"/>
  </r>
  <r>
    <x v="30"/>
    <x v="30"/>
    <x v="30"/>
    <x v="30"/>
    <x v="18"/>
    <x v="0"/>
    <n v="143.45500000000001"/>
  </r>
  <r>
    <x v="31"/>
    <x v="31"/>
    <x v="31"/>
    <x v="31"/>
    <x v="18"/>
    <x v="0"/>
    <n v="43.036999999999999"/>
  </r>
  <r>
    <x v="32"/>
    <x v="32"/>
    <x v="32"/>
    <x v="32"/>
    <x v="18"/>
    <x v="0"/>
    <n v="0.15308094338119593"/>
  </r>
  <r>
    <x v="33"/>
    <x v="33"/>
    <x v="33"/>
    <x v="33"/>
    <x v="18"/>
    <x v="0"/>
    <n v="0.15175931199498716"/>
  </r>
  <r>
    <x v="34"/>
    <x v="34"/>
    <x v="34"/>
    <x v="34"/>
    <x v="18"/>
    <x v="0"/>
    <n v="0.1473538228577862"/>
  </r>
  <r>
    <x v="35"/>
    <x v="35"/>
    <x v="35"/>
    <x v="35"/>
    <x v="18"/>
    <x v="0"/>
    <n v="32562.786"/>
  </r>
  <r>
    <x v="36"/>
    <x v="36"/>
    <x v="36"/>
    <x v="36"/>
    <x v="18"/>
    <x v="0"/>
    <n v="29869.251"/>
  </r>
  <r>
    <x v="37"/>
    <x v="37"/>
    <x v="37"/>
    <x v="37"/>
    <x v="18"/>
    <x v="0"/>
    <m/>
  </r>
  <r>
    <x v="38"/>
    <x v="38"/>
    <x v="38"/>
    <x v="38"/>
    <x v="18"/>
    <x v="0"/>
    <n v="2693.5349999999999"/>
  </r>
  <r>
    <x v="39"/>
    <x v="39"/>
    <x v="39"/>
    <x v="39"/>
    <x v="18"/>
    <x v="0"/>
    <m/>
  </r>
  <r>
    <x v="0"/>
    <x v="0"/>
    <x v="0"/>
    <x v="0"/>
    <x v="19"/>
    <x v="0"/>
    <n v="1521.067"/>
  </r>
  <r>
    <x v="1"/>
    <x v="1"/>
    <x v="1"/>
    <x v="1"/>
    <x v="19"/>
    <x v="0"/>
    <n v="645.91399999999999"/>
  </r>
  <r>
    <x v="2"/>
    <x v="2"/>
    <x v="2"/>
    <x v="2"/>
    <x v="19"/>
    <x v="0"/>
    <n v="741.90099999999995"/>
  </r>
  <r>
    <x v="3"/>
    <x v="3"/>
    <x v="3"/>
    <x v="3"/>
    <x v="19"/>
    <x v="0"/>
    <n v="95.986999999999995"/>
  </r>
  <r>
    <x v="4"/>
    <x v="4"/>
    <x v="4"/>
    <x v="4"/>
    <x v="19"/>
    <x v="0"/>
    <n v="107.374"/>
  </r>
  <r>
    <x v="5"/>
    <x v="5"/>
    <x v="5"/>
    <x v="5"/>
    <x v="19"/>
    <x v="0"/>
    <n v="52.043999999999997"/>
  </r>
  <r>
    <x v="6"/>
    <x v="6"/>
    <x v="6"/>
    <x v="6"/>
    <x v="19"/>
    <x v="0"/>
    <n v="2326.3989999999999"/>
  </r>
  <r>
    <x v="7"/>
    <x v="7"/>
    <x v="7"/>
    <x v="7"/>
    <x v="19"/>
    <x v="0"/>
    <n v="1537.1790000000001"/>
  </r>
  <r>
    <x v="8"/>
    <x v="8"/>
    <x v="8"/>
    <x v="8"/>
    <x v="19"/>
    <x v="0"/>
    <n v="213.38800000000001"/>
  </r>
  <r>
    <x v="9"/>
    <x v="9"/>
    <x v="9"/>
    <x v="9"/>
    <x v="19"/>
    <x v="0"/>
    <n v="575.83199999999999"/>
  </r>
  <r>
    <x v="10"/>
    <x v="10"/>
    <x v="10"/>
    <x v="10"/>
    <x v="19"/>
    <x v="0"/>
    <n v="2235.9110000000001"/>
  </r>
  <r>
    <x v="11"/>
    <x v="11"/>
    <x v="11"/>
    <x v="11"/>
    <x v="19"/>
    <x v="0"/>
    <n v="8422.8320000000003"/>
  </r>
  <r>
    <x v="12"/>
    <x v="12"/>
    <x v="12"/>
    <x v="12"/>
    <x v="19"/>
    <x v="0"/>
    <n v="80787.725999999995"/>
  </r>
  <r>
    <x v="13"/>
    <x v="13"/>
    <x v="13"/>
    <x v="13"/>
    <x v="19"/>
    <x v="0"/>
    <n v="1828.115"/>
  </r>
  <r>
    <x v="14"/>
    <x v="14"/>
    <x v="14"/>
    <x v="14"/>
    <x v="19"/>
    <x v="0"/>
    <m/>
  </r>
  <r>
    <x v="15"/>
    <x v="15"/>
    <x v="15"/>
    <x v="15"/>
    <x v="19"/>
    <x v="0"/>
    <n v="7544.6959999999999"/>
  </r>
  <r>
    <x v="16"/>
    <x v="16"/>
    <x v="16"/>
    <x v="16"/>
    <x v="19"/>
    <x v="0"/>
    <n v="100819.28"/>
  </r>
  <r>
    <x v="17"/>
    <x v="17"/>
    <x v="17"/>
    <x v="17"/>
    <x v="19"/>
    <x v="0"/>
    <n v="9.3949999999999996"/>
  </r>
  <r>
    <x v="18"/>
    <x v="18"/>
    <x v="18"/>
    <x v="18"/>
    <x v="19"/>
    <x v="0"/>
    <n v="86450.796000000002"/>
  </r>
  <r>
    <x v="19"/>
    <x v="19"/>
    <x v="19"/>
    <x v="19"/>
    <x v="19"/>
    <x v="0"/>
    <m/>
  </r>
  <r>
    <x v="20"/>
    <x v="20"/>
    <x v="20"/>
    <x v="20"/>
    <x v="19"/>
    <x v="0"/>
    <m/>
  </r>
  <r>
    <x v="21"/>
    <x v="21"/>
    <x v="21"/>
    <x v="21"/>
    <x v="19"/>
    <x v="0"/>
    <n v="10334.888000000001"/>
  </r>
  <r>
    <x v="22"/>
    <x v="22"/>
    <x v="22"/>
    <x v="22"/>
    <x v="19"/>
    <x v="0"/>
    <n v="4024.2020000000002"/>
  </r>
  <r>
    <x v="23"/>
    <x v="23"/>
    <x v="23"/>
    <x v="23"/>
    <x v="19"/>
    <x v="0"/>
    <n v="100819.281"/>
  </r>
  <r>
    <x v="24"/>
    <x v="24"/>
    <x v="24"/>
    <x v="24"/>
    <x v="19"/>
    <x v="0"/>
    <n v="3436.915"/>
  </r>
  <r>
    <x v="25"/>
    <x v="25"/>
    <x v="25"/>
    <x v="25"/>
    <x v="19"/>
    <x v="0"/>
    <n v="0.61750012610760663"/>
  </r>
  <r>
    <x v="26"/>
    <x v="26"/>
    <x v="26"/>
    <x v="26"/>
    <x v="19"/>
    <x v="0"/>
    <n v="6.0697367812164059E-3"/>
  </r>
  <r>
    <x v="27"/>
    <x v="27"/>
    <x v="27"/>
    <x v="27"/>
    <x v="19"/>
    <x v="0"/>
    <n v="0.37335859997397586"/>
  </r>
  <r>
    <x v="28"/>
    <x v="28"/>
    <x v="28"/>
    <x v="28"/>
    <x v="19"/>
    <x v="0"/>
    <n v="9835.4470000000001"/>
  </r>
  <r>
    <x v="29"/>
    <x v="29"/>
    <x v="29"/>
    <x v="29"/>
    <x v="19"/>
    <x v="0"/>
    <n v="9198.9830000000002"/>
  </r>
  <r>
    <x v="30"/>
    <x v="30"/>
    <x v="30"/>
    <x v="30"/>
    <x v="19"/>
    <x v="0"/>
    <n v="489.58800000000002"/>
  </r>
  <r>
    <x v="31"/>
    <x v="31"/>
    <x v="31"/>
    <x v="31"/>
    <x v="19"/>
    <x v="0"/>
    <n v="146.876"/>
  </r>
  <r>
    <x v="32"/>
    <x v="32"/>
    <x v="32"/>
    <x v="32"/>
    <x v="19"/>
    <x v="0"/>
    <n v="0.21655527365628935"/>
  </r>
  <r>
    <x v="33"/>
    <x v="33"/>
    <x v="33"/>
    <x v="33"/>
    <x v="19"/>
    <x v="0"/>
    <n v="0.21332138175757431"/>
  </r>
  <r>
    <x v="34"/>
    <x v="34"/>
    <x v="34"/>
    <x v="34"/>
    <x v="19"/>
    <x v="0"/>
    <n v="0.2025417127380742"/>
  </r>
  <r>
    <x v="35"/>
    <x v="35"/>
    <x v="35"/>
    <x v="35"/>
    <x v="19"/>
    <x v="0"/>
    <n v="45417.720999999998"/>
  </r>
  <r>
    <x v="36"/>
    <x v="36"/>
    <x v="36"/>
    <x v="36"/>
    <x v="19"/>
    <x v="0"/>
    <n v="40941.686999999998"/>
  </r>
  <r>
    <x v="37"/>
    <x v="37"/>
    <x v="37"/>
    <x v="37"/>
    <x v="19"/>
    <x v="0"/>
    <n v="313.57900000000001"/>
  </r>
  <r>
    <x v="38"/>
    <x v="38"/>
    <x v="38"/>
    <x v="38"/>
    <x v="19"/>
    <x v="0"/>
    <n v="4162.4549999999999"/>
  </r>
  <r>
    <x v="39"/>
    <x v="39"/>
    <x v="39"/>
    <x v="39"/>
    <x v="19"/>
    <x v="0"/>
    <m/>
  </r>
  <r>
    <x v="0"/>
    <x v="0"/>
    <x v="0"/>
    <x v="0"/>
    <x v="20"/>
    <x v="0"/>
    <n v="6509.3729999999996"/>
  </r>
  <r>
    <x v="1"/>
    <x v="1"/>
    <x v="1"/>
    <x v="1"/>
    <x v="20"/>
    <x v="0"/>
    <n v="2356.087"/>
  </r>
  <r>
    <x v="2"/>
    <x v="2"/>
    <x v="2"/>
    <x v="2"/>
    <x v="20"/>
    <x v="0"/>
    <n v="2680.259"/>
  </r>
  <r>
    <x v="3"/>
    <x v="3"/>
    <x v="3"/>
    <x v="3"/>
    <x v="20"/>
    <x v="0"/>
    <n v="324.17200000000003"/>
  </r>
  <r>
    <x v="4"/>
    <x v="4"/>
    <x v="4"/>
    <x v="4"/>
    <x v="20"/>
    <x v="0"/>
    <n v="1341.9269999999999"/>
  </r>
  <r>
    <x v="5"/>
    <x v="5"/>
    <x v="5"/>
    <x v="5"/>
    <x v="20"/>
    <x v="0"/>
    <n v="571.64400000000001"/>
  </r>
  <r>
    <x v="6"/>
    <x v="6"/>
    <x v="6"/>
    <x v="6"/>
    <x v="20"/>
    <x v="0"/>
    <n v="10779.031000000001"/>
  </r>
  <r>
    <x v="7"/>
    <x v="7"/>
    <x v="7"/>
    <x v="7"/>
    <x v="20"/>
    <x v="0"/>
    <n v="7411.2079999999996"/>
  </r>
  <r>
    <x v="8"/>
    <x v="8"/>
    <x v="8"/>
    <x v="8"/>
    <x v="20"/>
    <x v="0"/>
    <n v="1559.0039999999999"/>
  </r>
  <r>
    <x v="9"/>
    <x v="9"/>
    <x v="9"/>
    <x v="9"/>
    <x v="20"/>
    <x v="0"/>
    <n v="1808.819"/>
  </r>
  <r>
    <x v="10"/>
    <x v="10"/>
    <x v="10"/>
    <x v="10"/>
    <x v="20"/>
    <x v="0"/>
    <n v="6734.9970000000003"/>
  </r>
  <r>
    <x v="11"/>
    <x v="11"/>
    <x v="11"/>
    <x v="11"/>
    <x v="20"/>
    <x v="0"/>
    <n v="15622.597"/>
  </r>
  <r>
    <x v="12"/>
    <x v="12"/>
    <x v="12"/>
    <x v="12"/>
    <x v="20"/>
    <x v="0"/>
    <n v="336100.55099999998"/>
  </r>
  <r>
    <x v="13"/>
    <x v="13"/>
    <x v="13"/>
    <x v="13"/>
    <x v="20"/>
    <x v="0"/>
    <n v="19704.764999999999"/>
  </r>
  <r>
    <x v="14"/>
    <x v="14"/>
    <x v="14"/>
    <x v="14"/>
    <x v="20"/>
    <x v="0"/>
    <m/>
  </r>
  <r>
    <x v="15"/>
    <x v="15"/>
    <x v="15"/>
    <x v="15"/>
    <x v="20"/>
    <x v="0"/>
    <n v="54422.411"/>
  </r>
  <r>
    <x v="16"/>
    <x v="16"/>
    <x v="16"/>
    <x v="16"/>
    <x v="20"/>
    <x v="0"/>
    <n v="432585.321"/>
  </r>
  <r>
    <x v="17"/>
    <x v="17"/>
    <x v="17"/>
    <x v="17"/>
    <x v="20"/>
    <x v="0"/>
    <n v="96.203000000000003"/>
  </r>
  <r>
    <x v="18"/>
    <x v="18"/>
    <x v="18"/>
    <x v="18"/>
    <x v="20"/>
    <x v="0"/>
    <n v="372546.196"/>
  </r>
  <r>
    <x v="19"/>
    <x v="19"/>
    <x v="19"/>
    <x v="19"/>
    <x v="20"/>
    <x v="0"/>
    <m/>
  </r>
  <r>
    <x v="20"/>
    <x v="20"/>
    <x v="20"/>
    <x v="20"/>
    <x v="20"/>
    <x v="0"/>
    <m/>
  </r>
  <r>
    <x v="21"/>
    <x v="21"/>
    <x v="21"/>
    <x v="21"/>
    <x v="20"/>
    <x v="0"/>
    <n v="41148.779000000002"/>
  </r>
  <r>
    <x v="22"/>
    <x v="22"/>
    <x v="22"/>
    <x v="22"/>
    <x v="20"/>
    <x v="0"/>
    <n v="18794.145"/>
  </r>
  <r>
    <x v="23"/>
    <x v="23"/>
    <x v="23"/>
    <x v="23"/>
    <x v="20"/>
    <x v="0"/>
    <n v="432585.32299999997"/>
  </r>
  <r>
    <x v="24"/>
    <x v="24"/>
    <x v="24"/>
    <x v="24"/>
    <x v="20"/>
    <x v="0"/>
    <n v="17792.856"/>
  </r>
  <r>
    <x v="25"/>
    <x v="25"/>
    <x v="25"/>
    <x v="25"/>
    <x v="20"/>
    <x v="0"/>
    <n v="0.60510026221584501"/>
  </r>
  <r>
    <x v="26"/>
    <x v="26"/>
    <x v="26"/>
    <x v="26"/>
    <x v="20"/>
    <x v="0"/>
    <n v="1.3787281165282106E-2"/>
  </r>
  <r>
    <x v="27"/>
    <x v="27"/>
    <x v="27"/>
    <x v="27"/>
    <x v="20"/>
    <x v="0"/>
    <n v="0.17783519207802914"/>
  </r>
  <r>
    <x v="28"/>
    <x v="28"/>
    <x v="28"/>
    <x v="28"/>
    <x v="20"/>
    <x v="0"/>
    <n v="49849.154999999999"/>
  </r>
  <r>
    <x v="29"/>
    <x v="29"/>
    <x v="29"/>
    <x v="29"/>
    <x v="20"/>
    <x v="0"/>
    <n v="48082.845000000001"/>
  </r>
  <r>
    <x v="30"/>
    <x v="30"/>
    <x v="30"/>
    <x v="30"/>
    <x v="20"/>
    <x v="0"/>
    <n v="1358.701"/>
  </r>
  <r>
    <x v="31"/>
    <x v="31"/>
    <x v="31"/>
    <x v="31"/>
    <x v="20"/>
    <x v="0"/>
    <n v="407.61"/>
  </r>
  <r>
    <x v="32"/>
    <x v="32"/>
    <x v="32"/>
    <x v="32"/>
    <x v="20"/>
    <x v="0"/>
    <n v="0.18806361044625841"/>
  </r>
  <r>
    <x v="33"/>
    <x v="33"/>
    <x v="33"/>
    <x v="33"/>
    <x v="20"/>
    <x v="0"/>
    <n v="0.18652584275109108"/>
  </r>
  <r>
    <x v="34"/>
    <x v="34"/>
    <x v="34"/>
    <x v="34"/>
    <x v="20"/>
    <x v="0"/>
    <n v="0.18139993408569963"/>
  </r>
  <r>
    <x v="35"/>
    <x v="35"/>
    <x v="35"/>
    <x v="35"/>
    <x v="20"/>
    <x v="0"/>
    <n v="265065.39399999997"/>
  </r>
  <r>
    <x v="36"/>
    <x v="36"/>
    <x v="36"/>
    <x v="36"/>
    <x v="20"/>
    <x v="0"/>
    <n v="240368.997"/>
  </r>
  <r>
    <x v="37"/>
    <x v="37"/>
    <x v="37"/>
    <x v="37"/>
    <x v="20"/>
    <x v="0"/>
    <n v="7739.8419999999996"/>
  </r>
  <r>
    <x v="38"/>
    <x v="38"/>
    <x v="38"/>
    <x v="38"/>
    <x v="20"/>
    <x v="0"/>
    <n v="16956.555"/>
  </r>
  <r>
    <x v="39"/>
    <x v="39"/>
    <x v="39"/>
    <x v="39"/>
    <x v="20"/>
    <x v="0"/>
    <m/>
  </r>
  <r>
    <x v="0"/>
    <x v="0"/>
    <x v="0"/>
    <x v="0"/>
    <x v="21"/>
    <x v="0"/>
    <n v="1850.384"/>
  </r>
  <r>
    <x v="1"/>
    <x v="1"/>
    <x v="1"/>
    <x v="1"/>
    <x v="21"/>
    <x v="0"/>
    <n v="670.02599999999995"/>
  </r>
  <r>
    <x v="2"/>
    <x v="2"/>
    <x v="2"/>
    <x v="2"/>
    <x v="21"/>
    <x v="0"/>
    <n v="759.92100000000005"/>
  </r>
  <r>
    <x v="3"/>
    <x v="3"/>
    <x v="3"/>
    <x v="3"/>
    <x v="21"/>
    <x v="0"/>
    <n v="89.894999999999996"/>
  </r>
  <r>
    <x v="4"/>
    <x v="4"/>
    <x v="4"/>
    <x v="4"/>
    <x v="21"/>
    <x v="0"/>
    <n v="428.38099999999997"/>
  </r>
  <r>
    <x v="5"/>
    <x v="5"/>
    <x v="5"/>
    <x v="5"/>
    <x v="21"/>
    <x v="0"/>
    <n v="230.435"/>
  </r>
  <r>
    <x v="6"/>
    <x v="6"/>
    <x v="6"/>
    <x v="6"/>
    <x v="21"/>
    <x v="0"/>
    <n v="3179.2260000000001"/>
  </r>
  <r>
    <x v="7"/>
    <x v="7"/>
    <x v="7"/>
    <x v="7"/>
    <x v="21"/>
    <x v="0"/>
    <n v="2553.3879999999999"/>
  </r>
  <r>
    <x v="8"/>
    <x v="8"/>
    <x v="8"/>
    <x v="8"/>
    <x v="21"/>
    <x v="0"/>
    <n v="47.026000000000003"/>
  </r>
  <r>
    <x v="9"/>
    <x v="9"/>
    <x v="9"/>
    <x v="9"/>
    <x v="21"/>
    <x v="0"/>
    <n v="578.81200000000001"/>
  </r>
  <r>
    <x v="10"/>
    <x v="10"/>
    <x v="10"/>
    <x v="10"/>
    <x v="21"/>
    <x v="0"/>
    <n v="11560.315000000001"/>
  </r>
  <r>
    <x v="11"/>
    <x v="11"/>
    <x v="11"/>
    <x v="11"/>
    <x v="21"/>
    <x v="0"/>
    <n v="2260.9110000000001"/>
  </r>
  <r>
    <x v="12"/>
    <x v="12"/>
    <x v="12"/>
    <x v="12"/>
    <x v="21"/>
    <x v="0"/>
    <n v="86727.274999999994"/>
  </r>
  <r>
    <x v="13"/>
    <x v="13"/>
    <x v="13"/>
    <x v="13"/>
    <x v="21"/>
    <x v="0"/>
    <n v="2713.3119999999999"/>
  </r>
  <r>
    <x v="14"/>
    <x v="14"/>
    <x v="14"/>
    <x v="14"/>
    <x v="21"/>
    <x v="0"/>
    <n v="332.887"/>
  </r>
  <r>
    <x v="15"/>
    <x v="15"/>
    <x v="15"/>
    <x v="15"/>
    <x v="21"/>
    <x v="0"/>
    <n v="20854.138999999999"/>
  </r>
  <r>
    <x v="16"/>
    <x v="16"/>
    <x v="16"/>
    <x v="16"/>
    <x v="21"/>
    <x v="0"/>
    <n v="124448.83900000001"/>
  </r>
  <r>
    <x v="17"/>
    <x v="17"/>
    <x v="17"/>
    <x v="17"/>
    <x v="21"/>
    <x v="0"/>
    <n v="2086.2330000000002"/>
  </r>
  <r>
    <x v="18"/>
    <x v="18"/>
    <x v="18"/>
    <x v="18"/>
    <x v="21"/>
    <x v="0"/>
    <n v="103518.094"/>
  </r>
  <r>
    <x v="19"/>
    <x v="19"/>
    <x v="19"/>
    <x v="19"/>
    <x v="21"/>
    <x v="0"/>
    <m/>
  </r>
  <r>
    <x v="20"/>
    <x v="20"/>
    <x v="20"/>
    <x v="20"/>
    <x v="21"/>
    <x v="0"/>
    <m/>
  </r>
  <r>
    <x v="21"/>
    <x v="21"/>
    <x v="21"/>
    <x v="21"/>
    <x v="21"/>
    <x v="0"/>
    <n v="13009.348"/>
  </r>
  <r>
    <x v="22"/>
    <x v="22"/>
    <x v="22"/>
    <x v="22"/>
    <x v="21"/>
    <x v="0"/>
    <n v="5835.1639999999998"/>
  </r>
  <r>
    <x v="23"/>
    <x v="23"/>
    <x v="23"/>
    <x v="23"/>
    <x v="21"/>
    <x v="0"/>
    <n v="124448.83900000001"/>
  </r>
  <r>
    <x v="24"/>
    <x v="24"/>
    <x v="24"/>
    <x v="24"/>
    <x v="21"/>
    <x v="0"/>
    <n v="4958.5119999999997"/>
  </r>
  <r>
    <x v="25"/>
    <x v="25"/>
    <x v="25"/>
    <x v="25"/>
    <x v="21"/>
    <x v="0"/>
    <n v="0.74275794279700158"/>
  </r>
  <r>
    <x v="26"/>
    <x v="26"/>
    <x v="26"/>
    <x v="26"/>
    <x v="21"/>
    <x v="0"/>
    <n v="5.7081096538668915E-3"/>
  </r>
  <r>
    <x v="27"/>
    <x v="27"/>
    <x v="27"/>
    <x v="27"/>
    <x v="21"/>
    <x v="0"/>
    <n v="0.14357445688779968"/>
  </r>
  <r>
    <x v="28"/>
    <x v="28"/>
    <x v="28"/>
    <x v="28"/>
    <x v="21"/>
    <x v="0"/>
    <n v="14742.987999999999"/>
  </r>
  <r>
    <x v="29"/>
    <x v="29"/>
    <x v="29"/>
    <x v="29"/>
    <x v="21"/>
    <x v="0"/>
    <n v="14450.987999999999"/>
  </r>
  <r>
    <x v="30"/>
    <x v="30"/>
    <x v="30"/>
    <x v="30"/>
    <x v="21"/>
    <x v="0"/>
    <n v="224.61600000000001"/>
  </r>
  <r>
    <x v="31"/>
    <x v="31"/>
    <x v="31"/>
    <x v="31"/>
    <x v="21"/>
    <x v="0"/>
    <n v="67.385000000000005"/>
  </r>
  <r>
    <x v="32"/>
    <x v="32"/>
    <x v="32"/>
    <x v="32"/>
    <x v="21"/>
    <x v="0"/>
    <n v="0.2095339398855264"/>
  </r>
  <r>
    <x v="33"/>
    <x v="33"/>
    <x v="33"/>
    <x v="33"/>
    <x v="21"/>
    <x v="0"/>
    <n v="0.20857624833716143"/>
  </r>
  <r>
    <x v="34"/>
    <x v="34"/>
    <x v="34"/>
    <x v="34"/>
    <x v="21"/>
    <x v="0"/>
    <n v="0.20538390527608538"/>
  </r>
  <r>
    <x v="35"/>
    <x v="35"/>
    <x v="35"/>
    <x v="35"/>
    <x v="21"/>
    <x v="0"/>
    <n v="70360.858999999997"/>
  </r>
  <r>
    <x v="36"/>
    <x v="36"/>
    <x v="36"/>
    <x v="36"/>
    <x v="21"/>
    <x v="0"/>
    <n v="63477.627999999997"/>
  </r>
  <r>
    <x v="37"/>
    <x v="37"/>
    <x v="37"/>
    <x v="37"/>
    <x v="21"/>
    <x v="0"/>
    <n v="1052.8430000000001"/>
  </r>
  <r>
    <x v="38"/>
    <x v="38"/>
    <x v="38"/>
    <x v="38"/>
    <x v="21"/>
    <x v="0"/>
    <n v="5736.2629999999999"/>
  </r>
  <r>
    <x v="39"/>
    <x v="39"/>
    <x v="39"/>
    <x v="39"/>
    <x v="21"/>
    <x v="0"/>
    <n v="94.125"/>
  </r>
  <r>
    <x v="0"/>
    <x v="0"/>
    <x v="0"/>
    <x v="0"/>
    <x v="22"/>
    <x v="0"/>
    <n v="1568.2840000000001"/>
  </r>
  <r>
    <x v="1"/>
    <x v="1"/>
    <x v="1"/>
    <x v="1"/>
    <x v="22"/>
    <x v="0"/>
    <n v="642.88400000000001"/>
  </r>
  <r>
    <x v="2"/>
    <x v="2"/>
    <x v="2"/>
    <x v="2"/>
    <x v="22"/>
    <x v="0"/>
    <n v="749.54499999999996"/>
  </r>
  <r>
    <x v="3"/>
    <x v="3"/>
    <x v="3"/>
    <x v="3"/>
    <x v="22"/>
    <x v="0"/>
    <n v="106.661"/>
  </r>
  <r>
    <x v="4"/>
    <x v="4"/>
    <x v="4"/>
    <x v="4"/>
    <x v="22"/>
    <x v="0"/>
    <n v="20.459"/>
  </r>
  <r>
    <x v="5"/>
    <x v="5"/>
    <x v="5"/>
    <x v="5"/>
    <x v="22"/>
    <x v="0"/>
    <n v="225.97399999999999"/>
  </r>
  <r>
    <x v="6"/>
    <x v="6"/>
    <x v="6"/>
    <x v="6"/>
    <x v="22"/>
    <x v="0"/>
    <n v="2457.6010000000001"/>
  </r>
  <r>
    <x v="7"/>
    <x v="7"/>
    <x v="7"/>
    <x v="7"/>
    <x v="22"/>
    <x v="0"/>
    <n v="1925.941"/>
  </r>
  <r>
    <x v="8"/>
    <x v="8"/>
    <x v="8"/>
    <x v="8"/>
    <x v="22"/>
    <x v="0"/>
    <n v="54.384999999999998"/>
  </r>
  <r>
    <x v="9"/>
    <x v="9"/>
    <x v="9"/>
    <x v="9"/>
    <x v="22"/>
    <x v="0"/>
    <n v="477.27499999999998"/>
  </r>
  <r>
    <x v="10"/>
    <x v="10"/>
    <x v="10"/>
    <x v="10"/>
    <x v="22"/>
    <x v="0"/>
    <n v="2776.3449999999998"/>
  </r>
  <r>
    <x v="11"/>
    <x v="11"/>
    <x v="11"/>
    <x v="11"/>
    <x v="22"/>
    <x v="0"/>
    <n v="7957.1689999999999"/>
  </r>
  <r>
    <x v="12"/>
    <x v="12"/>
    <x v="12"/>
    <x v="12"/>
    <x v="22"/>
    <x v="0"/>
    <n v="95199.31"/>
  </r>
  <r>
    <x v="13"/>
    <x v="13"/>
    <x v="13"/>
    <x v="13"/>
    <x v="22"/>
    <x v="0"/>
    <n v="219.07300000000001"/>
  </r>
  <r>
    <x v="14"/>
    <x v="14"/>
    <x v="14"/>
    <x v="14"/>
    <x v="22"/>
    <x v="0"/>
    <m/>
  </r>
  <r>
    <x v="15"/>
    <x v="15"/>
    <x v="15"/>
    <x v="15"/>
    <x v="22"/>
    <x v="0"/>
    <n v="15143.578"/>
  </r>
  <r>
    <x v="16"/>
    <x v="16"/>
    <x v="16"/>
    <x v="16"/>
    <x v="22"/>
    <x v="0"/>
    <n v="121295.47500000001"/>
  </r>
  <r>
    <x v="17"/>
    <x v="17"/>
    <x v="17"/>
    <x v="17"/>
    <x v="22"/>
    <x v="0"/>
    <n v="4733.6719999999996"/>
  </r>
  <r>
    <x v="18"/>
    <x v="18"/>
    <x v="18"/>
    <x v="18"/>
    <x v="22"/>
    <x v="0"/>
    <n v="102896.882"/>
  </r>
  <r>
    <x v="19"/>
    <x v="19"/>
    <x v="19"/>
    <x v="19"/>
    <x v="22"/>
    <x v="0"/>
    <m/>
  </r>
  <r>
    <x v="20"/>
    <x v="20"/>
    <x v="20"/>
    <x v="20"/>
    <x v="22"/>
    <x v="0"/>
    <m/>
  </r>
  <r>
    <x v="21"/>
    <x v="21"/>
    <x v="21"/>
    <x v="21"/>
    <x v="22"/>
    <x v="0"/>
    <n v="8079.4470000000001"/>
  </r>
  <r>
    <x v="22"/>
    <x v="22"/>
    <x v="22"/>
    <x v="22"/>
    <x v="22"/>
    <x v="0"/>
    <n v="5585.4759999999997"/>
  </r>
  <r>
    <x v="23"/>
    <x v="23"/>
    <x v="23"/>
    <x v="23"/>
    <x v="22"/>
    <x v="0"/>
    <n v="121295.477"/>
  </r>
  <r>
    <x v="24"/>
    <x v="24"/>
    <x v="24"/>
    <x v="24"/>
    <x v="22"/>
    <x v="0"/>
    <n v="4038.1469999999999"/>
  </r>
  <r>
    <x v="25"/>
    <x v="25"/>
    <x v="25"/>
    <x v="25"/>
    <x v="22"/>
    <x v="0"/>
    <n v="0.74614629643057029"/>
  </r>
  <r>
    <x v="26"/>
    <x v="26"/>
    <x v="26"/>
    <x v="26"/>
    <x v="22"/>
    <x v="0"/>
    <n v="9.5476899782644849E-3"/>
  </r>
  <r>
    <x v="27"/>
    <x v="27"/>
    <x v="27"/>
    <x v="27"/>
    <x v="22"/>
    <x v="0"/>
    <n v="5.0737473900789518E-3"/>
  </r>
  <r>
    <x v="28"/>
    <x v="28"/>
    <x v="28"/>
    <x v="28"/>
    <x v="22"/>
    <x v="0"/>
    <n v="9278.527"/>
  </r>
  <r>
    <x v="29"/>
    <x v="29"/>
    <x v="29"/>
    <x v="29"/>
    <x v="22"/>
    <x v="0"/>
    <n v="8947.0229999999992"/>
  </r>
  <r>
    <x v="30"/>
    <x v="30"/>
    <x v="30"/>
    <x v="30"/>
    <x v="22"/>
    <x v="0"/>
    <n v="255.00299999999999"/>
  </r>
  <r>
    <x v="31"/>
    <x v="31"/>
    <x v="31"/>
    <x v="31"/>
    <x v="22"/>
    <x v="0"/>
    <n v="76.501000000000005"/>
  </r>
  <r>
    <x v="32"/>
    <x v="32"/>
    <x v="32"/>
    <x v="32"/>
    <x v="22"/>
    <x v="0"/>
    <n v="0.15120557187122058"/>
  </r>
  <r>
    <x v="33"/>
    <x v="33"/>
    <x v="33"/>
    <x v="33"/>
    <x v="22"/>
    <x v="0"/>
    <n v="0.14995888934782864"/>
  </r>
  <r>
    <x v="34"/>
    <x v="34"/>
    <x v="34"/>
    <x v="34"/>
    <x v="22"/>
    <x v="0"/>
    <n v="0.14580328636861903"/>
  </r>
  <r>
    <x v="35"/>
    <x v="35"/>
    <x v="35"/>
    <x v="35"/>
    <x v="22"/>
    <x v="0"/>
    <n v="61363.658000000003"/>
  </r>
  <r>
    <x v="36"/>
    <x v="36"/>
    <x v="36"/>
    <x v="36"/>
    <x v="22"/>
    <x v="0"/>
    <n v="56789.036"/>
  </r>
  <r>
    <x v="37"/>
    <x v="37"/>
    <x v="37"/>
    <x v="37"/>
    <x v="22"/>
    <x v="0"/>
    <m/>
  </r>
  <r>
    <x v="38"/>
    <x v="38"/>
    <x v="38"/>
    <x v="38"/>
    <x v="22"/>
    <x v="0"/>
    <n v="4574.6220000000003"/>
  </r>
  <r>
    <x v="39"/>
    <x v="39"/>
    <x v="39"/>
    <x v="39"/>
    <x v="22"/>
    <x v="0"/>
    <m/>
  </r>
  <r>
    <x v="0"/>
    <x v="0"/>
    <x v="0"/>
    <x v="0"/>
    <x v="23"/>
    <x v="0"/>
    <n v="4097.6729999999998"/>
  </r>
  <r>
    <x v="1"/>
    <x v="1"/>
    <x v="1"/>
    <x v="1"/>
    <x v="23"/>
    <x v="0"/>
    <n v="2283.2600000000002"/>
  </r>
  <r>
    <x v="2"/>
    <x v="2"/>
    <x v="2"/>
    <x v="2"/>
    <x v="23"/>
    <x v="0"/>
    <n v="2567.8780000000002"/>
  </r>
  <r>
    <x v="3"/>
    <x v="3"/>
    <x v="3"/>
    <x v="3"/>
    <x v="23"/>
    <x v="0"/>
    <n v="284.61799999999999"/>
  </r>
  <r>
    <x v="4"/>
    <x v="4"/>
    <x v="4"/>
    <x v="4"/>
    <x v="23"/>
    <x v="0"/>
    <n v="1151.204"/>
  </r>
  <r>
    <x v="5"/>
    <x v="5"/>
    <x v="5"/>
    <x v="5"/>
    <x v="23"/>
    <x v="0"/>
    <n v="465.01600000000002"/>
  </r>
  <r>
    <x v="6"/>
    <x v="6"/>
    <x v="6"/>
    <x v="6"/>
    <x v="23"/>
    <x v="0"/>
    <n v="7997.1530000000002"/>
  </r>
  <r>
    <x v="7"/>
    <x v="7"/>
    <x v="7"/>
    <x v="7"/>
    <x v="23"/>
    <x v="0"/>
    <n v="5401.4579999999996"/>
  </r>
  <r>
    <x v="8"/>
    <x v="8"/>
    <x v="8"/>
    <x v="8"/>
    <x v="23"/>
    <x v="0"/>
    <n v="357.31"/>
  </r>
  <r>
    <x v="9"/>
    <x v="9"/>
    <x v="9"/>
    <x v="9"/>
    <x v="23"/>
    <x v="0"/>
    <n v="2238.3850000000002"/>
  </r>
  <r>
    <x v="10"/>
    <x v="10"/>
    <x v="10"/>
    <x v="10"/>
    <x v="23"/>
    <x v="0"/>
    <n v="8710.7109999999993"/>
  </r>
  <r>
    <x v="11"/>
    <x v="11"/>
    <x v="11"/>
    <x v="11"/>
    <x v="23"/>
    <x v="0"/>
    <n v="20604.919000000002"/>
  </r>
  <r>
    <x v="12"/>
    <x v="12"/>
    <x v="12"/>
    <x v="12"/>
    <x v="23"/>
    <x v="0"/>
    <n v="203345.15900000001"/>
  </r>
  <r>
    <x v="13"/>
    <x v="13"/>
    <x v="13"/>
    <x v="13"/>
    <x v="23"/>
    <x v="0"/>
    <n v="22095.398000000001"/>
  </r>
  <r>
    <x v="14"/>
    <x v="14"/>
    <x v="14"/>
    <x v="14"/>
    <x v="23"/>
    <x v="0"/>
    <m/>
  </r>
  <r>
    <x v="15"/>
    <x v="15"/>
    <x v="15"/>
    <x v="15"/>
    <x v="23"/>
    <x v="0"/>
    <n v="29071.363000000001"/>
  </r>
  <r>
    <x v="16"/>
    <x v="16"/>
    <x v="16"/>
    <x v="16"/>
    <x v="23"/>
    <x v="0"/>
    <n v="283827.55"/>
  </r>
  <r>
    <x v="17"/>
    <x v="17"/>
    <x v="17"/>
    <x v="17"/>
    <x v="23"/>
    <x v="0"/>
    <n v="1026.24"/>
  </r>
  <r>
    <x v="18"/>
    <x v="18"/>
    <x v="18"/>
    <x v="18"/>
    <x v="23"/>
    <x v="0"/>
    <n v="238031.84299999999"/>
  </r>
  <r>
    <x v="19"/>
    <x v="19"/>
    <x v="19"/>
    <x v="19"/>
    <x v="23"/>
    <x v="0"/>
    <n v="4599.9470000000001"/>
  </r>
  <r>
    <x v="20"/>
    <x v="20"/>
    <x v="20"/>
    <x v="20"/>
    <x v="23"/>
    <x v="0"/>
    <m/>
  </r>
  <r>
    <x v="21"/>
    <x v="21"/>
    <x v="21"/>
    <x v="21"/>
    <x v="23"/>
    <x v="0"/>
    <n v="27919.523000000001"/>
  </r>
  <r>
    <x v="22"/>
    <x v="22"/>
    <x v="22"/>
    <x v="22"/>
    <x v="23"/>
    <x v="0"/>
    <n v="12249.995999999999"/>
  </r>
  <r>
    <x v="23"/>
    <x v="23"/>
    <x v="23"/>
    <x v="23"/>
    <x v="23"/>
    <x v="0"/>
    <n v="283827.549"/>
  </r>
  <r>
    <x v="24"/>
    <x v="24"/>
    <x v="24"/>
    <x v="24"/>
    <x v="23"/>
    <x v="0"/>
    <n v="7542.9250000000002"/>
  </r>
  <r>
    <x v="25"/>
    <x v="25"/>
    <x v="25"/>
    <x v="25"/>
    <x v="23"/>
    <x v="0"/>
    <n v="0.62734560212439694"/>
  </r>
  <r>
    <x v="26"/>
    <x v="26"/>
    <x v="26"/>
    <x v="26"/>
    <x v="23"/>
    <x v="0"/>
    <n v="1.0862999448993273E-2"/>
  </r>
  <r>
    <x v="27"/>
    <x v="27"/>
    <x v="27"/>
    <x v="27"/>
    <x v="23"/>
    <x v="0"/>
    <n v="0.27551297175591727"/>
  </r>
  <r>
    <x v="28"/>
    <x v="28"/>
    <x v="28"/>
    <x v="28"/>
    <x v="23"/>
    <x v="0"/>
    <n v="27697.776000000002"/>
  </r>
  <r>
    <x v="29"/>
    <x v="29"/>
    <x v="29"/>
    <x v="29"/>
    <x v="23"/>
    <x v="0"/>
    <n v="26975.777999999998"/>
  </r>
  <r>
    <x v="30"/>
    <x v="30"/>
    <x v="30"/>
    <x v="30"/>
    <x v="23"/>
    <x v="0"/>
    <n v="628.404"/>
  </r>
  <r>
    <x v="31"/>
    <x v="31"/>
    <x v="31"/>
    <x v="31"/>
    <x v="23"/>
    <x v="0"/>
    <n v="93.593999999999994"/>
  </r>
  <r>
    <x v="32"/>
    <x v="32"/>
    <x v="32"/>
    <x v="32"/>
    <x v="23"/>
    <x v="0"/>
    <n v="0.18705752825958771"/>
  </r>
  <r>
    <x v="33"/>
    <x v="33"/>
    <x v="33"/>
    <x v="33"/>
    <x v="23"/>
    <x v="0"/>
    <n v="0.18642543915972901"/>
  </r>
  <r>
    <x v="34"/>
    <x v="34"/>
    <x v="34"/>
    <x v="34"/>
    <x v="23"/>
    <x v="0"/>
    <n v="0.18218149917738394"/>
  </r>
  <r>
    <x v="35"/>
    <x v="35"/>
    <x v="35"/>
    <x v="35"/>
    <x v="23"/>
    <x v="0"/>
    <n v="148070.897"/>
  </r>
  <r>
    <x v="36"/>
    <x v="36"/>
    <x v="36"/>
    <x v="36"/>
    <x v="23"/>
    <x v="0"/>
    <n v="133064.348"/>
  </r>
  <r>
    <x v="37"/>
    <x v="37"/>
    <x v="37"/>
    <x v="37"/>
    <x v="23"/>
    <x v="0"/>
    <n v="1848.2429999999999"/>
  </r>
  <r>
    <x v="38"/>
    <x v="38"/>
    <x v="38"/>
    <x v="38"/>
    <x v="23"/>
    <x v="0"/>
    <n v="13158.306"/>
  </r>
  <r>
    <x v="39"/>
    <x v="39"/>
    <x v="39"/>
    <x v="39"/>
    <x v="23"/>
    <x v="0"/>
    <m/>
  </r>
  <r>
    <x v="0"/>
    <x v="0"/>
    <x v="0"/>
    <x v="0"/>
    <x v="24"/>
    <x v="0"/>
    <n v="13295.35"/>
  </r>
  <r>
    <x v="1"/>
    <x v="1"/>
    <x v="1"/>
    <x v="1"/>
    <x v="24"/>
    <x v="0"/>
    <n v="6122.6850000000004"/>
  </r>
  <r>
    <x v="2"/>
    <x v="2"/>
    <x v="2"/>
    <x v="2"/>
    <x v="24"/>
    <x v="0"/>
    <n v="6658.8770000000004"/>
  </r>
  <r>
    <x v="3"/>
    <x v="3"/>
    <x v="3"/>
    <x v="3"/>
    <x v="24"/>
    <x v="0"/>
    <n v="536.19200000000001"/>
  </r>
  <r>
    <x v="4"/>
    <x v="4"/>
    <x v="4"/>
    <x v="4"/>
    <x v="24"/>
    <x v="0"/>
    <n v="-1290.107"/>
  </r>
  <r>
    <x v="5"/>
    <x v="5"/>
    <x v="5"/>
    <x v="5"/>
    <x v="24"/>
    <x v="0"/>
    <n v="1086.875"/>
  </r>
  <r>
    <x v="6"/>
    <x v="6"/>
    <x v="6"/>
    <x v="6"/>
    <x v="24"/>
    <x v="0"/>
    <n v="19214.803"/>
  </r>
  <r>
    <x v="7"/>
    <x v="7"/>
    <x v="7"/>
    <x v="7"/>
    <x v="24"/>
    <x v="0"/>
    <n v="13295.983"/>
  </r>
  <r>
    <x v="8"/>
    <x v="8"/>
    <x v="8"/>
    <x v="8"/>
    <x v="24"/>
    <x v="0"/>
    <n v="1444.2449999999999"/>
  </r>
  <r>
    <x v="9"/>
    <x v="9"/>
    <x v="9"/>
    <x v="9"/>
    <x v="24"/>
    <x v="0"/>
    <n v="4474.5749999999998"/>
  </r>
  <r>
    <x v="10"/>
    <x v="10"/>
    <x v="10"/>
    <x v="10"/>
    <x v="24"/>
    <x v="0"/>
    <n v="13869.832"/>
  </r>
  <r>
    <x v="11"/>
    <x v="11"/>
    <x v="11"/>
    <x v="11"/>
    <x v="24"/>
    <x v="0"/>
    <n v="87019.676999999996"/>
  </r>
  <r>
    <x v="12"/>
    <x v="12"/>
    <x v="12"/>
    <x v="12"/>
    <x v="24"/>
    <x v="0"/>
    <n v="592603.23199999996"/>
  </r>
  <r>
    <x v="13"/>
    <x v="13"/>
    <x v="13"/>
    <x v="13"/>
    <x v="24"/>
    <x v="0"/>
    <n v="12022.964"/>
  </r>
  <r>
    <x v="14"/>
    <x v="14"/>
    <x v="14"/>
    <x v="14"/>
    <x v="24"/>
    <x v="0"/>
    <n v="6706.549"/>
  </r>
  <r>
    <x v="15"/>
    <x v="15"/>
    <x v="15"/>
    <x v="15"/>
    <x v="24"/>
    <x v="0"/>
    <n v="63760.485999999997"/>
  </r>
  <r>
    <x v="16"/>
    <x v="16"/>
    <x v="16"/>
    <x v="16"/>
    <x v="24"/>
    <x v="0"/>
    <n v="775982.74"/>
  </r>
  <r>
    <x v="17"/>
    <x v="17"/>
    <x v="17"/>
    <x v="17"/>
    <x v="24"/>
    <x v="0"/>
    <n v="8248.7250000000004"/>
  </r>
  <r>
    <x v="18"/>
    <x v="18"/>
    <x v="18"/>
    <x v="18"/>
    <x v="24"/>
    <x v="0"/>
    <n v="653926.45200000005"/>
  </r>
  <r>
    <x v="19"/>
    <x v="19"/>
    <x v="19"/>
    <x v="19"/>
    <x v="24"/>
    <x v="0"/>
    <n v="10031.466"/>
  </r>
  <r>
    <x v="20"/>
    <x v="20"/>
    <x v="20"/>
    <x v="20"/>
    <x v="24"/>
    <x v="0"/>
    <m/>
  </r>
  <r>
    <x v="21"/>
    <x v="21"/>
    <x v="21"/>
    <x v="21"/>
    <x v="24"/>
    <x v="0"/>
    <n v="67461.014999999999"/>
  </r>
  <r>
    <x v="22"/>
    <x v="22"/>
    <x v="22"/>
    <x v="22"/>
    <x v="24"/>
    <x v="0"/>
    <n v="36315.082000000002"/>
  </r>
  <r>
    <x v="23"/>
    <x v="23"/>
    <x v="23"/>
    <x v="23"/>
    <x v="24"/>
    <x v="0"/>
    <n v="775982.74"/>
  </r>
  <r>
    <x v="24"/>
    <x v="24"/>
    <x v="24"/>
    <x v="24"/>
    <x v="24"/>
    <x v="0"/>
    <n v="25629.363000000001"/>
  </r>
  <r>
    <x v="25"/>
    <x v="25"/>
    <x v="25"/>
    <x v="25"/>
    <x v="24"/>
    <x v="0"/>
    <n v="0.58388535162744182"/>
  </r>
  <r>
    <x v="26"/>
    <x v="26"/>
    <x v="26"/>
    <x v="26"/>
    <x v="24"/>
    <x v="0"/>
    <n v="1.8868179617301355E-2"/>
  </r>
  <r>
    <x v="27"/>
    <x v="27"/>
    <x v="27"/>
    <x v="27"/>
    <x v="24"/>
    <x v="0"/>
    <n v="0.3915878214154771"/>
  </r>
  <r>
    <x v="28"/>
    <x v="28"/>
    <x v="28"/>
    <x v="28"/>
    <x v="24"/>
    <x v="0"/>
    <n v="78303.199999999997"/>
  </r>
  <r>
    <x v="29"/>
    <x v="29"/>
    <x v="29"/>
    <x v="29"/>
    <x v="24"/>
    <x v="0"/>
    <n v="76952.040999999997"/>
  </r>
  <r>
    <x v="30"/>
    <x v="30"/>
    <x v="30"/>
    <x v="30"/>
    <x v="24"/>
    <x v="0"/>
    <n v="1039.3530000000001"/>
  </r>
  <r>
    <x v="31"/>
    <x v="31"/>
    <x v="31"/>
    <x v="31"/>
    <x v="24"/>
    <x v="0"/>
    <n v="311.80599999999998"/>
  </r>
  <r>
    <x v="32"/>
    <x v="32"/>
    <x v="32"/>
    <x v="32"/>
    <x v="24"/>
    <x v="0"/>
    <n v="0.19010969320460472"/>
  </r>
  <r>
    <x v="33"/>
    <x v="33"/>
    <x v="33"/>
    <x v="33"/>
    <x v="24"/>
    <x v="0"/>
    <n v="0.18935266995396677"/>
  </r>
  <r>
    <x v="34"/>
    <x v="34"/>
    <x v="34"/>
    <x v="34"/>
    <x v="24"/>
    <x v="0"/>
    <n v="0.18682925992779559"/>
  </r>
  <r>
    <x v="35"/>
    <x v="35"/>
    <x v="35"/>
    <x v="35"/>
    <x v="24"/>
    <x v="0"/>
    <n v="411884.31099999999"/>
  </r>
  <r>
    <x v="36"/>
    <x v="36"/>
    <x v="36"/>
    <x v="36"/>
    <x v="24"/>
    <x v="0"/>
    <n v="368481.28700000001"/>
  </r>
  <r>
    <x v="37"/>
    <x v="37"/>
    <x v="37"/>
    <x v="37"/>
    <x v="24"/>
    <x v="0"/>
    <n v="1724.702"/>
  </r>
  <r>
    <x v="38"/>
    <x v="38"/>
    <x v="38"/>
    <x v="38"/>
    <x v="24"/>
    <x v="0"/>
    <n v="38198.214999999997"/>
  </r>
  <r>
    <x v="39"/>
    <x v="39"/>
    <x v="39"/>
    <x v="39"/>
    <x v="24"/>
    <x v="0"/>
    <n v="3480.107"/>
  </r>
  <r>
    <x v="0"/>
    <x v="0"/>
    <x v="0"/>
    <x v="0"/>
    <x v="25"/>
    <x v="0"/>
    <n v="421.16800000000001"/>
  </r>
  <r>
    <x v="1"/>
    <x v="1"/>
    <x v="1"/>
    <x v="1"/>
    <x v="25"/>
    <x v="0"/>
    <n v="160.70699999999999"/>
  </r>
  <r>
    <x v="2"/>
    <x v="2"/>
    <x v="2"/>
    <x v="2"/>
    <x v="25"/>
    <x v="0"/>
    <n v="184.19200000000001"/>
  </r>
  <r>
    <x v="3"/>
    <x v="3"/>
    <x v="3"/>
    <x v="3"/>
    <x v="25"/>
    <x v="0"/>
    <n v="23.484999999999999"/>
  </r>
  <r>
    <x v="4"/>
    <x v="4"/>
    <x v="4"/>
    <x v="4"/>
    <x v="25"/>
    <x v="0"/>
    <n v="-54.978999999999999"/>
  </r>
  <r>
    <x v="5"/>
    <x v="5"/>
    <x v="5"/>
    <x v="5"/>
    <x v="25"/>
    <x v="0"/>
    <n v="17.899999999999999"/>
  </r>
  <r>
    <x v="6"/>
    <x v="6"/>
    <x v="6"/>
    <x v="6"/>
    <x v="25"/>
    <x v="0"/>
    <n v="544.79600000000005"/>
  </r>
  <r>
    <x v="7"/>
    <x v="7"/>
    <x v="7"/>
    <x v="7"/>
    <x v="25"/>
    <x v="0"/>
    <n v="636.90499999999997"/>
  </r>
  <r>
    <x v="8"/>
    <x v="8"/>
    <x v="8"/>
    <x v="8"/>
    <x v="25"/>
    <x v="0"/>
    <n v="30.329000000000001"/>
  </r>
  <r>
    <x v="9"/>
    <x v="9"/>
    <x v="9"/>
    <x v="9"/>
    <x v="25"/>
    <x v="0"/>
    <n v="-122.438"/>
  </r>
  <r>
    <x v="10"/>
    <x v="10"/>
    <x v="10"/>
    <x v="10"/>
    <x v="25"/>
    <x v="0"/>
    <n v="2179.0259999999998"/>
  </r>
  <r>
    <x v="11"/>
    <x v="11"/>
    <x v="11"/>
    <x v="11"/>
    <x v="25"/>
    <x v="0"/>
    <n v="643.56500000000005"/>
  </r>
  <r>
    <x v="12"/>
    <x v="12"/>
    <x v="12"/>
    <x v="12"/>
    <x v="25"/>
    <x v="0"/>
    <n v="22893.048999999999"/>
  </r>
  <r>
    <x v="13"/>
    <x v="13"/>
    <x v="13"/>
    <x v="13"/>
    <x v="25"/>
    <x v="0"/>
    <n v="209.566"/>
  </r>
  <r>
    <x v="14"/>
    <x v="14"/>
    <x v="14"/>
    <x v="14"/>
    <x v="25"/>
    <x v="0"/>
    <m/>
  </r>
  <r>
    <x v="15"/>
    <x v="15"/>
    <x v="15"/>
    <x v="15"/>
    <x v="25"/>
    <x v="0"/>
    <n v="3939.902"/>
  </r>
  <r>
    <x v="16"/>
    <x v="16"/>
    <x v="16"/>
    <x v="16"/>
    <x v="25"/>
    <x v="0"/>
    <n v="29865.108"/>
  </r>
  <r>
    <x v="17"/>
    <x v="17"/>
    <x v="17"/>
    <x v="17"/>
    <x v="25"/>
    <x v="0"/>
    <n v="1.8280000000000001"/>
  </r>
  <r>
    <x v="18"/>
    <x v="18"/>
    <x v="18"/>
    <x v="18"/>
    <x v="25"/>
    <x v="0"/>
    <n v="25574.441999999999"/>
  </r>
  <r>
    <x v="19"/>
    <x v="19"/>
    <x v="19"/>
    <x v="19"/>
    <x v="25"/>
    <x v="0"/>
    <m/>
  </r>
  <r>
    <x v="20"/>
    <x v="20"/>
    <x v="20"/>
    <x v="20"/>
    <x v="25"/>
    <x v="0"/>
    <m/>
  </r>
  <r>
    <x v="21"/>
    <x v="21"/>
    <x v="21"/>
    <x v="21"/>
    <x v="25"/>
    <x v="0"/>
    <n v="3377.8609999999999"/>
  </r>
  <r>
    <x v="22"/>
    <x v="22"/>
    <x v="22"/>
    <x v="22"/>
    <x v="25"/>
    <x v="0"/>
    <n v="910.97699999999998"/>
  </r>
  <r>
    <x v="23"/>
    <x v="23"/>
    <x v="23"/>
    <x v="23"/>
    <x v="25"/>
    <x v="0"/>
    <n v="29865.108"/>
  </r>
  <r>
    <x v="24"/>
    <x v="24"/>
    <x v="24"/>
    <x v="24"/>
    <x v="25"/>
    <x v="0"/>
    <n v="593.38"/>
  </r>
  <r>
    <x v="25"/>
    <x v="25"/>
    <x v="25"/>
    <x v="25"/>
    <x v="25"/>
    <x v="0"/>
    <n v="0.81494464329464089"/>
  </r>
  <r>
    <x v="26"/>
    <x v="26"/>
    <x v="26"/>
    <x v="26"/>
    <x v="25"/>
    <x v="0"/>
    <m/>
  </r>
  <r>
    <x v="27"/>
    <x v="27"/>
    <x v="27"/>
    <x v="27"/>
    <x v="25"/>
    <x v="0"/>
    <s v="ei tietoa"/>
  </r>
  <r>
    <x v="28"/>
    <x v="28"/>
    <x v="28"/>
    <x v="28"/>
    <x v="25"/>
    <x v="0"/>
    <n v="3644.4029999999998"/>
  </r>
  <r>
    <x v="29"/>
    <x v="29"/>
    <x v="29"/>
    <x v="29"/>
    <x v="25"/>
    <x v="0"/>
    <n v="3511.7930000000001"/>
  </r>
  <r>
    <x v="30"/>
    <x v="30"/>
    <x v="30"/>
    <x v="30"/>
    <x v="25"/>
    <x v="0"/>
    <n v="102.008"/>
  </r>
  <r>
    <x v="31"/>
    <x v="31"/>
    <x v="31"/>
    <x v="31"/>
    <x v="25"/>
    <x v="0"/>
    <n v="30.602"/>
  </r>
  <r>
    <x v="32"/>
    <x v="32"/>
    <x v="32"/>
    <x v="32"/>
    <x v="25"/>
    <x v="0"/>
    <n v="0.22104262964090429"/>
  </r>
  <r>
    <x v="33"/>
    <x v="33"/>
    <x v="33"/>
    <x v="33"/>
    <x v="25"/>
    <x v="0"/>
    <n v="0.21918653783320052"/>
  </r>
  <r>
    <x v="34"/>
    <x v="34"/>
    <x v="34"/>
    <x v="34"/>
    <x v="25"/>
    <x v="0"/>
    <n v="0.21299948427068033"/>
  </r>
  <r>
    <x v="35"/>
    <x v="35"/>
    <x v="35"/>
    <x v="35"/>
    <x v="25"/>
    <x v="0"/>
    <n v="16487.330999999998"/>
  </r>
  <r>
    <x v="36"/>
    <x v="36"/>
    <x v="36"/>
    <x v="36"/>
    <x v="25"/>
    <x v="0"/>
    <n v="14359.005999999999"/>
  </r>
  <r>
    <x v="37"/>
    <x v="37"/>
    <x v="37"/>
    <x v="37"/>
    <x v="25"/>
    <x v="0"/>
    <n v="870.39400000000001"/>
  </r>
  <r>
    <x v="38"/>
    <x v="38"/>
    <x v="38"/>
    <x v="38"/>
    <x v="25"/>
    <x v="0"/>
    <n v="1257.931"/>
  </r>
  <r>
    <x v="39"/>
    <x v="39"/>
    <x v="39"/>
    <x v="39"/>
    <x v="25"/>
    <x v="0"/>
    <m/>
  </r>
  <r>
    <x v="40"/>
    <x v="40"/>
    <x v="40"/>
    <x v="40"/>
    <x v="0"/>
    <x v="0"/>
    <n v="6.0005568231753584E-2"/>
  </r>
  <r>
    <x v="40"/>
    <x v="40"/>
    <x v="40"/>
    <x v="40"/>
    <x v="1"/>
    <x v="0"/>
    <n v="3.5680566643323808E-2"/>
  </r>
  <r>
    <x v="40"/>
    <x v="40"/>
    <x v="40"/>
    <x v="40"/>
    <x v="2"/>
    <x v="0"/>
    <n v="6.5570733217764784E-2"/>
  </r>
  <r>
    <x v="40"/>
    <x v="40"/>
    <x v="40"/>
    <x v="40"/>
    <x v="3"/>
    <x v="0"/>
    <n v="8.3176033013950806E-3"/>
  </r>
  <r>
    <x v="40"/>
    <x v="40"/>
    <x v="40"/>
    <x v="40"/>
    <x v="4"/>
    <x v="0"/>
    <n v="5.9517962779308464E-3"/>
  </r>
  <r>
    <x v="40"/>
    <x v="40"/>
    <x v="40"/>
    <x v="40"/>
    <x v="5"/>
    <x v="0"/>
    <n v="4.4524235041940662E-2"/>
  </r>
  <r>
    <x v="40"/>
    <x v="40"/>
    <x v="40"/>
    <x v="40"/>
    <x v="6"/>
    <x v="0"/>
    <n v="1.7425725487851304E-2"/>
  </r>
  <r>
    <x v="40"/>
    <x v="40"/>
    <x v="40"/>
    <x v="40"/>
    <x v="7"/>
    <x v="0"/>
    <n v="1.7778075727561034E-3"/>
  </r>
  <r>
    <x v="40"/>
    <x v="40"/>
    <x v="40"/>
    <x v="40"/>
    <x v="8"/>
    <x v="0"/>
    <n v="4.8262075773072149E-2"/>
  </r>
  <r>
    <x v="40"/>
    <x v="40"/>
    <x v="40"/>
    <x v="40"/>
    <x v="9"/>
    <x v="0"/>
    <n v="2.9810716063598239E-2"/>
  </r>
  <r>
    <x v="40"/>
    <x v="40"/>
    <x v="40"/>
    <x v="40"/>
    <x v="10"/>
    <x v="0"/>
    <n v="7.2666878855897092E-3"/>
  </r>
  <r>
    <x v="40"/>
    <x v="40"/>
    <x v="40"/>
    <x v="40"/>
    <x v="11"/>
    <x v="0"/>
    <n v="1.3774635561039436E-2"/>
  </r>
  <r>
    <x v="40"/>
    <x v="40"/>
    <x v="40"/>
    <x v="40"/>
    <x v="12"/>
    <x v="0"/>
    <n v="5.2199946127056654E-2"/>
  </r>
  <r>
    <x v="40"/>
    <x v="40"/>
    <x v="40"/>
    <x v="40"/>
    <x v="13"/>
    <x v="0"/>
    <n v="2.2518996954969266E-2"/>
  </r>
  <r>
    <x v="40"/>
    <x v="40"/>
    <x v="40"/>
    <x v="40"/>
    <x v="14"/>
    <x v="0"/>
    <n v="1.5115647994330806E-2"/>
  </r>
  <r>
    <x v="40"/>
    <x v="40"/>
    <x v="40"/>
    <x v="40"/>
    <x v="15"/>
    <x v="0"/>
    <n v="1.8781219904671926E-2"/>
  </r>
  <r>
    <x v="40"/>
    <x v="40"/>
    <x v="40"/>
    <x v="40"/>
    <x v="16"/>
    <x v="0"/>
    <n v="6.7262522682196055E-2"/>
  </r>
  <r>
    <x v="40"/>
    <x v="40"/>
    <x v="40"/>
    <x v="40"/>
    <x v="17"/>
    <x v="0"/>
    <n v="4.3303454560373079E-2"/>
  </r>
  <r>
    <x v="40"/>
    <x v="40"/>
    <x v="40"/>
    <x v="40"/>
    <x v="18"/>
    <x v="0"/>
    <n v="3.1292564588469782E-2"/>
  </r>
  <r>
    <x v="40"/>
    <x v="40"/>
    <x v="40"/>
    <x v="40"/>
    <x v="19"/>
    <x v="0"/>
    <n v="4.3951441867327308E-2"/>
  </r>
  <r>
    <x v="40"/>
    <x v="40"/>
    <x v="40"/>
    <x v="40"/>
    <x v="20"/>
    <x v="0"/>
    <n v="3.4821459937366635E-2"/>
  </r>
  <r>
    <x v="40"/>
    <x v="40"/>
    <x v="40"/>
    <x v="40"/>
    <x v="21"/>
    <x v="0"/>
    <n v="3.6693700146061825E-2"/>
  </r>
  <r>
    <x v="40"/>
    <x v="40"/>
    <x v="40"/>
    <x v="40"/>
    <x v="22"/>
    <x v="0"/>
    <n v="5.2264579491411896E-2"/>
  </r>
  <r>
    <x v="40"/>
    <x v="40"/>
    <x v="40"/>
    <x v="40"/>
    <x v="23"/>
    <x v="0"/>
    <n v="6.0715142350993158E-2"/>
  </r>
  <r>
    <x v="40"/>
    <x v="40"/>
    <x v="40"/>
    <x v="40"/>
    <x v="24"/>
    <x v="0"/>
    <n v="2.9157584472832881E-2"/>
  </r>
  <r>
    <x v="40"/>
    <x v="40"/>
    <x v="40"/>
    <x v="40"/>
    <x v="25"/>
    <x v="0"/>
    <n v="5.1170485392089179E-3"/>
  </r>
  <r>
    <x v="41"/>
    <x v="41"/>
    <x v="41"/>
    <x v="41"/>
    <x v="0"/>
    <x v="0"/>
    <n v="2.4978573064282756E-3"/>
  </r>
  <r>
    <x v="41"/>
    <x v="41"/>
    <x v="41"/>
    <x v="41"/>
    <x v="1"/>
    <x v="0"/>
    <n v="7.5445071272748103E-3"/>
  </r>
  <r>
    <x v="41"/>
    <x v="41"/>
    <x v="41"/>
    <x v="41"/>
    <x v="2"/>
    <x v="0"/>
    <n v="1.2845370177541442E-2"/>
  </r>
  <r>
    <x v="41"/>
    <x v="41"/>
    <x v="41"/>
    <x v="41"/>
    <x v="3"/>
    <x v="0"/>
    <n v="8.666147341760608E-4"/>
  </r>
  <r>
    <x v="41"/>
    <x v="41"/>
    <x v="41"/>
    <x v="41"/>
    <x v="4"/>
    <x v="0"/>
    <n v="9.6016758606504605E-4"/>
  </r>
  <r>
    <x v="41"/>
    <x v="41"/>
    <x v="41"/>
    <x v="41"/>
    <x v="5"/>
    <x v="0"/>
    <n v="6.1374464173944406E-3"/>
  </r>
  <r>
    <x v="41"/>
    <x v="41"/>
    <x v="41"/>
    <x v="41"/>
    <x v="6"/>
    <x v="0"/>
    <n v="1.8464220299899466E-3"/>
  </r>
  <r>
    <x v="41"/>
    <x v="41"/>
    <x v="41"/>
    <x v="41"/>
    <x v="7"/>
    <x v="0"/>
    <n v="3.3621108485823914E-4"/>
  </r>
  <r>
    <x v="41"/>
    <x v="41"/>
    <x v="41"/>
    <x v="41"/>
    <x v="8"/>
    <x v="0"/>
    <n v="3.9369507401624581E-3"/>
  </r>
  <r>
    <x v="41"/>
    <x v="41"/>
    <x v="41"/>
    <x v="41"/>
    <x v="9"/>
    <x v="0"/>
    <n v="4.205737571123299E-3"/>
  </r>
  <r>
    <x v="41"/>
    <x v="41"/>
    <x v="41"/>
    <x v="41"/>
    <x v="10"/>
    <x v="0"/>
    <n v="5.77218543174874E-4"/>
  </r>
  <r>
    <x v="41"/>
    <x v="41"/>
    <x v="41"/>
    <x v="41"/>
    <x v="11"/>
    <x v="0"/>
    <n v="1.221376637546143E-3"/>
  </r>
  <r>
    <x v="41"/>
    <x v="41"/>
    <x v="41"/>
    <x v="41"/>
    <x v="12"/>
    <x v="0"/>
    <n v="5.2589736257016599E-3"/>
  </r>
  <r>
    <x v="41"/>
    <x v="41"/>
    <x v="41"/>
    <x v="41"/>
    <x v="13"/>
    <x v="0"/>
    <n v="1.6913484229616799E-3"/>
  </r>
  <r>
    <x v="41"/>
    <x v="41"/>
    <x v="41"/>
    <x v="41"/>
    <x v="14"/>
    <x v="0"/>
    <n v="1.1628055934219356E-3"/>
  </r>
  <r>
    <x v="41"/>
    <x v="41"/>
    <x v="41"/>
    <x v="41"/>
    <x v="15"/>
    <x v="0"/>
    <n v="1.9688350974197211E-3"/>
  </r>
  <r>
    <x v="41"/>
    <x v="41"/>
    <x v="41"/>
    <x v="41"/>
    <x v="16"/>
    <x v="0"/>
    <n v="1.3611378286857463E-2"/>
  </r>
  <r>
    <x v="41"/>
    <x v="41"/>
    <x v="41"/>
    <x v="41"/>
    <x v="17"/>
    <x v="0"/>
    <n v="3.6210413556023542E-3"/>
  </r>
  <r>
    <x v="41"/>
    <x v="41"/>
    <x v="41"/>
    <x v="41"/>
    <x v="18"/>
    <x v="0"/>
    <n v="1.7725153821782642E-3"/>
  </r>
  <r>
    <x v="41"/>
    <x v="41"/>
    <x v="41"/>
    <x v="41"/>
    <x v="19"/>
    <x v="0"/>
    <n v="4.5522186564400857E-3"/>
  </r>
  <r>
    <x v="41"/>
    <x v="41"/>
    <x v="41"/>
    <x v="41"/>
    <x v="20"/>
    <x v="0"/>
    <n v="3.3585302087621154E-3"/>
  </r>
  <r>
    <x v="41"/>
    <x v="41"/>
    <x v="41"/>
    <x v="41"/>
    <x v="21"/>
    <x v="0"/>
    <n v="3.9515256329037546E-3"/>
  </r>
  <r>
    <x v="41"/>
    <x v="41"/>
    <x v="41"/>
    <x v="41"/>
    <x v="22"/>
    <x v="0"/>
    <n v="3.4023844176023074E-3"/>
  </r>
  <r>
    <x v="41"/>
    <x v="41"/>
    <x v="41"/>
    <x v="41"/>
    <x v="23"/>
    <x v="0"/>
    <n v="6.222525659439964E-3"/>
  </r>
  <r>
    <x v="41"/>
    <x v="41"/>
    <x v="41"/>
    <x v="41"/>
    <x v="24"/>
    <x v="0"/>
    <n v="2.4973532772937339E-3"/>
  </r>
  <r>
    <x v="41"/>
    <x v="41"/>
    <x v="41"/>
    <x v="41"/>
    <x v="25"/>
    <x v="0"/>
    <n v="6.0329112054947605E-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A48" firstHeaderRow="1" firstDataRow="3" firstDataCol="1"/>
  <pivotFields count="7">
    <pivotField compact="0" outline="0" showAll="0" defaultSubtotal="0"/>
    <pivotField name="Rivivalinta"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0"/>
        <item x="41"/>
        <item x="25"/>
        <item x="26"/>
        <item x="27"/>
        <item x="28"/>
        <item x="29"/>
        <item x="30"/>
        <item x="31"/>
        <item x="32"/>
        <item x="33"/>
        <item x="34"/>
        <item x="35"/>
        <item x="36"/>
        <item x="37"/>
        <item x="38"/>
        <item x="39"/>
      </items>
    </pivotField>
    <pivotField compact="0" outline="0" showAll="0" defaultSubtotal="0"/>
    <pivotField compact="0" outline="0" showAll="0" defaultSubtotal="0"/>
    <pivotField name="Laitos" axis="axisCol" compact="0" outline="0" showAll="0" sortType="ascending" defaultSubtotal="0">
      <items count="26">
        <item x="0"/>
        <item x="1"/>
        <item x="2"/>
        <item x="3"/>
        <item x="4"/>
        <item x="5"/>
        <item x="6"/>
        <item x="7"/>
        <item x="8"/>
        <item x="9"/>
        <item x="10"/>
        <item x="11"/>
        <item x="12"/>
        <item x="13"/>
        <item x="14"/>
        <item x="15"/>
        <item x="16"/>
        <item x="17"/>
        <item x="18"/>
        <item x="19"/>
        <item x="20"/>
        <item x="21"/>
        <item x="22"/>
        <item x="23"/>
        <item x="24"/>
        <item x="25"/>
      </items>
    </pivotField>
    <pivotField name="Ajankohta" axis="axisCol" compact="0" numFmtId="14" outline="0" showAll="0" sortType="ascending" defaultSubtotal="0">
      <items count="1">
        <item x="0"/>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26">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colItems>
  <dataFields count="1">
    <dataField name="1000 €" fld="6" baseField="0" baseItem="0" numFmtId="3"/>
  </dataFields>
  <formats count="207">
    <format dxfId="932">
      <pivotArea outline="0" collapsedLevelsAreSubtotals="1" fieldPosition="0"/>
    </format>
    <format dxfId="931">
      <pivotArea outline="0" collapsedLevelsAreSubtotals="1" fieldPosition="0"/>
    </format>
    <format dxfId="930">
      <pivotArea dataOnly="0" labelOnly="1" outline="0" fieldPosition="0">
        <references count="1">
          <reference field="4" count="23">
            <x v="0"/>
            <x v="1"/>
            <x v="2"/>
            <x v="3"/>
            <x v="4"/>
            <x v="5"/>
            <x v="6"/>
            <x v="7"/>
            <x v="8"/>
            <x v="9"/>
            <x v="10"/>
            <x v="11"/>
            <x v="12"/>
            <x v="13"/>
            <x v="14"/>
            <x v="15"/>
            <x v="16"/>
            <x v="17"/>
            <x v="18"/>
            <x v="19"/>
            <x v="20"/>
            <x v="21"/>
            <x v="22"/>
          </reference>
        </references>
      </pivotArea>
    </format>
    <format dxfId="929">
      <pivotArea dataOnly="0" labelOnly="1" outline="0" fieldPosition="0">
        <references count="1">
          <reference field="4" count="23" defaultSubtotal="1">
            <x v="0"/>
            <x v="1"/>
            <x v="2"/>
            <x v="3"/>
            <x v="4"/>
            <x v="5"/>
            <x v="6"/>
            <x v="7"/>
            <x v="8"/>
            <x v="9"/>
            <x v="10"/>
            <x v="11"/>
            <x v="12"/>
            <x v="13"/>
            <x v="14"/>
            <x v="15"/>
            <x v="16"/>
            <x v="17"/>
            <x v="18"/>
            <x v="19"/>
            <x v="20"/>
            <x v="21"/>
            <x v="22"/>
          </reference>
        </references>
      </pivotArea>
    </format>
    <format dxfId="928">
      <pivotArea dataOnly="0" labelOnly="1" outline="0" fieldPosition="0">
        <references count="1">
          <reference field="4" count="3">
            <x v="23"/>
            <x v="24"/>
            <x v="25"/>
          </reference>
        </references>
      </pivotArea>
    </format>
    <format dxfId="927">
      <pivotArea dataOnly="0" labelOnly="1" outline="0" fieldPosition="0">
        <references count="1">
          <reference field="4" count="3" defaultSubtotal="1">
            <x v="23"/>
            <x v="24"/>
            <x v="25"/>
          </reference>
        </references>
      </pivotArea>
    </format>
    <format dxfId="926">
      <pivotArea dataOnly="0" labelOnly="1" outline="0" fieldPosition="0">
        <references count="2">
          <reference field="4" count="1" selected="0">
            <x v="0"/>
          </reference>
          <reference field="5" count="0"/>
        </references>
      </pivotArea>
    </format>
    <format dxfId="925">
      <pivotArea dataOnly="0" labelOnly="1" outline="0" fieldPosition="0">
        <references count="2">
          <reference field="4" count="1" selected="0">
            <x v="1"/>
          </reference>
          <reference field="5" count="0"/>
        </references>
      </pivotArea>
    </format>
    <format dxfId="924">
      <pivotArea dataOnly="0" labelOnly="1" outline="0" fieldPosition="0">
        <references count="2">
          <reference field="4" count="1" selected="0">
            <x v="2"/>
          </reference>
          <reference field="5" count="0"/>
        </references>
      </pivotArea>
    </format>
    <format dxfId="923">
      <pivotArea dataOnly="0" labelOnly="1" outline="0" fieldPosition="0">
        <references count="2">
          <reference field="4" count="1" selected="0">
            <x v="3"/>
          </reference>
          <reference field="5" count="0"/>
        </references>
      </pivotArea>
    </format>
    <format dxfId="922">
      <pivotArea dataOnly="0" labelOnly="1" outline="0" fieldPosition="0">
        <references count="2">
          <reference field="4" count="1" selected="0">
            <x v="4"/>
          </reference>
          <reference field="5" count="0"/>
        </references>
      </pivotArea>
    </format>
    <format dxfId="921">
      <pivotArea dataOnly="0" labelOnly="1" outline="0" fieldPosition="0">
        <references count="2">
          <reference field="4" count="1" selected="0">
            <x v="5"/>
          </reference>
          <reference field="5" count="0"/>
        </references>
      </pivotArea>
    </format>
    <format dxfId="920">
      <pivotArea dataOnly="0" labelOnly="1" outline="0" fieldPosition="0">
        <references count="2">
          <reference field="4" count="1" selected="0">
            <x v="6"/>
          </reference>
          <reference field="5" count="0"/>
        </references>
      </pivotArea>
    </format>
    <format dxfId="919">
      <pivotArea dataOnly="0" labelOnly="1" outline="0" fieldPosition="0">
        <references count="2">
          <reference field="4" count="1" selected="0">
            <x v="7"/>
          </reference>
          <reference field="5" count="0"/>
        </references>
      </pivotArea>
    </format>
    <format dxfId="918">
      <pivotArea dataOnly="0" labelOnly="1" outline="0" fieldPosition="0">
        <references count="2">
          <reference field="4" count="1" selected="0">
            <x v="8"/>
          </reference>
          <reference field="5" count="0"/>
        </references>
      </pivotArea>
    </format>
    <format dxfId="917">
      <pivotArea dataOnly="0" labelOnly="1" outline="0" fieldPosition="0">
        <references count="2">
          <reference field="4" count="1" selected="0">
            <x v="9"/>
          </reference>
          <reference field="5" count="0"/>
        </references>
      </pivotArea>
    </format>
    <format dxfId="916">
      <pivotArea dataOnly="0" labelOnly="1" outline="0" fieldPosition="0">
        <references count="2">
          <reference field="4" count="1" selected="0">
            <x v="10"/>
          </reference>
          <reference field="5" count="0"/>
        </references>
      </pivotArea>
    </format>
    <format dxfId="915">
      <pivotArea dataOnly="0" labelOnly="1" outline="0" fieldPosition="0">
        <references count="2">
          <reference field="4" count="1" selected="0">
            <x v="11"/>
          </reference>
          <reference field="5" count="0"/>
        </references>
      </pivotArea>
    </format>
    <format dxfId="914">
      <pivotArea dataOnly="0" labelOnly="1" outline="0" fieldPosition="0">
        <references count="2">
          <reference field="4" count="1" selected="0">
            <x v="12"/>
          </reference>
          <reference field="5" count="0"/>
        </references>
      </pivotArea>
    </format>
    <format dxfId="913">
      <pivotArea dataOnly="0" labelOnly="1" outline="0" fieldPosition="0">
        <references count="2">
          <reference field="4" count="1" selected="0">
            <x v="13"/>
          </reference>
          <reference field="5" count="0"/>
        </references>
      </pivotArea>
    </format>
    <format dxfId="912">
      <pivotArea dataOnly="0" labelOnly="1" outline="0" fieldPosition="0">
        <references count="2">
          <reference field="4" count="1" selected="0">
            <x v="14"/>
          </reference>
          <reference field="5" count="0"/>
        </references>
      </pivotArea>
    </format>
    <format dxfId="911">
      <pivotArea dataOnly="0" labelOnly="1" outline="0" fieldPosition="0">
        <references count="2">
          <reference field="4" count="1" selected="0">
            <x v="15"/>
          </reference>
          <reference field="5" count="0"/>
        </references>
      </pivotArea>
    </format>
    <format dxfId="910">
      <pivotArea dataOnly="0" labelOnly="1" outline="0" fieldPosition="0">
        <references count="2">
          <reference field="4" count="1" selected="0">
            <x v="16"/>
          </reference>
          <reference field="5" count="0"/>
        </references>
      </pivotArea>
    </format>
    <format dxfId="909">
      <pivotArea dataOnly="0" labelOnly="1" outline="0" fieldPosition="0">
        <references count="2">
          <reference field="4" count="1" selected="0">
            <x v="17"/>
          </reference>
          <reference field="5" count="0"/>
        </references>
      </pivotArea>
    </format>
    <format dxfId="908">
      <pivotArea dataOnly="0" labelOnly="1" outline="0" fieldPosition="0">
        <references count="2">
          <reference field="4" count="1" selected="0">
            <x v="18"/>
          </reference>
          <reference field="5" count="0"/>
        </references>
      </pivotArea>
    </format>
    <format dxfId="907">
      <pivotArea dataOnly="0" labelOnly="1" outline="0" fieldPosition="0">
        <references count="2">
          <reference field="4" count="1" selected="0">
            <x v="19"/>
          </reference>
          <reference field="5" count="0"/>
        </references>
      </pivotArea>
    </format>
    <format dxfId="906">
      <pivotArea dataOnly="0" labelOnly="1" outline="0" fieldPosition="0">
        <references count="2">
          <reference field="4" count="1" selected="0">
            <x v="20"/>
          </reference>
          <reference field="5" count="0"/>
        </references>
      </pivotArea>
    </format>
    <format dxfId="905">
      <pivotArea dataOnly="0" labelOnly="1" outline="0" fieldPosition="0">
        <references count="2">
          <reference field="4" count="1" selected="0">
            <x v="21"/>
          </reference>
          <reference field="5" count="0"/>
        </references>
      </pivotArea>
    </format>
    <format dxfId="904">
      <pivotArea dataOnly="0" labelOnly="1" outline="0" fieldPosition="0">
        <references count="2">
          <reference field="4" count="1" selected="0">
            <x v="22"/>
          </reference>
          <reference field="5" count="0"/>
        </references>
      </pivotArea>
    </format>
    <format dxfId="903">
      <pivotArea dataOnly="0" labelOnly="1" outline="0" fieldPosition="0">
        <references count="2">
          <reference field="4" count="1" selected="0">
            <x v="23"/>
          </reference>
          <reference field="5" count="0"/>
        </references>
      </pivotArea>
    </format>
    <format dxfId="902">
      <pivotArea dataOnly="0" labelOnly="1" outline="0" fieldPosition="0">
        <references count="2">
          <reference field="4" count="1" selected="0">
            <x v="24"/>
          </reference>
          <reference field="5" count="0"/>
        </references>
      </pivotArea>
    </format>
    <format dxfId="901">
      <pivotArea dataOnly="0" labelOnly="1" outline="0" fieldPosition="0">
        <references count="2">
          <reference field="4" count="1" selected="0">
            <x v="25"/>
          </reference>
          <reference field="5" count="0"/>
        </references>
      </pivotArea>
    </format>
    <format dxfId="900">
      <pivotArea dataOnly="0" labelOnly="1" outline="0" fieldPosition="0">
        <references count="1">
          <reference field="4" count="0"/>
        </references>
      </pivotArea>
    </format>
    <format dxfId="899">
      <pivotArea dataOnly="0" labelOnly="1" outline="0" fieldPosition="0">
        <references count="2">
          <reference field="4" count="1" selected="0">
            <x v="0"/>
          </reference>
          <reference field="5" count="0"/>
        </references>
      </pivotArea>
    </format>
    <format dxfId="898">
      <pivotArea dataOnly="0" labelOnly="1" outline="0" fieldPosition="0">
        <references count="2">
          <reference field="4" count="1" selected="0">
            <x v="1"/>
          </reference>
          <reference field="5" count="0"/>
        </references>
      </pivotArea>
    </format>
    <format dxfId="897">
      <pivotArea dataOnly="0" labelOnly="1" outline="0" fieldPosition="0">
        <references count="2">
          <reference field="4" count="1" selected="0">
            <x v="2"/>
          </reference>
          <reference field="5" count="0"/>
        </references>
      </pivotArea>
    </format>
    <format dxfId="896">
      <pivotArea dataOnly="0" labelOnly="1" outline="0" fieldPosition="0">
        <references count="2">
          <reference field="4" count="1" selected="0">
            <x v="3"/>
          </reference>
          <reference field="5" count="0"/>
        </references>
      </pivotArea>
    </format>
    <format dxfId="895">
      <pivotArea dataOnly="0" labelOnly="1" outline="0" fieldPosition="0">
        <references count="2">
          <reference field="4" count="1" selected="0">
            <x v="4"/>
          </reference>
          <reference field="5" count="0"/>
        </references>
      </pivotArea>
    </format>
    <format dxfId="894">
      <pivotArea dataOnly="0" labelOnly="1" outline="0" fieldPosition="0">
        <references count="2">
          <reference field="4" count="1" selected="0">
            <x v="5"/>
          </reference>
          <reference field="5" count="0"/>
        </references>
      </pivotArea>
    </format>
    <format dxfId="893">
      <pivotArea dataOnly="0" labelOnly="1" outline="0" fieldPosition="0">
        <references count="2">
          <reference field="4" count="1" selected="0">
            <x v="6"/>
          </reference>
          <reference field="5" count="0"/>
        </references>
      </pivotArea>
    </format>
    <format dxfId="892">
      <pivotArea dataOnly="0" labelOnly="1" outline="0" fieldPosition="0">
        <references count="2">
          <reference field="4" count="1" selected="0">
            <x v="7"/>
          </reference>
          <reference field="5" count="0"/>
        </references>
      </pivotArea>
    </format>
    <format dxfId="891">
      <pivotArea dataOnly="0" labelOnly="1" outline="0" fieldPosition="0">
        <references count="2">
          <reference field="4" count="1" selected="0">
            <x v="8"/>
          </reference>
          <reference field="5" count="0"/>
        </references>
      </pivotArea>
    </format>
    <format dxfId="890">
      <pivotArea dataOnly="0" labelOnly="1" outline="0" fieldPosition="0">
        <references count="2">
          <reference field="4" count="1" selected="0">
            <x v="9"/>
          </reference>
          <reference field="5" count="0"/>
        </references>
      </pivotArea>
    </format>
    <format dxfId="889">
      <pivotArea dataOnly="0" labelOnly="1" outline="0" fieldPosition="0">
        <references count="2">
          <reference field="4" count="1" selected="0">
            <x v="10"/>
          </reference>
          <reference field="5" count="0"/>
        </references>
      </pivotArea>
    </format>
    <format dxfId="888">
      <pivotArea dataOnly="0" labelOnly="1" outline="0" fieldPosition="0">
        <references count="2">
          <reference field="4" count="1" selected="0">
            <x v="11"/>
          </reference>
          <reference field="5" count="0"/>
        </references>
      </pivotArea>
    </format>
    <format dxfId="887">
      <pivotArea dataOnly="0" labelOnly="1" outline="0" fieldPosition="0">
        <references count="2">
          <reference field="4" count="1" selected="0">
            <x v="12"/>
          </reference>
          <reference field="5" count="0"/>
        </references>
      </pivotArea>
    </format>
    <format dxfId="886">
      <pivotArea dataOnly="0" labelOnly="1" outline="0" fieldPosition="0">
        <references count="2">
          <reference field="4" count="1" selected="0">
            <x v="13"/>
          </reference>
          <reference field="5" count="0"/>
        </references>
      </pivotArea>
    </format>
    <format dxfId="885">
      <pivotArea dataOnly="0" labelOnly="1" outline="0" fieldPosition="0">
        <references count="2">
          <reference field="4" count="1" selected="0">
            <x v="14"/>
          </reference>
          <reference field="5" count="0"/>
        </references>
      </pivotArea>
    </format>
    <format dxfId="884">
      <pivotArea dataOnly="0" labelOnly="1" outline="0" fieldPosition="0">
        <references count="2">
          <reference field="4" count="1" selected="0">
            <x v="15"/>
          </reference>
          <reference field="5" count="0"/>
        </references>
      </pivotArea>
    </format>
    <format dxfId="883">
      <pivotArea dataOnly="0" labelOnly="1" outline="0" fieldPosition="0">
        <references count="2">
          <reference field="4" count="1" selected="0">
            <x v="16"/>
          </reference>
          <reference field="5" count="0"/>
        </references>
      </pivotArea>
    </format>
    <format dxfId="882">
      <pivotArea dataOnly="0" labelOnly="1" outline="0" fieldPosition="0">
        <references count="2">
          <reference field="4" count="1" selected="0">
            <x v="17"/>
          </reference>
          <reference field="5" count="0"/>
        </references>
      </pivotArea>
    </format>
    <format dxfId="881">
      <pivotArea dataOnly="0" labelOnly="1" outline="0" fieldPosition="0">
        <references count="2">
          <reference field="4" count="1" selected="0">
            <x v="18"/>
          </reference>
          <reference field="5" count="0"/>
        </references>
      </pivotArea>
    </format>
    <format dxfId="880">
      <pivotArea dataOnly="0" labelOnly="1" outline="0" fieldPosition="0">
        <references count="2">
          <reference field="4" count="1" selected="0">
            <x v="19"/>
          </reference>
          <reference field="5" count="0"/>
        </references>
      </pivotArea>
    </format>
    <format dxfId="879">
      <pivotArea dataOnly="0" labelOnly="1" outline="0" fieldPosition="0">
        <references count="2">
          <reference field="4" count="1" selected="0">
            <x v="20"/>
          </reference>
          <reference field="5" count="0"/>
        </references>
      </pivotArea>
    </format>
    <format dxfId="878">
      <pivotArea dataOnly="0" labelOnly="1" outline="0" fieldPosition="0">
        <references count="2">
          <reference field="4" count="1" selected="0">
            <x v="21"/>
          </reference>
          <reference field="5" count="0"/>
        </references>
      </pivotArea>
    </format>
    <format dxfId="877">
      <pivotArea dataOnly="0" labelOnly="1" outline="0" fieldPosition="0">
        <references count="2">
          <reference field="4" count="1" selected="0">
            <x v="22"/>
          </reference>
          <reference field="5" count="0"/>
        </references>
      </pivotArea>
    </format>
    <format dxfId="876">
      <pivotArea dataOnly="0" labelOnly="1" outline="0" fieldPosition="0">
        <references count="2">
          <reference field="4" count="1" selected="0">
            <x v="23"/>
          </reference>
          <reference field="5" count="0"/>
        </references>
      </pivotArea>
    </format>
    <format dxfId="875">
      <pivotArea dataOnly="0" labelOnly="1" outline="0" fieldPosition="0">
        <references count="2">
          <reference field="4" count="1" selected="0">
            <x v="24"/>
          </reference>
          <reference field="5" count="0"/>
        </references>
      </pivotArea>
    </format>
    <format dxfId="874">
      <pivotArea dataOnly="0" labelOnly="1" outline="0" fieldPosition="0">
        <references count="2">
          <reference field="4" count="1" selected="0">
            <x v="25"/>
          </reference>
          <reference field="5" count="0"/>
        </references>
      </pivotArea>
    </format>
    <format dxfId="873">
      <pivotArea field="4" type="button" dataOnly="0" labelOnly="1" outline="0" axis="axisCol" fieldPosition="0"/>
    </format>
    <format dxfId="872">
      <pivotArea dataOnly="0" labelOnly="1" outline="0" fieldPosition="0">
        <references count="1">
          <reference field="4" count="0"/>
        </references>
      </pivotArea>
    </format>
    <format dxfId="871">
      <pivotArea dataOnly="0" labelOnly="1" outline="0" fieldPosition="0">
        <references count="1">
          <reference field="4" count="0"/>
        </references>
      </pivotArea>
    </format>
    <format dxfId="870">
      <pivotArea field="5" type="button" dataOnly="0" labelOnly="1" outline="0" axis="axisCol" fieldPosition="1"/>
    </format>
    <format dxfId="869">
      <pivotArea dataOnly="0" labelOnly="1" outline="0" fieldPosition="0">
        <references count="2">
          <reference field="4" count="1" selected="0">
            <x v="0"/>
          </reference>
          <reference field="5" count="0"/>
        </references>
      </pivotArea>
    </format>
    <format dxfId="868">
      <pivotArea dataOnly="0" labelOnly="1" outline="0" fieldPosition="0">
        <references count="2">
          <reference field="4" count="1" selected="0">
            <x v="1"/>
          </reference>
          <reference field="5" count="0"/>
        </references>
      </pivotArea>
    </format>
    <format dxfId="867">
      <pivotArea dataOnly="0" labelOnly="1" outline="0" fieldPosition="0">
        <references count="2">
          <reference field="4" count="1" selected="0">
            <x v="2"/>
          </reference>
          <reference field="5" count="0"/>
        </references>
      </pivotArea>
    </format>
    <format dxfId="866">
      <pivotArea dataOnly="0" labelOnly="1" outline="0" fieldPosition="0">
        <references count="2">
          <reference field="4" count="1" selected="0">
            <x v="3"/>
          </reference>
          <reference field="5" count="0"/>
        </references>
      </pivotArea>
    </format>
    <format dxfId="865">
      <pivotArea dataOnly="0" labelOnly="1" outline="0" fieldPosition="0">
        <references count="2">
          <reference field="4" count="1" selected="0">
            <x v="4"/>
          </reference>
          <reference field="5" count="0"/>
        </references>
      </pivotArea>
    </format>
    <format dxfId="864">
      <pivotArea dataOnly="0" labelOnly="1" outline="0" fieldPosition="0">
        <references count="2">
          <reference field="4" count="1" selected="0">
            <x v="5"/>
          </reference>
          <reference field="5" count="0"/>
        </references>
      </pivotArea>
    </format>
    <format dxfId="863">
      <pivotArea dataOnly="0" labelOnly="1" outline="0" fieldPosition="0">
        <references count="2">
          <reference field="4" count="1" selected="0">
            <x v="6"/>
          </reference>
          <reference field="5" count="0"/>
        </references>
      </pivotArea>
    </format>
    <format dxfId="862">
      <pivotArea dataOnly="0" labelOnly="1" outline="0" fieldPosition="0">
        <references count="2">
          <reference field="4" count="1" selected="0">
            <x v="7"/>
          </reference>
          <reference field="5" count="0"/>
        </references>
      </pivotArea>
    </format>
    <format dxfId="861">
      <pivotArea dataOnly="0" labelOnly="1" outline="0" fieldPosition="0">
        <references count="2">
          <reference field="4" count="1" selected="0">
            <x v="8"/>
          </reference>
          <reference field="5" count="0"/>
        </references>
      </pivotArea>
    </format>
    <format dxfId="860">
      <pivotArea dataOnly="0" labelOnly="1" outline="0" fieldPosition="0">
        <references count="2">
          <reference field="4" count="1" selected="0">
            <x v="9"/>
          </reference>
          <reference field="5" count="0"/>
        </references>
      </pivotArea>
    </format>
    <format dxfId="859">
      <pivotArea dataOnly="0" labelOnly="1" outline="0" fieldPosition="0">
        <references count="2">
          <reference field="4" count="1" selected="0">
            <x v="10"/>
          </reference>
          <reference field="5" count="0"/>
        </references>
      </pivotArea>
    </format>
    <format dxfId="858">
      <pivotArea dataOnly="0" labelOnly="1" outline="0" fieldPosition="0">
        <references count="2">
          <reference field="4" count="1" selected="0">
            <x v="11"/>
          </reference>
          <reference field="5" count="0"/>
        </references>
      </pivotArea>
    </format>
    <format dxfId="857">
      <pivotArea dataOnly="0" labelOnly="1" outline="0" fieldPosition="0">
        <references count="2">
          <reference field="4" count="1" selected="0">
            <x v="12"/>
          </reference>
          <reference field="5" count="0"/>
        </references>
      </pivotArea>
    </format>
    <format dxfId="856">
      <pivotArea dataOnly="0" labelOnly="1" outline="0" fieldPosition="0">
        <references count="2">
          <reference field="4" count="1" selected="0">
            <x v="13"/>
          </reference>
          <reference field="5" count="0"/>
        </references>
      </pivotArea>
    </format>
    <format dxfId="855">
      <pivotArea dataOnly="0" labelOnly="1" outline="0" fieldPosition="0">
        <references count="2">
          <reference field="4" count="1" selected="0">
            <x v="14"/>
          </reference>
          <reference field="5" count="0"/>
        </references>
      </pivotArea>
    </format>
    <format dxfId="854">
      <pivotArea dataOnly="0" labelOnly="1" outline="0" fieldPosition="0">
        <references count="2">
          <reference field="4" count="1" selected="0">
            <x v="15"/>
          </reference>
          <reference field="5" count="0"/>
        </references>
      </pivotArea>
    </format>
    <format dxfId="853">
      <pivotArea dataOnly="0" labelOnly="1" outline="0" fieldPosition="0">
        <references count="2">
          <reference field="4" count="1" selected="0">
            <x v="16"/>
          </reference>
          <reference field="5" count="0"/>
        </references>
      </pivotArea>
    </format>
    <format dxfId="852">
      <pivotArea dataOnly="0" labelOnly="1" outline="0" fieldPosition="0">
        <references count="2">
          <reference field="4" count="1" selected="0">
            <x v="17"/>
          </reference>
          <reference field="5" count="0"/>
        </references>
      </pivotArea>
    </format>
    <format dxfId="851">
      <pivotArea dataOnly="0" labelOnly="1" outline="0" fieldPosition="0">
        <references count="2">
          <reference field="4" count="1" selected="0">
            <x v="18"/>
          </reference>
          <reference field="5" count="0"/>
        </references>
      </pivotArea>
    </format>
    <format dxfId="850">
      <pivotArea dataOnly="0" labelOnly="1" outline="0" fieldPosition="0">
        <references count="2">
          <reference field="4" count="1" selected="0">
            <x v="19"/>
          </reference>
          <reference field="5" count="0"/>
        </references>
      </pivotArea>
    </format>
    <format dxfId="849">
      <pivotArea dataOnly="0" labelOnly="1" outline="0" fieldPosition="0">
        <references count="2">
          <reference field="4" count="1" selected="0">
            <x v="20"/>
          </reference>
          <reference field="5" count="0"/>
        </references>
      </pivotArea>
    </format>
    <format dxfId="848">
      <pivotArea dataOnly="0" labelOnly="1" outline="0" fieldPosition="0">
        <references count="2">
          <reference field="4" count="1" selected="0">
            <x v="21"/>
          </reference>
          <reference field="5" count="0"/>
        </references>
      </pivotArea>
    </format>
    <format dxfId="847">
      <pivotArea dataOnly="0" labelOnly="1" outline="0" fieldPosition="0">
        <references count="2">
          <reference field="4" count="1" selected="0">
            <x v="22"/>
          </reference>
          <reference field="5" count="0"/>
        </references>
      </pivotArea>
    </format>
    <format dxfId="846">
      <pivotArea dataOnly="0" labelOnly="1" outline="0" fieldPosition="0">
        <references count="2">
          <reference field="4" count="1" selected="0">
            <x v="23"/>
          </reference>
          <reference field="5" count="0"/>
        </references>
      </pivotArea>
    </format>
    <format dxfId="845">
      <pivotArea dataOnly="0" labelOnly="1" outline="0" fieldPosition="0">
        <references count="2">
          <reference field="4" count="1" selected="0">
            <x v="24"/>
          </reference>
          <reference field="5" count="0"/>
        </references>
      </pivotArea>
    </format>
    <format dxfId="844">
      <pivotArea dataOnly="0" labelOnly="1" outline="0" fieldPosition="0">
        <references count="2">
          <reference field="4" count="1" selected="0">
            <x v="25"/>
          </reference>
          <reference field="5" count="0"/>
        </references>
      </pivotArea>
    </format>
    <format dxfId="843">
      <pivotArea dataOnly="0" labelOnly="1" outline="0" fieldPosition="0">
        <references count="1">
          <reference field="1" count="1">
            <x v="0"/>
          </reference>
        </references>
      </pivotArea>
    </format>
    <format dxfId="842">
      <pivotArea dataOnly="0" labelOnly="1" outline="0" fieldPosition="0">
        <references count="1">
          <reference field="1" count="1">
            <x v="0"/>
          </reference>
        </references>
      </pivotArea>
    </format>
    <format dxfId="841">
      <pivotArea dataOnly="0" labelOnly="1" outline="0" fieldPosition="0">
        <references count="1">
          <reference field="1" count="1">
            <x v="1"/>
          </reference>
        </references>
      </pivotArea>
    </format>
    <format dxfId="840">
      <pivotArea dataOnly="0" labelOnly="1" outline="0" fieldPosition="0">
        <references count="1">
          <reference field="1" count="1">
            <x v="1"/>
          </reference>
        </references>
      </pivotArea>
    </format>
    <format dxfId="839">
      <pivotArea dataOnly="0" labelOnly="1" outline="0" fieldPosition="0">
        <references count="1">
          <reference field="1" count="1">
            <x v="2"/>
          </reference>
        </references>
      </pivotArea>
    </format>
    <format dxfId="838">
      <pivotArea dataOnly="0" labelOnly="1" outline="0" fieldPosition="0">
        <references count="1">
          <reference field="1" count="1">
            <x v="2"/>
          </reference>
        </references>
      </pivotArea>
    </format>
    <format dxfId="837">
      <pivotArea dataOnly="0" labelOnly="1" outline="0" fieldPosition="0">
        <references count="1">
          <reference field="1" count="1">
            <x v="3"/>
          </reference>
        </references>
      </pivotArea>
    </format>
    <format dxfId="836">
      <pivotArea dataOnly="0" labelOnly="1" outline="0" fieldPosition="0">
        <references count="1">
          <reference field="1" count="1">
            <x v="3"/>
          </reference>
        </references>
      </pivotArea>
    </format>
    <format dxfId="835">
      <pivotArea dataOnly="0" labelOnly="1" outline="0" fieldPosition="0">
        <references count="1">
          <reference field="1" count="1">
            <x v="4"/>
          </reference>
        </references>
      </pivotArea>
    </format>
    <format dxfId="834">
      <pivotArea dataOnly="0" labelOnly="1" outline="0" fieldPosition="0">
        <references count="1">
          <reference field="1" count="1">
            <x v="4"/>
          </reference>
        </references>
      </pivotArea>
    </format>
    <format dxfId="833">
      <pivotArea dataOnly="0" labelOnly="1" outline="0" fieldPosition="0">
        <references count="1">
          <reference field="1" count="1">
            <x v="5"/>
          </reference>
        </references>
      </pivotArea>
    </format>
    <format dxfId="832">
      <pivotArea dataOnly="0" labelOnly="1" outline="0" fieldPosition="0">
        <references count="1">
          <reference field="1" count="1">
            <x v="5"/>
          </reference>
        </references>
      </pivotArea>
    </format>
    <format dxfId="831">
      <pivotArea dataOnly="0" labelOnly="1" outline="0" fieldPosition="0">
        <references count="1">
          <reference field="1" count="1">
            <x v="6"/>
          </reference>
        </references>
      </pivotArea>
    </format>
    <format dxfId="830">
      <pivotArea dataOnly="0" labelOnly="1" outline="0" fieldPosition="0">
        <references count="1">
          <reference field="1" count="1">
            <x v="6"/>
          </reference>
        </references>
      </pivotArea>
    </format>
    <format dxfId="829">
      <pivotArea dataOnly="0" labelOnly="1" outline="0" fieldPosition="0">
        <references count="1">
          <reference field="1" count="1">
            <x v="7"/>
          </reference>
        </references>
      </pivotArea>
    </format>
    <format dxfId="828">
      <pivotArea dataOnly="0" labelOnly="1" outline="0" fieldPosition="0">
        <references count="1">
          <reference field="1" count="1">
            <x v="7"/>
          </reference>
        </references>
      </pivotArea>
    </format>
    <format dxfId="827">
      <pivotArea dataOnly="0" labelOnly="1" outline="0" fieldPosition="0">
        <references count="1">
          <reference field="1" count="1">
            <x v="8"/>
          </reference>
        </references>
      </pivotArea>
    </format>
    <format dxfId="826">
      <pivotArea dataOnly="0" labelOnly="1" outline="0" fieldPosition="0">
        <references count="1">
          <reference field="1" count="1">
            <x v="8"/>
          </reference>
        </references>
      </pivotArea>
    </format>
    <format dxfId="825">
      <pivotArea dataOnly="0" labelOnly="1" outline="0" fieldPosition="0">
        <references count="1">
          <reference field="1" count="1">
            <x v="9"/>
          </reference>
        </references>
      </pivotArea>
    </format>
    <format dxfId="824">
      <pivotArea dataOnly="0" labelOnly="1" outline="0" fieldPosition="0">
        <references count="1">
          <reference field="1" count="1">
            <x v="9"/>
          </reference>
        </references>
      </pivotArea>
    </format>
    <format dxfId="823">
      <pivotArea dataOnly="0" labelOnly="1" outline="0" fieldPosition="0">
        <references count="1">
          <reference field="1" count="1">
            <x v="10"/>
          </reference>
        </references>
      </pivotArea>
    </format>
    <format dxfId="822">
      <pivotArea dataOnly="0" labelOnly="1" outline="0" fieldPosition="0">
        <references count="1">
          <reference field="1" count="1">
            <x v="10"/>
          </reference>
        </references>
      </pivotArea>
    </format>
    <format dxfId="821">
      <pivotArea dataOnly="0" labelOnly="1" outline="0" fieldPosition="0">
        <references count="1">
          <reference field="1" count="1">
            <x v="11"/>
          </reference>
        </references>
      </pivotArea>
    </format>
    <format dxfId="820">
      <pivotArea dataOnly="0" labelOnly="1" outline="0" fieldPosition="0">
        <references count="1">
          <reference field="1" count="1">
            <x v="11"/>
          </reference>
        </references>
      </pivotArea>
    </format>
    <format dxfId="819">
      <pivotArea dataOnly="0" labelOnly="1" outline="0" fieldPosition="0">
        <references count="1">
          <reference field="1" count="1">
            <x v="12"/>
          </reference>
        </references>
      </pivotArea>
    </format>
    <format dxfId="818">
      <pivotArea dataOnly="0" labelOnly="1" outline="0" fieldPosition="0">
        <references count="1">
          <reference field="1" count="1">
            <x v="12"/>
          </reference>
        </references>
      </pivotArea>
    </format>
    <format dxfId="817">
      <pivotArea dataOnly="0" labelOnly="1" outline="0" fieldPosition="0">
        <references count="1">
          <reference field="1" count="1">
            <x v="13"/>
          </reference>
        </references>
      </pivotArea>
    </format>
    <format dxfId="816">
      <pivotArea dataOnly="0" labelOnly="1" outline="0" fieldPosition="0">
        <references count="1">
          <reference field="1" count="1">
            <x v="13"/>
          </reference>
        </references>
      </pivotArea>
    </format>
    <format dxfId="815">
      <pivotArea dataOnly="0" labelOnly="1" outline="0" fieldPosition="0">
        <references count="1">
          <reference field="1" count="1">
            <x v="14"/>
          </reference>
        </references>
      </pivotArea>
    </format>
    <format dxfId="814">
      <pivotArea dataOnly="0" labelOnly="1" outline="0" fieldPosition="0">
        <references count="1">
          <reference field="1" count="1">
            <x v="14"/>
          </reference>
        </references>
      </pivotArea>
    </format>
    <format dxfId="813">
      <pivotArea dataOnly="0" labelOnly="1" outline="0" fieldPosition="0">
        <references count="1">
          <reference field="1" count="1">
            <x v="15"/>
          </reference>
        </references>
      </pivotArea>
    </format>
    <format dxfId="812">
      <pivotArea dataOnly="0" labelOnly="1" outline="0" fieldPosition="0">
        <references count="1">
          <reference field="1" count="1">
            <x v="15"/>
          </reference>
        </references>
      </pivotArea>
    </format>
    <format dxfId="811">
      <pivotArea dataOnly="0" labelOnly="1" outline="0" fieldPosition="0">
        <references count="1">
          <reference field="1" count="1">
            <x v="16"/>
          </reference>
        </references>
      </pivotArea>
    </format>
    <format dxfId="810">
      <pivotArea dataOnly="0" labelOnly="1" outline="0" fieldPosition="0">
        <references count="1">
          <reference field="1" count="1">
            <x v="16"/>
          </reference>
        </references>
      </pivotArea>
    </format>
    <format dxfId="809">
      <pivotArea dataOnly="0" labelOnly="1" outline="0" fieldPosition="0">
        <references count="1">
          <reference field="1" count="1">
            <x v="17"/>
          </reference>
        </references>
      </pivotArea>
    </format>
    <format dxfId="808">
      <pivotArea dataOnly="0" labelOnly="1" outline="0" fieldPosition="0">
        <references count="1">
          <reference field="1" count="1">
            <x v="17"/>
          </reference>
        </references>
      </pivotArea>
    </format>
    <format dxfId="807">
      <pivotArea dataOnly="0" labelOnly="1" outline="0" fieldPosition="0">
        <references count="1">
          <reference field="1" count="1">
            <x v="18"/>
          </reference>
        </references>
      </pivotArea>
    </format>
    <format dxfId="806">
      <pivotArea dataOnly="0" labelOnly="1" outline="0" fieldPosition="0">
        <references count="1">
          <reference field="1" count="1">
            <x v="18"/>
          </reference>
        </references>
      </pivotArea>
    </format>
    <format dxfId="805">
      <pivotArea dataOnly="0" labelOnly="1" outline="0" fieldPosition="0">
        <references count="1">
          <reference field="1" count="1">
            <x v="19"/>
          </reference>
        </references>
      </pivotArea>
    </format>
    <format dxfId="804">
      <pivotArea dataOnly="0" labelOnly="1" outline="0" fieldPosition="0">
        <references count="1">
          <reference field="1" count="1">
            <x v="19"/>
          </reference>
        </references>
      </pivotArea>
    </format>
    <format dxfId="803">
      <pivotArea dataOnly="0" labelOnly="1" outline="0" fieldPosition="0">
        <references count="1">
          <reference field="1" count="1">
            <x v="20"/>
          </reference>
        </references>
      </pivotArea>
    </format>
    <format dxfId="802">
      <pivotArea dataOnly="0" labelOnly="1" outline="0" fieldPosition="0">
        <references count="1">
          <reference field="1" count="1">
            <x v="20"/>
          </reference>
        </references>
      </pivotArea>
    </format>
    <format dxfId="801">
      <pivotArea dataOnly="0" labelOnly="1" outline="0" fieldPosition="0">
        <references count="1">
          <reference field="1" count="1">
            <x v="21"/>
          </reference>
        </references>
      </pivotArea>
    </format>
    <format dxfId="800">
      <pivotArea dataOnly="0" labelOnly="1" outline="0" fieldPosition="0">
        <references count="1">
          <reference field="1" count="1">
            <x v="21"/>
          </reference>
        </references>
      </pivotArea>
    </format>
    <format dxfId="799">
      <pivotArea dataOnly="0" labelOnly="1" outline="0" fieldPosition="0">
        <references count="1">
          <reference field="1" count="1">
            <x v="22"/>
          </reference>
        </references>
      </pivotArea>
    </format>
    <format dxfId="798">
      <pivotArea dataOnly="0" labelOnly="1" outline="0" fieldPosition="0">
        <references count="1">
          <reference field="1" count="1">
            <x v="22"/>
          </reference>
        </references>
      </pivotArea>
    </format>
    <format dxfId="797">
      <pivotArea dataOnly="0" labelOnly="1" outline="0" fieldPosition="0">
        <references count="1">
          <reference field="1" count="1">
            <x v="23"/>
          </reference>
        </references>
      </pivotArea>
    </format>
    <format dxfId="796">
      <pivotArea dataOnly="0" labelOnly="1" outline="0" fieldPosition="0">
        <references count="1">
          <reference field="1" count="1">
            <x v="23"/>
          </reference>
        </references>
      </pivotArea>
    </format>
    <format dxfId="795">
      <pivotArea dataOnly="0" labelOnly="1" outline="0" fieldPosition="0">
        <references count="1">
          <reference field="1" count="1">
            <x v="24"/>
          </reference>
        </references>
      </pivotArea>
    </format>
    <format dxfId="794">
      <pivotArea dataOnly="0" labelOnly="1" outline="0" fieldPosition="0">
        <references count="1">
          <reference field="1" count="1">
            <x v="24"/>
          </reference>
        </references>
      </pivotArea>
    </format>
    <format dxfId="793">
      <pivotArea dataOnly="0" labelOnly="1" outline="0" fieldPosition="0">
        <references count="1">
          <reference field="1" count="1">
            <x v="25"/>
          </reference>
        </references>
      </pivotArea>
    </format>
    <format dxfId="792">
      <pivotArea dataOnly="0" labelOnly="1" outline="0" fieldPosition="0">
        <references count="1">
          <reference field="1" count="1">
            <x v="25"/>
          </reference>
        </references>
      </pivotArea>
    </format>
    <format dxfId="791">
      <pivotArea dataOnly="0" labelOnly="1" outline="0" fieldPosition="0">
        <references count="1">
          <reference field="1" count="1">
            <x v="26"/>
          </reference>
        </references>
      </pivotArea>
    </format>
    <format dxfId="790">
      <pivotArea dataOnly="0" labelOnly="1" outline="0" fieldPosition="0">
        <references count="1">
          <reference field="1" count="1">
            <x v="26"/>
          </reference>
        </references>
      </pivotArea>
    </format>
    <format dxfId="789">
      <pivotArea dataOnly="0" labelOnly="1" outline="0" fieldPosition="0">
        <references count="1">
          <reference field="1" count="1">
            <x v="27"/>
          </reference>
        </references>
      </pivotArea>
    </format>
    <format dxfId="788">
      <pivotArea dataOnly="0" labelOnly="1" outline="0" fieldPosition="0">
        <references count="1">
          <reference field="1" count="1">
            <x v="27"/>
          </reference>
        </references>
      </pivotArea>
    </format>
    <format dxfId="787">
      <pivotArea dataOnly="0" labelOnly="1" outline="0" fieldPosition="0">
        <references count="1">
          <reference field="1" count="1">
            <x v="28"/>
          </reference>
        </references>
      </pivotArea>
    </format>
    <format dxfId="786">
      <pivotArea dataOnly="0" labelOnly="1" outline="0" fieldPosition="0">
        <references count="1">
          <reference field="1" count="1">
            <x v="28"/>
          </reference>
        </references>
      </pivotArea>
    </format>
    <format dxfId="785">
      <pivotArea dataOnly="0" labelOnly="1" outline="0" fieldPosition="0">
        <references count="1">
          <reference field="1" count="1">
            <x v="29"/>
          </reference>
        </references>
      </pivotArea>
    </format>
    <format dxfId="784">
      <pivotArea dataOnly="0" labelOnly="1" outline="0" fieldPosition="0">
        <references count="1">
          <reference field="1" count="1">
            <x v="29"/>
          </reference>
        </references>
      </pivotArea>
    </format>
    <format dxfId="783">
      <pivotArea dataOnly="0" labelOnly="1" outline="0" fieldPosition="0">
        <references count="1">
          <reference field="1" count="1">
            <x v="30"/>
          </reference>
        </references>
      </pivotArea>
    </format>
    <format dxfId="782">
      <pivotArea dataOnly="0" labelOnly="1" outline="0" fieldPosition="0">
        <references count="1">
          <reference field="1" count="1">
            <x v="30"/>
          </reference>
        </references>
      </pivotArea>
    </format>
    <format dxfId="781">
      <pivotArea dataOnly="0" labelOnly="1" outline="0" fieldPosition="0">
        <references count="1">
          <reference field="1" count="1">
            <x v="31"/>
          </reference>
        </references>
      </pivotArea>
    </format>
    <format dxfId="780">
      <pivotArea dataOnly="0" labelOnly="1" outline="0" fieldPosition="0">
        <references count="1">
          <reference field="1" count="1">
            <x v="31"/>
          </reference>
        </references>
      </pivotArea>
    </format>
    <format dxfId="779">
      <pivotArea dataOnly="0" labelOnly="1" outline="0" fieldPosition="0">
        <references count="1">
          <reference field="1" count="1">
            <x v="32"/>
          </reference>
        </references>
      </pivotArea>
    </format>
    <format dxfId="778">
      <pivotArea dataOnly="0" labelOnly="1" outline="0" fieldPosition="0">
        <references count="1">
          <reference field="1" count="1">
            <x v="32"/>
          </reference>
        </references>
      </pivotArea>
    </format>
    <format dxfId="777">
      <pivotArea dataOnly="0" labelOnly="1" outline="0" fieldPosition="0">
        <references count="1">
          <reference field="1" count="1">
            <x v="33"/>
          </reference>
        </references>
      </pivotArea>
    </format>
    <format dxfId="776">
      <pivotArea dataOnly="0" labelOnly="1" outline="0" fieldPosition="0">
        <references count="1">
          <reference field="1" count="1">
            <x v="33"/>
          </reference>
        </references>
      </pivotArea>
    </format>
    <format dxfId="775">
      <pivotArea dataOnly="0" labelOnly="1" outline="0" fieldPosition="0">
        <references count="1">
          <reference field="1" count="1">
            <x v="34"/>
          </reference>
        </references>
      </pivotArea>
    </format>
    <format dxfId="774">
      <pivotArea dataOnly="0" labelOnly="1" outline="0" fieldPosition="0">
        <references count="1">
          <reference field="1" count="1">
            <x v="34"/>
          </reference>
        </references>
      </pivotArea>
    </format>
    <format dxfId="773">
      <pivotArea dataOnly="0" labelOnly="1" outline="0" fieldPosition="0">
        <references count="1">
          <reference field="1" count="1">
            <x v="35"/>
          </reference>
        </references>
      </pivotArea>
    </format>
    <format dxfId="772">
      <pivotArea dataOnly="0" labelOnly="1" outline="0" fieldPosition="0">
        <references count="1">
          <reference field="1" count="1">
            <x v="35"/>
          </reference>
        </references>
      </pivotArea>
    </format>
    <format dxfId="771">
      <pivotArea dataOnly="0" labelOnly="1" outline="0" fieldPosition="0">
        <references count="1">
          <reference field="1" count="1">
            <x v="36"/>
          </reference>
        </references>
      </pivotArea>
    </format>
    <format dxfId="770">
      <pivotArea dataOnly="0" labelOnly="1" outline="0" fieldPosition="0">
        <references count="1">
          <reference field="1" count="1">
            <x v="36"/>
          </reference>
        </references>
      </pivotArea>
    </format>
    <format dxfId="769">
      <pivotArea dataOnly="0" labelOnly="1" outline="0" fieldPosition="0">
        <references count="1">
          <reference field="1" count="1">
            <x v="37"/>
          </reference>
        </references>
      </pivotArea>
    </format>
    <format dxfId="768">
      <pivotArea dataOnly="0" labelOnly="1" outline="0" fieldPosition="0">
        <references count="1">
          <reference field="1" count="1">
            <x v="37"/>
          </reference>
        </references>
      </pivotArea>
    </format>
    <format dxfId="767">
      <pivotArea dataOnly="0" labelOnly="1" outline="0" fieldPosition="0">
        <references count="1">
          <reference field="1" count="1">
            <x v="38"/>
          </reference>
        </references>
      </pivotArea>
    </format>
    <format dxfId="766">
      <pivotArea dataOnly="0" labelOnly="1" outline="0" fieldPosition="0">
        <references count="1">
          <reference field="1" count="1">
            <x v="38"/>
          </reference>
        </references>
      </pivotArea>
    </format>
    <format dxfId="765">
      <pivotArea dataOnly="0" labelOnly="1" outline="0" fieldPosition="0">
        <references count="1">
          <reference field="1" count="1">
            <x v="39"/>
          </reference>
        </references>
      </pivotArea>
    </format>
    <format dxfId="764">
      <pivotArea dataOnly="0" labelOnly="1" outline="0" fieldPosition="0">
        <references count="1">
          <reference field="1" count="1">
            <x v="39"/>
          </reference>
        </references>
      </pivotArea>
    </format>
    <format dxfId="763">
      <pivotArea dataOnly="0" labelOnly="1" outline="0" fieldPosition="0">
        <references count="1">
          <reference field="1" count="1">
            <x v="40"/>
          </reference>
        </references>
      </pivotArea>
    </format>
    <format dxfId="762">
      <pivotArea dataOnly="0" labelOnly="1" outline="0" fieldPosition="0">
        <references count="1">
          <reference field="1" count="1">
            <x v="40"/>
          </reference>
        </references>
      </pivotArea>
    </format>
    <format dxfId="761">
      <pivotArea dataOnly="0" labelOnly="1" outline="0" fieldPosition="0">
        <references count="1">
          <reference field="1" count="1">
            <x v="41"/>
          </reference>
        </references>
      </pivotArea>
    </format>
    <format dxfId="760">
      <pivotArea dataOnly="0" labelOnly="1" outline="0" fieldPosition="0">
        <references count="1">
          <reference field="1" count="1">
            <x v="41"/>
          </reference>
        </references>
      </pivotArea>
    </format>
    <format dxfId="759">
      <pivotArea outline="0" collapsedLevelsAreSubtotals="1" fieldPosition="0"/>
    </format>
    <format dxfId="758">
      <pivotArea dataOnly="0" labelOnly="1" outline="0" fieldPosition="0">
        <references count="1">
          <reference field="1" count="0"/>
        </references>
      </pivotArea>
    </format>
    <format dxfId="757">
      <pivotArea outline="0" collapsedLevelsAreSubtotals="1" fieldPosition="0"/>
    </format>
    <format dxfId="756">
      <pivotArea dataOnly="0" labelOnly="1" outline="0" fieldPosition="0">
        <references count="1">
          <reference field="1" count="0"/>
        </references>
      </pivotArea>
    </format>
    <format dxfId="755">
      <pivotArea type="all" dataOnly="0" outline="0" fieldPosition="0"/>
    </format>
    <format dxfId="754">
      <pivotArea outline="0" collapsedLevelsAreSubtotals="1" fieldPosition="0"/>
    </format>
    <format dxfId="753">
      <pivotArea dataOnly="0" labelOnly="1" outline="0" fieldPosition="0">
        <references count="1">
          <reference field="1" count="0"/>
        </references>
      </pivotArea>
    </format>
    <format dxfId="752">
      <pivotArea dataOnly="0" labelOnly="1" outline="0" fieldPosition="0">
        <references count="1">
          <reference field="4" count="0"/>
        </references>
      </pivotArea>
    </format>
    <format dxfId="751">
      <pivotArea dataOnly="0" labelOnly="1" outline="0" fieldPosition="0">
        <references count="2">
          <reference field="4" count="1" selected="0">
            <x v="0"/>
          </reference>
          <reference field="5" count="0"/>
        </references>
      </pivotArea>
    </format>
    <format dxfId="750">
      <pivotArea dataOnly="0" labelOnly="1" outline="0" fieldPosition="0">
        <references count="2">
          <reference field="4" count="1" selected="0">
            <x v="1"/>
          </reference>
          <reference field="5" count="0"/>
        </references>
      </pivotArea>
    </format>
    <format dxfId="749">
      <pivotArea dataOnly="0" labelOnly="1" outline="0" fieldPosition="0">
        <references count="2">
          <reference field="4" count="1" selected="0">
            <x v="2"/>
          </reference>
          <reference field="5" count="0"/>
        </references>
      </pivotArea>
    </format>
    <format dxfId="748">
      <pivotArea type="all" dataOnly="0" outline="0" fieldPosition="0"/>
    </format>
    <format dxfId="747">
      <pivotArea outline="0" collapsedLevelsAreSubtotals="1" fieldPosition="0"/>
    </format>
    <format dxfId="746">
      <pivotArea dataOnly="0" labelOnly="1" outline="0" fieldPosition="0">
        <references count="1">
          <reference field="1" count="0"/>
        </references>
      </pivotArea>
    </format>
    <format dxfId="745">
      <pivotArea dataOnly="0" labelOnly="1" outline="0" fieldPosition="0">
        <references count="1">
          <reference field="4" count="0"/>
        </references>
      </pivotArea>
    </format>
    <format dxfId="744">
      <pivotArea dataOnly="0" labelOnly="1" outline="0" fieldPosition="0">
        <references count="2">
          <reference field="4" count="1" selected="0">
            <x v="0"/>
          </reference>
          <reference field="5" count="0"/>
        </references>
      </pivotArea>
    </format>
    <format dxfId="743">
      <pivotArea dataOnly="0" labelOnly="1" outline="0" fieldPosition="0">
        <references count="2">
          <reference field="4" count="1" selected="0">
            <x v="1"/>
          </reference>
          <reference field="5" count="0"/>
        </references>
      </pivotArea>
    </format>
    <format dxfId="742">
      <pivotArea dataOnly="0" labelOnly="1" outline="0" fieldPosition="0">
        <references count="2">
          <reference field="4" count="1" selected="0">
            <x v="2"/>
          </reference>
          <reference field="5" count="0"/>
        </references>
      </pivotArea>
    </format>
    <format dxfId="741">
      <pivotArea type="all" dataOnly="0" outline="0" fieldPosition="0"/>
    </format>
    <format dxfId="740">
      <pivotArea outline="0" collapsedLevelsAreSubtotals="1" fieldPosition="0"/>
    </format>
    <format dxfId="739">
      <pivotArea dataOnly="0" labelOnly="1" outline="0" fieldPosition="0">
        <references count="1">
          <reference field="1" count="0"/>
        </references>
      </pivotArea>
    </format>
    <format dxfId="738">
      <pivotArea dataOnly="0" labelOnly="1" outline="0" fieldPosition="0">
        <references count="1">
          <reference field="4" count="0"/>
        </references>
      </pivotArea>
    </format>
    <format dxfId="737">
      <pivotArea dataOnly="0" labelOnly="1" outline="0" fieldPosition="0">
        <references count="2">
          <reference field="4" count="1" selected="0">
            <x v="0"/>
          </reference>
          <reference field="5" count="0"/>
        </references>
      </pivotArea>
    </format>
    <format dxfId="736">
      <pivotArea dataOnly="0" labelOnly="1" outline="0" fieldPosition="0">
        <references count="2">
          <reference field="4" count="1" selected="0">
            <x v="1"/>
          </reference>
          <reference field="5" count="0"/>
        </references>
      </pivotArea>
    </format>
    <format dxfId="735">
      <pivotArea dataOnly="0" labelOnly="1" outline="0" fieldPosition="0">
        <references count="2">
          <reference field="4" count="1" selected="0">
            <x v="2"/>
          </reference>
          <reference field="5" count="0"/>
        </references>
      </pivotArea>
    </format>
    <format dxfId="734">
      <pivotArea type="all" dataOnly="0" outline="0" fieldPosition="0"/>
    </format>
    <format dxfId="733">
      <pivotArea outline="0" collapsedLevelsAreSubtotals="1" fieldPosition="0"/>
    </format>
    <format dxfId="732">
      <pivotArea dataOnly="0" labelOnly="1" outline="0" fieldPosition="0">
        <references count="1">
          <reference field="1" count="0"/>
        </references>
      </pivotArea>
    </format>
    <format dxfId="731">
      <pivotArea dataOnly="0" labelOnly="1" outline="0" fieldPosition="0">
        <references count="1">
          <reference field="4" count="0"/>
        </references>
      </pivotArea>
    </format>
    <format dxfId="730">
      <pivotArea dataOnly="0" labelOnly="1" outline="0" fieldPosition="0">
        <references count="2">
          <reference field="4" count="1" selected="0">
            <x v="0"/>
          </reference>
          <reference field="5" count="0"/>
        </references>
      </pivotArea>
    </format>
    <format dxfId="729">
      <pivotArea dataOnly="0" labelOnly="1" outline="0" fieldPosition="0">
        <references count="2">
          <reference field="4" count="1" selected="0">
            <x v="1"/>
          </reference>
          <reference field="5" count="0"/>
        </references>
      </pivotArea>
    </format>
    <format dxfId="728">
      <pivotArea dataOnly="0" labelOnly="1" outline="0" fieldPosition="0">
        <references count="2">
          <reference field="4" count="1" selected="0">
            <x v="2"/>
          </reference>
          <reference field="5" count="0"/>
        </references>
      </pivotArea>
    </format>
    <format dxfId="727">
      <pivotArea outline="0" collapsedLevelsAreSubtotals="1" fieldPosition="0">
        <references count="1">
          <reference field="1" count="5" selected="0">
            <x v="25"/>
            <x v="26"/>
            <x v="27"/>
            <x v="28"/>
            <x v="29"/>
          </reference>
        </references>
      </pivotArea>
    </format>
    <format dxfId="726">
      <pivotArea outline="0" collapsedLevelsAreSubtotals="1" fieldPosition="0">
        <references count="1">
          <reference field="1" count="3" selected="0">
            <x v="34"/>
            <x v="35"/>
            <x v="36"/>
          </reference>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B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0"/>
        <item x="41"/>
        <item x="25"/>
        <item x="26"/>
        <item x="27"/>
        <item x="28"/>
        <item x="29"/>
        <item x="30"/>
        <item x="31"/>
        <item x="32"/>
        <item x="33"/>
        <item x="34"/>
        <item x="35"/>
        <item x="36"/>
        <item x="37"/>
        <item x="38"/>
        <item x="39"/>
      </items>
    </pivotField>
    <pivotField name="Radval" compact="0" outline="0" showAll="0" defaultSubtotal="0"/>
    <pivotField axis="axisRow" compact="0" outline="0" showAll="0" defaultSubtotal="0">
      <items count="42">
        <item x="2"/>
        <item x="3"/>
        <item x="40"/>
        <item x="41"/>
        <item x="20"/>
        <item x="14"/>
        <item x="21"/>
        <item x="19"/>
        <item x="24"/>
        <item x="36"/>
        <item x="38"/>
        <item x="37"/>
        <item x="18"/>
        <item x="17"/>
        <item x="28"/>
        <item x="10"/>
        <item x="25"/>
        <item x="29"/>
        <item x="34"/>
        <item x="12"/>
        <item x="11"/>
        <item x="8"/>
        <item x="1"/>
        <item x="4"/>
        <item x="26"/>
        <item x="33"/>
        <item x="0"/>
        <item x="9"/>
        <item x="23"/>
        <item x="35"/>
        <item x="32"/>
        <item x="16"/>
        <item x="31"/>
        <item x="6"/>
        <item x="7"/>
        <item x="27"/>
        <item x="13"/>
        <item x="5"/>
        <item x="39"/>
        <item x="22"/>
        <item x="15"/>
        <item x="30"/>
      </items>
    </pivotField>
    <pivotField compact="0" outline="0" showAll="0" defaultSubtotal="0"/>
    <pivotField name="Samfund" axis="axisCol" compact="0" outline="0" showAll="0" sortType="ascending" defaultSubtotal="0">
      <items count="26">
        <item x="0"/>
        <item x="1"/>
        <item x="2"/>
        <item x="3"/>
        <item x="4"/>
        <item x="5"/>
        <item x="6"/>
        <item x="7"/>
        <item x="8"/>
        <item x="9"/>
        <item x="10"/>
        <item x="11"/>
        <item x="12"/>
        <item x="13"/>
        <item x="14"/>
        <item x="15"/>
        <item x="16"/>
        <item x="17"/>
        <item x="18"/>
        <item x="19"/>
        <item x="20"/>
        <item x="21"/>
        <item x="22"/>
        <item x="23"/>
        <item x="24"/>
        <item x="25"/>
      </items>
    </pivotField>
    <pivotField name="Tid" axis="axisCol" compact="0" numFmtId="14" outline="0" showAll="0" sortType="ascending" defaultSubtotal="0">
      <items count="1">
        <item x="0"/>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26">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colItems>
  <dataFields count="1">
    <dataField name="1000 €" fld="6" baseField="0" baseItem="0" numFmtId="3"/>
  </dataFields>
  <formats count="127">
    <format dxfId="725">
      <pivotArea outline="0" collapsedLevelsAreSubtotals="1" fieldPosition="0"/>
    </format>
    <format dxfId="724">
      <pivotArea outline="0" collapsedLevelsAreSubtotals="1" fieldPosition="0"/>
    </format>
    <format dxfId="723">
      <pivotArea dataOnly="0" labelOnly="1" outline="0" fieldPosition="0">
        <references count="1">
          <reference field="4" count="23">
            <x v="0"/>
            <x v="1"/>
            <x v="2"/>
            <x v="3"/>
            <x v="4"/>
            <x v="5"/>
            <x v="6"/>
            <x v="7"/>
            <x v="8"/>
            <x v="9"/>
            <x v="10"/>
            <x v="11"/>
            <x v="12"/>
            <x v="13"/>
            <x v="14"/>
            <x v="15"/>
            <x v="16"/>
            <x v="17"/>
            <x v="18"/>
            <x v="19"/>
            <x v="20"/>
            <x v="21"/>
            <x v="22"/>
          </reference>
        </references>
      </pivotArea>
    </format>
    <format dxfId="722">
      <pivotArea dataOnly="0" labelOnly="1" outline="0" fieldPosition="0">
        <references count="1">
          <reference field="4" count="23" defaultSubtotal="1">
            <x v="0"/>
            <x v="1"/>
            <x v="2"/>
            <x v="3"/>
            <x v="4"/>
            <x v="5"/>
            <x v="6"/>
            <x v="7"/>
            <x v="8"/>
            <x v="9"/>
            <x v="10"/>
            <x v="11"/>
            <x v="12"/>
            <x v="13"/>
            <x v="14"/>
            <x v="15"/>
            <x v="16"/>
            <x v="17"/>
            <x v="18"/>
            <x v="19"/>
            <x v="20"/>
            <x v="21"/>
            <x v="22"/>
          </reference>
        </references>
      </pivotArea>
    </format>
    <format dxfId="721">
      <pivotArea dataOnly="0" labelOnly="1" outline="0" fieldPosition="0">
        <references count="1">
          <reference field="4" count="3">
            <x v="23"/>
            <x v="24"/>
            <x v="25"/>
          </reference>
        </references>
      </pivotArea>
    </format>
    <format dxfId="720">
      <pivotArea dataOnly="0" labelOnly="1" outline="0" fieldPosition="0">
        <references count="1">
          <reference field="4" count="3" defaultSubtotal="1">
            <x v="23"/>
            <x v="24"/>
            <x v="25"/>
          </reference>
        </references>
      </pivotArea>
    </format>
    <format dxfId="719">
      <pivotArea dataOnly="0" labelOnly="1" outline="0" fieldPosition="0">
        <references count="2">
          <reference field="4" count="1" selected="0">
            <x v="0"/>
          </reference>
          <reference field="5" count="0"/>
        </references>
      </pivotArea>
    </format>
    <format dxfId="718">
      <pivotArea dataOnly="0" labelOnly="1" outline="0" fieldPosition="0">
        <references count="2">
          <reference field="4" count="1" selected="0">
            <x v="1"/>
          </reference>
          <reference field="5" count="0"/>
        </references>
      </pivotArea>
    </format>
    <format dxfId="717">
      <pivotArea dataOnly="0" labelOnly="1" outline="0" fieldPosition="0">
        <references count="2">
          <reference field="4" count="1" selected="0">
            <x v="2"/>
          </reference>
          <reference field="5" count="0"/>
        </references>
      </pivotArea>
    </format>
    <format dxfId="716">
      <pivotArea dataOnly="0" labelOnly="1" outline="0" fieldPosition="0">
        <references count="2">
          <reference field="4" count="1" selected="0">
            <x v="3"/>
          </reference>
          <reference field="5" count="0"/>
        </references>
      </pivotArea>
    </format>
    <format dxfId="715">
      <pivotArea dataOnly="0" labelOnly="1" outline="0" fieldPosition="0">
        <references count="2">
          <reference field="4" count="1" selected="0">
            <x v="4"/>
          </reference>
          <reference field="5" count="0"/>
        </references>
      </pivotArea>
    </format>
    <format dxfId="714">
      <pivotArea dataOnly="0" labelOnly="1" outline="0" fieldPosition="0">
        <references count="2">
          <reference field="4" count="1" selected="0">
            <x v="5"/>
          </reference>
          <reference field="5" count="0"/>
        </references>
      </pivotArea>
    </format>
    <format dxfId="713">
      <pivotArea dataOnly="0" labelOnly="1" outline="0" fieldPosition="0">
        <references count="2">
          <reference field="4" count="1" selected="0">
            <x v="6"/>
          </reference>
          <reference field="5" count="0"/>
        </references>
      </pivotArea>
    </format>
    <format dxfId="712">
      <pivotArea dataOnly="0" labelOnly="1" outline="0" fieldPosition="0">
        <references count="2">
          <reference field="4" count="1" selected="0">
            <x v="7"/>
          </reference>
          <reference field="5" count="0"/>
        </references>
      </pivotArea>
    </format>
    <format dxfId="711">
      <pivotArea dataOnly="0" labelOnly="1" outline="0" fieldPosition="0">
        <references count="2">
          <reference field="4" count="1" selected="0">
            <x v="8"/>
          </reference>
          <reference field="5" count="0"/>
        </references>
      </pivotArea>
    </format>
    <format dxfId="710">
      <pivotArea dataOnly="0" labelOnly="1" outline="0" fieldPosition="0">
        <references count="2">
          <reference field="4" count="1" selected="0">
            <x v="9"/>
          </reference>
          <reference field="5" count="0"/>
        </references>
      </pivotArea>
    </format>
    <format dxfId="709">
      <pivotArea dataOnly="0" labelOnly="1" outline="0" fieldPosition="0">
        <references count="2">
          <reference field="4" count="1" selected="0">
            <x v="10"/>
          </reference>
          <reference field="5" count="0"/>
        </references>
      </pivotArea>
    </format>
    <format dxfId="708">
      <pivotArea dataOnly="0" labelOnly="1" outline="0" fieldPosition="0">
        <references count="2">
          <reference field="4" count="1" selected="0">
            <x v="11"/>
          </reference>
          <reference field="5" count="0"/>
        </references>
      </pivotArea>
    </format>
    <format dxfId="707">
      <pivotArea dataOnly="0" labelOnly="1" outline="0" fieldPosition="0">
        <references count="2">
          <reference field="4" count="1" selected="0">
            <x v="12"/>
          </reference>
          <reference field="5" count="0"/>
        </references>
      </pivotArea>
    </format>
    <format dxfId="706">
      <pivotArea dataOnly="0" labelOnly="1" outline="0" fieldPosition="0">
        <references count="2">
          <reference field="4" count="1" selected="0">
            <x v="13"/>
          </reference>
          <reference field="5" count="0"/>
        </references>
      </pivotArea>
    </format>
    <format dxfId="705">
      <pivotArea dataOnly="0" labelOnly="1" outline="0" fieldPosition="0">
        <references count="2">
          <reference field="4" count="1" selected="0">
            <x v="14"/>
          </reference>
          <reference field="5" count="0"/>
        </references>
      </pivotArea>
    </format>
    <format dxfId="704">
      <pivotArea dataOnly="0" labelOnly="1" outline="0" fieldPosition="0">
        <references count="2">
          <reference field="4" count="1" selected="0">
            <x v="15"/>
          </reference>
          <reference field="5" count="0"/>
        </references>
      </pivotArea>
    </format>
    <format dxfId="703">
      <pivotArea dataOnly="0" labelOnly="1" outline="0" fieldPosition="0">
        <references count="2">
          <reference field="4" count="1" selected="0">
            <x v="16"/>
          </reference>
          <reference field="5" count="0"/>
        </references>
      </pivotArea>
    </format>
    <format dxfId="702">
      <pivotArea dataOnly="0" labelOnly="1" outline="0" fieldPosition="0">
        <references count="2">
          <reference field="4" count="1" selected="0">
            <x v="17"/>
          </reference>
          <reference field="5" count="0"/>
        </references>
      </pivotArea>
    </format>
    <format dxfId="701">
      <pivotArea dataOnly="0" labelOnly="1" outline="0" fieldPosition="0">
        <references count="2">
          <reference field="4" count="1" selected="0">
            <x v="18"/>
          </reference>
          <reference field="5" count="0"/>
        </references>
      </pivotArea>
    </format>
    <format dxfId="700">
      <pivotArea dataOnly="0" labelOnly="1" outline="0" fieldPosition="0">
        <references count="2">
          <reference field="4" count="1" selected="0">
            <x v="19"/>
          </reference>
          <reference field="5" count="0"/>
        </references>
      </pivotArea>
    </format>
    <format dxfId="699">
      <pivotArea dataOnly="0" labelOnly="1" outline="0" fieldPosition="0">
        <references count="2">
          <reference field="4" count="1" selected="0">
            <x v="20"/>
          </reference>
          <reference field="5" count="0"/>
        </references>
      </pivotArea>
    </format>
    <format dxfId="698">
      <pivotArea dataOnly="0" labelOnly="1" outline="0" fieldPosition="0">
        <references count="2">
          <reference field="4" count="1" selected="0">
            <x v="21"/>
          </reference>
          <reference field="5" count="0"/>
        </references>
      </pivotArea>
    </format>
    <format dxfId="697">
      <pivotArea dataOnly="0" labelOnly="1" outline="0" fieldPosition="0">
        <references count="2">
          <reference field="4" count="1" selected="0">
            <x v="22"/>
          </reference>
          <reference field="5" count="0"/>
        </references>
      </pivotArea>
    </format>
    <format dxfId="696">
      <pivotArea dataOnly="0" labelOnly="1" outline="0" fieldPosition="0">
        <references count="2">
          <reference field="4" count="1" selected="0">
            <x v="23"/>
          </reference>
          <reference field="5" count="0"/>
        </references>
      </pivotArea>
    </format>
    <format dxfId="695">
      <pivotArea dataOnly="0" labelOnly="1" outline="0" fieldPosition="0">
        <references count="2">
          <reference field="4" count="1" selected="0">
            <x v="24"/>
          </reference>
          <reference field="5" count="0"/>
        </references>
      </pivotArea>
    </format>
    <format dxfId="694">
      <pivotArea dataOnly="0" labelOnly="1" outline="0" fieldPosition="0">
        <references count="2">
          <reference field="4" count="1" selected="0">
            <x v="25"/>
          </reference>
          <reference field="5" count="0"/>
        </references>
      </pivotArea>
    </format>
    <format dxfId="693">
      <pivotArea dataOnly="0" labelOnly="1" outline="0" fieldPosition="0">
        <references count="1">
          <reference field="4" count="0"/>
        </references>
      </pivotArea>
    </format>
    <format dxfId="692">
      <pivotArea dataOnly="0" labelOnly="1" outline="0" fieldPosition="0">
        <references count="2">
          <reference field="4" count="1" selected="0">
            <x v="0"/>
          </reference>
          <reference field="5" count="0"/>
        </references>
      </pivotArea>
    </format>
    <format dxfId="691">
      <pivotArea dataOnly="0" labelOnly="1" outline="0" fieldPosition="0">
        <references count="2">
          <reference field="4" count="1" selected="0">
            <x v="1"/>
          </reference>
          <reference field="5" count="0"/>
        </references>
      </pivotArea>
    </format>
    <format dxfId="690">
      <pivotArea dataOnly="0" labelOnly="1" outline="0" fieldPosition="0">
        <references count="2">
          <reference field="4" count="1" selected="0">
            <x v="2"/>
          </reference>
          <reference field="5" count="0"/>
        </references>
      </pivotArea>
    </format>
    <format dxfId="689">
      <pivotArea dataOnly="0" labelOnly="1" outline="0" fieldPosition="0">
        <references count="2">
          <reference field="4" count="1" selected="0">
            <x v="3"/>
          </reference>
          <reference field="5" count="0"/>
        </references>
      </pivotArea>
    </format>
    <format dxfId="688">
      <pivotArea dataOnly="0" labelOnly="1" outline="0" fieldPosition="0">
        <references count="2">
          <reference field="4" count="1" selected="0">
            <x v="4"/>
          </reference>
          <reference field="5" count="0"/>
        </references>
      </pivotArea>
    </format>
    <format dxfId="687">
      <pivotArea dataOnly="0" labelOnly="1" outline="0" fieldPosition="0">
        <references count="2">
          <reference field="4" count="1" selected="0">
            <x v="5"/>
          </reference>
          <reference field="5" count="0"/>
        </references>
      </pivotArea>
    </format>
    <format dxfId="686">
      <pivotArea dataOnly="0" labelOnly="1" outline="0" fieldPosition="0">
        <references count="2">
          <reference field="4" count="1" selected="0">
            <x v="6"/>
          </reference>
          <reference field="5" count="0"/>
        </references>
      </pivotArea>
    </format>
    <format dxfId="685">
      <pivotArea dataOnly="0" labelOnly="1" outline="0" fieldPosition="0">
        <references count="2">
          <reference field="4" count="1" selected="0">
            <x v="7"/>
          </reference>
          <reference field="5" count="0"/>
        </references>
      </pivotArea>
    </format>
    <format dxfId="684">
      <pivotArea dataOnly="0" labelOnly="1" outline="0" fieldPosition="0">
        <references count="2">
          <reference field="4" count="1" selected="0">
            <x v="8"/>
          </reference>
          <reference field="5" count="0"/>
        </references>
      </pivotArea>
    </format>
    <format dxfId="683">
      <pivotArea dataOnly="0" labelOnly="1" outline="0" fieldPosition="0">
        <references count="2">
          <reference field="4" count="1" selected="0">
            <x v="9"/>
          </reference>
          <reference field="5" count="0"/>
        </references>
      </pivotArea>
    </format>
    <format dxfId="682">
      <pivotArea dataOnly="0" labelOnly="1" outline="0" fieldPosition="0">
        <references count="2">
          <reference field="4" count="1" selected="0">
            <x v="10"/>
          </reference>
          <reference field="5" count="0"/>
        </references>
      </pivotArea>
    </format>
    <format dxfId="681">
      <pivotArea dataOnly="0" labelOnly="1" outline="0" fieldPosition="0">
        <references count="2">
          <reference field="4" count="1" selected="0">
            <x v="11"/>
          </reference>
          <reference field="5" count="0"/>
        </references>
      </pivotArea>
    </format>
    <format dxfId="680">
      <pivotArea dataOnly="0" labelOnly="1" outline="0" fieldPosition="0">
        <references count="2">
          <reference field="4" count="1" selected="0">
            <x v="12"/>
          </reference>
          <reference field="5" count="0"/>
        </references>
      </pivotArea>
    </format>
    <format dxfId="679">
      <pivotArea dataOnly="0" labelOnly="1" outline="0" fieldPosition="0">
        <references count="2">
          <reference field="4" count="1" selected="0">
            <x v="13"/>
          </reference>
          <reference field="5" count="0"/>
        </references>
      </pivotArea>
    </format>
    <format dxfId="678">
      <pivotArea dataOnly="0" labelOnly="1" outline="0" fieldPosition="0">
        <references count="2">
          <reference field="4" count="1" selected="0">
            <x v="14"/>
          </reference>
          <reference field="5" count="0"/>
        </references>
      </pivotArea>
    </format>
    <format dxfId="677">
      <pivotArea dataOnly="0" labelOnly="1" outline="0" fieldPosition="0">
        <references count="2">
          <reference field="4" count="1" selected="0">
            <x v="15"/>
          </reference>
          <reference field="5" count="0"/>
        </references>
      </pivotArea>
    </format>
    <format dxfId="676">
      <pivotArea dataOnly="0" labelOnly="1" outline="0" fieldPosition="0">
        <references count="2">
          <reference field="4" count="1" selected="0">
            <x v="16"/>
          </reference>
          <reference field="5" count="0"/>
        </references>
      </pivotArea>
    </format>
    <format dxfId="675">
      <pivotArea dataOnly="0" labelOnly="1" outline="0" fieldPosition="0">
        <references count="2">
          <reference field="4" count="1" selected="0">
            <x v="17"/>
          </reference>
          <reference field="5" count="0"/>
        </references>
      </pivotArea>
    </format>
    <format dxfId="674">
      <pivotArea dataOnly="0" labelOnly="1" outline="0" fieldPosition="0">
        <references count="2">
          <reference field="4" count="1" selected="0">
            <x v="18"/>
          </reference>
          <reference field="5" count="0"/>
        </references>
      </pivotArea>
    </format>
    <format dxfId="673">
      <pivotArea dataOnly="0" labelOnly="1" outline="0" fieldPosition="0">
        <references count="2">
          <reference field="4" count="1" selected="0">
            <x v="19"/>
          </reference>
          <reference field="5" count="0"/>
        </references>
      </pivotArea>
    </format>
    <format dxfId="672">
      <pivotArea dataOnly="0" labelOnly="1" outline="0" fieldPosition="0">
        <references count="2">
          <reference field="4" count="1" selected="0">
            <x v="20"/>
          </reference>
          <reference field="5" count="0"/>
        </references>
      </pivotArea>
    </format>
    <format dxfId="671">
      <pivotArea dataOnly="0" labelOnly="1" outline="0" fieldPosition="0">
        <references count="2">
          <reference field="4" count="1" selected="0">
            <x v="21"/>
          </reference>
          <reference field="5" count="0"/>
        </references>
      </pivotArea>
    </format>
    <format dxfId="670">
      <pivotArea dataOnly="0" labelOnly="1" outline="0" fieldPosition="0">
        <references count="2">
          <reference field="4" count="1" selected="0">
            <x v="22"/>
          </reference>
          <reference field="5" count="0"/>
        </references>
      </pivotArea>
    </format>
    <format dxfId="669">
      <pivotArea dataOnly="0" labelOnly="1" outline="0" fieldPosition="0">
        <references count="2">
          <reference field="4" count="1" selected="0">
            <x v="23"/>
          </reference>
          <reference field="5" count="0"/>
        </references>
      </pivotArea>
    </format>
    <format dxfId="668">
      <pivotArea dataOnly="0" labelOnly="1" outline="0" fieldPosition="0">
        <references count="2">
          <reference field="4" count="1" selected="0">
            <x v="24"/>
          </reference>
          <reference field="5" count="0"/>
        </references>
      </pivotArea>
    </format>
    <format dxfId="667">
      <pivotArea dataOnly="0" labelOnly="1" outline="0" fieldPosition="0">
        <references count="2">
          <reference field="4" count="1" selected="0">
            <x v="25"/>
          </reference>
          <reference field="5" count="0"/>
        </references>
      </pivotArea>
    </format>
    <format dxfId="666">
      <pivotArea field="4" type="button" dataOnly="0" labelOnly="1" outline="0" axis="axisCol" fieldPosition="0"/>
    </format>
    <format dxfId="665">
      <pivotArea dataOnly="0" labelOnly="1" outline="0" fieldPosition="0">
        <references count="1">
          <reference field="4" count="0"/>
        </references>
      </pivotArea>
    </format>
    <format dxfId="664">
      <pivotArea dataOnly="0" labelOnly="1" outline="0" fieldPosition="0">
        <references count="1">
          <reference field="4" count="0"/>
        </references>
      </pivotArea>
    </format>
    <format dxfId="663">
      <pivotArea field="5" type="button" dataOnly="0" labelOnly="1" outline="0" axis="axisCol" fieldPosition="1"/>
    </format>
    <format dxfId="662">
      <pivotArea dataOnly="0" labelOnly="1" outline="0" fieldPosition="0">
        <references count="2">
          <reference field="4" count="1" selected="0">
            <x v="0"/>
          </reference>
          <reference field="5" count="0"/>
        </references>
      </pivotArea>
    </format>
    <format dxfId="661">
      <pivotArea dataOnly="0" labelOnly="1" outline="0" fieldPosition="0">
        <references count="2">
          <reference field="4" count="1" selected="0">
            <x v="1"/>
          </reference>
          <reference field="5" count="0"/>
        </references>
      </pivotArea>
    </format>
    <format dxfId="660">
      <pivotArea dataOnly="0" labelOnly="1" outline="0" fieldPosition="0">
        <references count="2">
          <reference field="4" count="1" selected="0">
            <x v="2"/>
          </reference>
          <reference field="5" count="0"/>
        </references>
      </pivotArea>
    </format>
    <format dxfId="659">
      <pivotArea dataOnly="0" labelOnly="1" outline="0" fieldPosition="0">
        <references count="2">
          <reference field="4" count="1" selected="0">
            <x v="3"/>
          </reference>
          <reference field="5" count="0"/>
        </references>
      </pivotArea>
    </format>
    <format dxfId="658">
      <pivotArea dataOnly="0" labelOnly="1" outline="0" fieldPosition="0">
        <references count="2">
          <reference field="4" count="1" selected="0">
            <x v="4"/>
          </reference>
          <reference field="5" count="0"/>
        </references>
      </pivotArea>
    </format>
    <format dxfId="657">
      <pivotArea dataOnly="0" labelOnly="1" outline="0" fieldPosition="0">
        <references count="2">
          <reference field="4" count="1" selected="0">
            <x v="5"/>
          </reference>
          <reference field="5" count="0"/>
        </references>
      </pivotArea>
    </format>
    <format dxfId="656">
      <pivotArea dataOnly="0" labelOnly="1" outline="0" fieldPosition="0">
        <references count="2">
          <reference field="4" count="1" selected="0">
            <x v="6"/>
          </reference>
          <reference field="5" count="0"/>
        </references>
      </pivotArea>
    </format>
    <format dxfId="655">
      <pivotArea dataOnly="0" labelOnly="1" outline="0" fieldPosition="0">
        <references count="2">
          <reference field="4" count="1" selected="0">
            <x v="7"/>
          </reference>
          <reference field="5" count="0"/>
        </references>
      </pivotArea>
    </format>
    <format dxfId="654">
      <pivotArea dataOnly="0" labelOnly="1" outline="0" fieldPosition="0">
        <references count="2">
          <reference field="4" count="1" selected="0">
            <x v="8"/>
          </reference>
          <reference field="5" count="0"/>
        </references>
      </pivotArea>
    </format>
    <format dxfId="653">
      <pivotArea dataOnly="0" labelOnly="1" outline="0" fieldPosition="0">
        <references count="2">
          <reference field="4" count="1" selected="0">
            <x v="9"/>
          </reference>
          <reference field="5" count="0"/>
        </references>
      </pivotArea>
    </format>
    <format dxfId="652">
      <pivotArea dataOnly="0" labelOnly="1" outline="0" fieldPosition="0">
        <references count="2">
          <reference field="4" count="1" selected="0">
            <x v="10"/>
          </reference>
          <reference field="5" count="0"/>
        </references>
      </pivotArea>
    </format>
    <format dxfId="651">
      <pivotArea dataOnly="0" labelOnly="1" outline="0" fieldPosition="0">
        <references count="2">
          <reference field="4" count="1" selected="0">
            <x v="11"/>
          </reference>
          <reference field="5" count="0"/>
        </references>
      </pivotArea>
    </format>
    <format dxfId="650">
      <pivotArea dataOnly="0" labelOnly="1" outline="0" fieldPosition="0">
        <references count="2">
          <reference field="4" count="1" selected="0">
            <x v="12"/>
          </reference>
          <reference field="5" count="0"/>
        </references>
      </pivotArea>
    </format>
    <format dxfId="649">
      <pivotArea dataOnly="0" labelOnly="1" outline="0" fieldPosition="0">
        <references count="2">
          <reference field="4" count="1" selected="0">
            <x v="13"/>
          </reference>
          <reference field="5" count="0"/>
        </references>
      </pivotArea>
    </format>
    <format dxfId="648">
      <pivotArea dataOnly="0" labelOnly="1" outline="0" fieldPosition="0">
        <references count="2">
          <reference field="4" count="1" selected="0">
            <x v="14"/>
          </reference>
          <reference field="5" count="0"/>
        </references>
      </pivotArea>
    </format>
    <format dxfId="647">
      <pivotArea dataOnly="0" labelOnly="1" outline="0" fieldPosition="0">
        <references count="2">
          <reference field="4" count="1" selected="0">
            <x v="15"/>
          </reference>
          <reference field="5" count="0"/>
        </references>
      </pivotArea>
    </format>
    <format dxfId="646">
      <pivotArea dataOnly="0" labelOnly="1" outline="0" fieldPosition="0">
        <references count="2">
          <reference field="4" count="1" selected="0">
            <x v="16"/>
          </reference>
          <reference field="5" count="0"/>
        </references>
      </pivotArea>
    </format>
    <format dxfId="645">
      <pivotArea dataOnly="0" labelOnly="1" outline="0" fieldPosition="0">
        <references count="2">
          <reference field="4" count="1" selected="0">
            <x v="17"/>
          </reference>
          <reference field="5" count="0"/>
        </references>
      </pivotArea>
    </format>
    <format dxfId="644">
      <pivotArea dataOnly="0" labelOnly="1" outline="0" fieldPosition="0">
        <references count="2">
          <reference field="4" count="1" selected="0">
            <x v="18"/>
          </reference>
          <reference field="5" count="0"/>
        </references>
      </pivotArea>
    </format>
    <format dxfId="643">
      <pivotArea dataOnly="0" labelOnly="1" outline="0" fieldPosition="0">
        <references count="2">
          <reference field="4" count="1" selected="0">
            <x v="19"/>
          </reference>
          <reference field="5" count="0"/>
        </references>
      </pivotArea>
    </format>
    <format dxfId="642">
      <pivotArea dataOnly="0" labelOnly="1" outline="0" fieldPosition="0">
        <references count="2">
          <reference field="4" count="1" selected="0">
            <x v="20"/>
          </reference>
          <reference field="5" count="0"/>
        </references>
      </pivotArea>
    </format>
    <format dxfId="641">
      <pivotArea dataOnly="0" labelOnly="1" outline="0" fieldPosition="0">
        <references count="2">
          <reference field="4" count="1" selected="0">
            <x v="21"/>
          </reference>
          <reference field="5" count="0"/>
        </references>
      </pivotArea>
    </format>
    <format dxfId="640">
      <pivotArea dataOnly="0" labelOnly="1" outline="0" fieldPosition="0">
        <references count="2">
          <reference field="4" count="1" selected="0">
            <x v="22"/>
          </reference>
          <reference field="5" count="0"/>
        </references>
      </pivotArea>
    </format>
    <format dxfId="639">
      <pivotArea dataOnly="0" labelOnly="1" outline="0" fieldPosition="0">
        <references count="2">
          <reference field="4" count="1" selected="0">
            <x v="23"/>
          </reference>
          <reference field="5" count="0"/>
        </references>
      </pivotArea>
    </format>
    <format dxfId="638">
      <pivotArea dataOnly="0" labelOnly="1" outline="0" fieldPosition="0">
        <references count="2">
          <reference field="4" count="1" selected="0">
            <x v="24"/>
          </reference>
          <reference field="5" count="0"/>
        </references>
      </pivotArea>
    </format>
    <format dxfId="637">
      <pivotArea dataOnly="0" labelOnly="1" outline="0" fieldPosition="0">
        <references count="2">
          <reference field="4" count="1" selected="0">
            <x v="25"/>
          </reference>
          <reference field="5" count="0"/>
        </references>
      </pivotArea>
    </format>
    <format dxfId="636">
      <pivotArea outline="0" collapsedLevelsAreSubtotals="1" fieldPosition="0"/>
    </format>
    <format dxfId="635">
      <pivotArea outline="0" collapsedLevelsAreSubtotals="1" fieldPosition="0"/>
    </format>
    <format dxfId="634">
      <pivotArea type="all" dataOnly="0" outline="0" fieldPosition="0"/>
    </format>
    <format dxfId="633">
      <pivotArea outline="0" collapsedLevelsAreSubtotals="1" fieldPosition="0"/>
    </format>
    <format dxfId="632">
      <pivotArea dataOnly="0" labelOnly="1" outline="0" fieldPosition="0">
        <references count="1">
          <reference field="4" count="0"/>
        </references>
      </pivotArea>
    </format>
    <format dxfId="631">
      <pivotArea dataOnly="0" labelOnly="1" outline="0" fieldPosition="0">
        <references count="2">
          <reference field="4" count="1" selected="0">
            <x v="0"/>
          </reference>
          <reference field="5" count="0"/>
        </references>
      </pivotArea>
    </format>
    <format dxfId="630">
      <pivotArea dataOnly="0" labelOnly="1" outline="0" fieldPosition="0">
        <references count="2">
          <reference field="4" count="1" selected="0">
            <x v="1"/>
          </reference>
          <reference field="5" count="0"/>
        </references>
      </pivotArea>
    </format>
    <format dxfId="629">
      <pivotArea dataOnly="0" labelOnly="1" outline="0" fieldPosition="0">
        <references count="2">
          <reference field="4" count="1" selected="0">
            <x v="2"/>
          </reference>
          <reference field="5" count="0"/>
        </references>
      </pivotArea>
    </format>
    <format dxfId="628">
      <pivotArea type="all" dataOnly="0" outline="0" fieldPosition="0"/>
    </format>
    <format dxfId="627">
      <pivotArea outline="0" collapsedLevelsAreSubtotals="1" fieldPosition="0"/>
    </format>
    <format dxfId="626">
      <pivotArea dataOnly="0" labelOnly="1" outline="0" fieldPosition="0">
        <references count="1">
          <reference field="4" count="0"/>
        </references>
      </pivotArea>
    </format>
    <format dxfId="625">
      <pivotArea dataOnly="0" labelOnly="1" outline="0" fieldPosition="0">
        <references count="2">
          <reference field="4" count="1" selected="0">
            <x v="0"/>
          </reference>
          <reference field="5" count="0"/>
        </references>
      </pivotArea>
    </format>
    <format dxfId="624">
      <pivotArea dataOnly="0" labelOnly="1" outline="0" fieldPosition="0">
        <references count="2">
          <reference field="4" count="1" selected="0">
            <x v="1"/>
          </reference>
          <reference field="5" count="0"/>
        </references>
      </pivotArea>
    </format>
    <format dxfId="623">
      <pivotArea dataOnly="0" labelOnly="1" outline="0" fieldPosition="0">
        <references count="2">
          <reference field="4" count="1" selected="0">
            <x v="2"/>
          </reference>
          <reference field="5" count="0"/>
        </references>
      </pivotArea>
    </format>
    <format dxfId="622">
      <pivotArea type="all" dataOnly="0" outline="0" fieldPosition="0"/>
    </format>
    <format dxfId="621">
      <pivotArea outline="0" collapsedLevelsAreSubtotals="1" fieldPosition="0"/>
    </format>
    <format dxfId="620">
      <pivotArea dataOnly="0" labelOnly="1" outline="0" fieldPosition="0">
        <references count="1">
          <reference field="4" count="0"/>
        </references>
      </pivotArea>
    </format>
    <format dxfId="619">
      <pivotArea dataOnly="0" labelOnly="1" outline="0" fieldPosition="0">
        <references count="2">
          <reference field="4" count="1" selected="0">
            <x v="0"/>
          </reference>
          <reference field="5" count="0"/>
        </references>
      </pivotArea>
    </format>
    <format dxfId="618">
      <pivotArea dataOnly="0" labelOnly="1" outline="0" fieldPosition="0">
        <references count="2">
          <reference field="4" count="1" selected="0">
            <x v="1"/>
          </reference>
          <reference field="5" count="0"/>
        </references>
      </pivotArea>
    </format>
    <format dxfId="617">
      <pivotArea dataOnly="0" labelOnly="1" outline="0" fieldPosition="0">
        <references count="2">
          <reference field="4" count="1" selected="0">
            <x v="2"/>
          </reference>
          <reference field="5" count="0"/>
        </references>
      </pivotArea>
    </format>
    <format dxfId="616">
      <pivotArea type="all" dataOnly="0" outline="0" fieldPosition="0"/>
    </format>
    <format dxfId="615">
      <pivotArea outline="0" collapsedLevelsAreSubtotals="1" fieldPosition="0"/>
    </format>
    <format dxfId="614">
      <pivotArea dataOnly="0" labelOnly="1" outline="0" fieldPosition="0">
        <references count="1">
          <reference field="4" count="0"/>
        </references>
      </pivotArea>
    </format>
    <format dxfId="613">
      <pivotArea dataOnly="0" labelOnly="1" outline="0" fieldPosition="0">
        <references count="2">
          <reference field="4" count="1" selected="0">
            <x v="0"/>
          </reference>
          <reference field="5" count="0"/>
        </references>
      </pivotArea>
    </format>
    <format dxfId="612">
      <pivotArea dataOnly="0" labelOnly="1" outline="0" fieldPosition="0">
        <references count="2">
          <reference field="4" count="1" selected="0">
            <x v="1"/>
          </reference>
          <reference field="5" count="0"/>
        </references>
      </pivotArea>
    </format>
    <format dxfId="611">
      <pivotArea dataOnly="0" labelOnly="1" outline="0" fieldPosition="0">
        <references count="2">
          <reference field="4" count="1" selected="0">
            <x v="2"/>
          </reference>
          <reference field="5" count="0"/>
        </references>
      </pivotArea>
    </format>
    <format dxfId="610">
      <pivotArea outline="0" fieldPosition="0">
        <references count="2">
          <reference field="0" count="4" selected="0">
            <x v="25"/>
            <x v="26"/>
            <x v="27"/>
            <x v="28"/>
          </reference>
          <reference field="2" count="4" selected="0">
            <x v="2"/>
            <x v="3"/>
            <x v="16"/>
            <x v="24"/>
          </reference>
        </references>
      </pivotArea>
    </format>
    <format dxfId="609">
      <pivotArea dataOnly="0" labelOnly="1" outline="0" fieldPosition="0">
        <references count="1">
          <reference field="0" count="4">
            <x v="25"/>
            <x v="26"/>
            <x v="27"/>
            <x v="28"/>
          </reference>
        </references>
      </pivotArea>
    </format>
    <format dxfId="608">
      <pivotArea dataOnly="0" labelOnly="1" outline="0" fieldPosition="0">
        <references count="2">
          <reference field="0" count="1" selected="0">
            <x v="25"/>
          </reference>
          <reference field="2" count="1">
            <x v="2"/>
          </reference>
        </references>
      </pivotArea>
    </format>
    <format dxfId="607">
      <pivotArea dataOnly="0" labelOnly="1" outline="0" fieldPosition="0">
        <references count="2">
          <reference field="0" count="1" selected="0">
            <x v="26"/>
          </reference>
          <reference field="2" count="1">
            <x v="3"/>
          </reference>
        </references>
      </pivotArea>
    </format>
    <format dxfId="606">
      <pivotArea dataOnly="0" labelOnly="1" outline="0" fieldPosition="0">
        <references count="2">
          <reference field="0" count="1" selected="0">
            <x v="27"/>
          </reference>
          <reference field="2" count="1">
            <x v="16"/>
          </reference>
        </references>
      </pivotArea>
    </format>
    <format dxfId="605">
      <pivotArea dataOnly="0" labelOnly="1" outline="0" fieldPosition="0">
        <references count="2">
          <reference field="0" count="1" selected="0">
            <x v="28"/>
          </reference>
          <reference field="2" count="1">
            <x v="24"/>
          </reference>
        </references>
      </pivotArea>
    </format>
    <format dxfId="604">
      <pivotArea outline="0" fieldPosition="0">
        <references count="2">
          <reference field="0" count="3" selected="0">
            <x v="34"/>
            <x v="35"/>
            <x v="36"/>
          </reference>
          <reference field="2" count="3" selected="0">
            <x v="18"/>
            <x v="25"/>
            <x v="30"/>
          </reference>
        </references>
      </pivotArea>
    </format>
    <format dxfId="603">
      <pivotArea dataOnly="0" labelOnly="1" outline="0" fieldPosition="0">
        <references count="1">
          <reference field="0" count="3">
            <x v="34"/>
            <x v="35"/>
            <x v="36"/>
          </reference>
        </references>
      </pivotArea>
    </format>
    <format dxfId="602">
      <pivotArea dataOnly="0" labelOnly="1" outline="0" fieldPosition="0">
        <references count="2">
          <reference field="0" count="1" selected="0">
            <x v="34"/>
          </reference>
          <reference field="2" count="1">
            <x v="30"/>
          </reference>
        </references>
      </pivotArea>
    </format>
    <format dxfId="601">
      <pivotArea dataOnly="0" labelOnly="1" outline="0" fieldPosition="0">
        <references count="2">
          <reference field="0" count="1" selected="0">
            <x v="35"/>
          </reference>
          <reference field="2" count="1">
            <x v="25"/>
          </reference>
        </references>
      </pivotArea>
    </format>
    <format dxfId="600">
      <pivotArea dataOnly="0" labelOnly="1" outline="0" fieldPosition="0">
        <references count="2">
          <reference field="0" count="1" selected="0">
            <x v="36"/>
          </reference>
          <reference field="2" count="1">
            <x v="18"/>
          </reference>
        </references>
      </pivotArea>
    </format>
    <format dxfId="599">
      <pivotArea outline="0" fieldPosition="0">
        <references count="2">
          <reference field="0" count="1" selected="0">
            <x v="29"/>
          </reference>
          <reference field="2" count="1" selected="0">
            <x v="35"/>
          </reference>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B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0"/>
        <item x="41"/>
        <item x="25"/>
        <item x="26"/>
        <item x="27"/>
        <item x="28"/>
        <item x="29"/>
        <item x="30"/>
        <item x="31"/>
        <item x="32"/>
        <item x="33"/>
        <item x="34"/>
        <item x="35"/>
        <item x="36"/>
        <item x="37"/>
        <item x="38"/>
        <item x="39"/>
      </items>
    </pivotField>
    <pivotField name="Row selection" compact="0" outline="0" showAll="0" defaultSubtotal="0"/>
    <pivotField compact="0" outline="0" showAll="0" defaultSubtotal="0"/>
    <pivotField axis="axisRow" compact="0" outline="0" showAll="0" defaultSubtotal="0">
      <items count="42">
        <item x="27"/>
        <item x="30"/>
        <item x="10"/>
        <item x="34"/>
        <item x="29"/>
        <item x="25"/>
        <item x="36"/>
        <item x="13"/>
        <item x="19"/>
        <item x="17"/>
        <item x="18"/>
        <item x="20"/>
        <item x="14"/>
        <item x="3"/>
        <item x="2"/>
        <item x="8"/>
        <item x="11"/>
        <item x="12"/>
        <item x="1"/>
        <item x="0"/>
        <item x="4"/>
        <item x="26"/>
        <item x="24"/>
        <item x="9"/>
        <item x="38"/>
        <item x="15"/>
        <item x="5"/>
        <item x="22"/>
        <item x="39"/>
        <item x="28"/>
        <item x="32"/>
        <item x="37"/>
        <item x="40"/>
        <item x="41"/>
        <item x="33"/>
        <item x="31"/>
        <item x="16"/>
        <item x="21"/>
        <item x="23"/>
        <item x="7"/>
        <item x="6"/>
        <item x="35"/>
      </items>
    </pivotField>
    <pivotField name="Entity" axis="axisCol" compact="0" outline="0" showAll="0" sortType="ascending" defaultSubtotal="0">
      <items count="26">
        <item x="0"/>
        <item x="1"/>
        <item x="2"/>
        <item x="3"/>
        <item x="4"/>
        <item x="5"/>
        <item x="6"/>
        <item x="7"/>
        <item x="8"/>
        <item x="9"/>
        <item x="10"/>
        <item x="11"/>
        <item x="12"/>
        <item x="13"/>
        <item x="14"/>
        <item x="15"/>
        <item x="16"/>
        <item x="17"/>
        <item x="18"/>
        <item x="19"/>
        <item x="20"/>
        <item x="21"/>
        <item x="22"/>
        <item x="23"/>
        <item x="24"/>
        <item x="25"/>
      </items>
    </pivotField>
    <pivotField name="Date" axis="axisCol" compact="0" numFmtId="14" outline="0" showAll="0" sortType="ascending" defaultSubtotal="0">
      <items count="1">
        <item x="0"/>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26">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colItems>
  <dataFields count="1">
    <dataField name="1000 €" fld="6" baseField="0" baseItem="0" numFmtId="3"/>
  </dataFields>
  <formats count="127">
    <format dxfId="598">
      <pivotArea outline="0" collapsedLevelsAreSubtotals="1" fieldPosition="0"/>
    </format>
    <format dxfId="597">
      <pivotArea outline="0" collapsedLevelsAreSubtotals="1" fieldPosition="0"/>
    </format>
    <format dxfId="596">
      <pivotArea dataOnly="0" labelOnly="1" outline="0" fieldPosition="0">
        <references count="1">
          <reference field="4" count="23">
            <x v="0"/>
            <x v="1"/>
            <x v="2"/>
            <x v="3"/>
            <x v="4"/>
            <x v="5"/>
            <x v="6"/>
            <x v="7"/>
            <x v="8"/>
            <x v="9"/>
            <x v="10"/>
            <x v="11"/>
            <x v="12"/>
            <x v="13"/>
            <x v="14"/>
            <x v="15"/>
            <x v="16"/>
            <x v="17"/>
            <x v="18"/>
            <x v="19"/>
            <x v="20"/>
            <x v="21"/>
            <x v="22"/>
          </reference>
        </references>
      </pivotArea>
    </format>
    <format dxfId="595">
      <pivotArea dataOnly="0" labelOnly="1" outline="0" fieldPosition="0">
        <references count="1">
          <reference field="4" count="23" defaultSubtotal="1">
            <x v="0"/>
            <x v="1"/>
            <x v="2"/>
            <x v="3"/>
            <x v="4"/>
            <x v="5"/>
            <x v="6"/>
            <x v="7"/>
            <x v="8"/>
            <x v="9"/>
            <x v="10"/>
            <x v="11"/>
            <x v="12"/>
            <x v="13"/>
            <x v="14"/>
            <x v="15"/>
            <x v="16"/>
            <x v="17"/>
            <x v="18"/>
            <x v="19"/>
            <x v="20"/>
            <x v="21"/>
            <x v="22"/>
          </reference>
        </references>
      </pivotArea>
    </format>
    <format dxfId="594">
      <pivotArea dataOnly="0" labelOnly="1" outline="0" fieldPosition="0">
        <references count="1">
          <reference field="4" count="3">
            <x v="23"/>
            <x v="24"/>
            <x v="25"/>
          </reference>
        </references>
      </pivotArea>
    </format>
    <format dxfId="593">
      <pivotArea dataOnly="0" labelOnly="1" outline="0" fieldPosition="0">
        <references count="1">
          <reference field="4" count="3" defaultSubtotal="1">
            <x v="23"/>
            <x v="24"/>
            <x v="25"/>
          </reference>
        </references>
      </pivotArea>
    </format>
    <format dxfId="592">
      <pivotArea dataOnly="0" labelOnly="1" outline="0" fieldPosition="0">
        <references count="2">
          <reference field="4" count="1" selected="0">
            <x v="0"/>
          </reference>
          <reference field="5" count="0"/>
        </references>
      </pivotArea>
    </format>
    <format dxfId="591">
      <pivotArea dataOnly="0" labelOnly="1" outline="0" fieldPosition="0">
        <references count="2">
          <reference field="4" count="1" selected="0">
            <x v="1"/>
          </reference>
          <reference field="5" count="0"/>
        </references>
      </pivotArea>
    </format>
    <format dxfId="590">
      <pivotArea dataOnly="0" labelOnly="1" outline="0" fieldPosition="0">
        <references count="2">
          <reference field="4" count="1" selected="0">
            <x v="2"/>
          </reference>
          <reference field="5" count="0"/>
        </references>
      </pivotArea>
    </format>
    <format dxfId="589">
      <pivotArea dataOnly="0" labelOnly="1" outline="0" fieldPosition="0">
        <references count="2">
          <reference field="4" count="1" selected="0">
            <x v="3"/>
          </reference>
          <reference field="5" count="0"/>
        </references>
      </pivotArea>
    </format>
    <format dxfId="588">
      <pivotArea dataOnly="0" labelOnly="1" outline="0" fieldPosition="0">
        <references count="2">
          <reference field="4" count="1" selected="0">
            <x v="4"/>
          </reference>
          <reference field="5" count="0"/>
        </references>
      </pivotArea>
    </format>
    <format dxfId="587">
      <pivotArea dataOnly="0" labelOnly="1" outline="0" fieldPosition="0">
        <references count="2">
          <reference field="4" count="1" selected="0">
            <x v="5"/>
          </reference>
          <reference field="5" count="0"/>
        </references>
      </pivotArea>
    </format>
    <format dxfId="586">
      <pivotArea dataOnly="0" labelOnly="1" outline="0" fieldPosition="0">
        <references count="2">
          <reference field="4" count="1" selected="0">
            <x v="6"/>
          </reference>
          <reference field="5" count="0"/>
        </references>
      </pivotArea>
    </format>
    <format dxfId="585">
      <pivotArea dataOnly="0" labelOnly="1" outline="0" fieldPosition="0">
        <references count="2">
          <reference field="4" count="1" selected="0">
            <x v="7"/>
          </reference>
          <reference field="5" count="0"/>
        </references>
      </pivotArea>
    </format>
    <format dxfId="584">
      <pivotArea dataOnly="0" labelOnly="1" outline="0" fieldPosition="0">
        <references count="2">
          <reference field="4" count="1" selected="0">
            <x v="8"/>
          </reference>
          <reference field="5" count="0"/>
        </references>
      </pivotArea>
    </format>
    <format dxfId="583">
      <pivotArea dataOnly="0" labelOnly="1" outline="0" fieldPosition="0">
        <references count="2">
          <reference field="4" count="1" selected="0">
            <x v="9"/>
          </reference>
          <reference field="5" count="0"/>
        </references>
      </pivotArea>
    </format>
    <format dxfId="582">
      <pivotArea dataOnly="0" labelOnly="1" outline="0" fieldPosition="0">
        <references count="2">
          <reference field="4" count="1" selected="0">
            <x v="10"/>
          </reference>
          <reference field="5" count="0"/>
        </references>
      </pivotArea>
    </format>
    <format dxfId="581">
      <pivotArea dataOnly="0" labelOnly="1" outline="0" fieldPosition="0">
        <references count="2">
          <reference field="4" count="1" selected="0">
            <x v="11"/>
          </reference>
          <reference field="5" count="0"/>
        </references>
      </pivotArea>
    </format>
    <format dxfId="580">
      <pivotArea dataOnly="0" labelOnly="1" outline="0" fieldPosition="0">
        <references count="2">
          <reference field="4" count="1" selected="0">
            <x v="12"/>
          </reference>
          <reference field="5" count="0"/>
        </references>
      </pivotArea>
    </format>
    <format dxfId="579">
      <pivotArea dataOnly="0" labelOnly="1" outline="0" fieldPosition="0">
        <references count="2">
          <reference field="4" count="1" selected="0">
            <x v="13"/>
          </reference>
          <reference field="5" count="0"/>
        </references>
      </pivotArea>
    </format>
    <format dxfId="578">
      <pivotArea dataOnly="0" labelOnly="1" outline="0" fieldPosition="0">
        <references count="2">
          <reference field="4" count="1" selected="0">
            <x v="14"/>
          </reference>
          <reference field="5" count="0"/>
        </references>
      </pivotArea>
    </format>
    <format dxfId="577">
      <pivotArea dataOnly="0" labelOnly="1" outline="0" fieldPosition="0">
        <references count="2">
          <reference field="4" count="1" selected="0">
            <x v="15"/>
          </reference>
          <reference field="5" count="0"/>
        </references>
      </pivotArea>
    </format>
    <format dxfId="576">
      <pivotArea dataOnly="0" labelOnly="1" outline="0" fieldPosition="0">
        <references count="2">
          <reference field="4" count="1" selected="0">
            <x v="16"/>
          </reference>
          <reference field="5" count="0"/>
        </references>
      </pivotArea>
    </format>
    <format dxfId="575">
      <pivotArea dataOnly="0" labelOnly="1" outline="0" fieldPosition="0">
        <references count="2">
          <reference field="4" count="1" selected="0">
            <x v="17"/>
          </reference>
          <reference field="5" count="0"/>
        </references>
      </pivotArea>
    </format>
    <format dxfId="574">
      <pivotArea dataOnly="0" labelOnly="1" outline="0" fieldPosition="0">
        <references count="2">
          <reference field="4" count="1" selected="0">
            <x v="18"/>
          </reference>
          <reference field="5" count="0"/>
        </references>
      </pivotArea>
    </format>
    <format dxfId="573">
      <pivotArea dataOnly="0" labelOnly="1" outline="0" fieldPosition="0">
        <references count="2">
          <reference field="4" count="1" selected="0">
            <x v="19"/>
          </reference>
          <reference field="5" count="0"/>
        </references>
      </pivotArea>
    </format>
    <format dxfId="572">
      <pivotArea dataOnly="0" labelOnly="1" outline="0" fieldPosition="0">
        <references count="2">
          <reference field="4" count="1" selected="0">
            <x v="20"/>
          </reference>
          <reference field="5" count="0"/>
        </references>
      </pivotArea>
    </format>
    <format dxfId="571">
      <pivotArea dataOnly="0" labelOnly="1" outline="0" fieldPosition="0">
        <references count="2">
          <reference field="4" count="1" selected="0">
            <x v="21"/>
          </reference>
          <reference field="5" count="0"/>
        </references>
      </pivotArea>
    </format>
    <format dxfId="570">
      <pivotArea dataOnly="0" labelOnly="1" outline="0" fieldPosition="0">
        <references count="2">
          <reference field="4" count="1" selected="0">
            <x v="22"/>
          </reference>
          <reference field="5" count="0"/>
        </references>
      </pivotArea>
    </format>
    <format dxfId="569">
      <pivotArea dataOnly="0" labelOnly="1" outline="0" fieldPosition="0">
        <references count="2">
          <reference field="4" count="1" selected="0">
            <x v="23"/>
          </reference>
          <reference field="5" count="0"/>
        </references>
      </pivotArea>
    </format>
    <format dxfId="568">
      <pivotArea dataOnly="0" labelOnly="1" outline="0" fieldPosition="0">
        <references count="2">
          <reference field="4" count="1" selected="0">
            <x v="24"/>
          </reference>
          <reference field="5" count="0"/>
        </references>
      </pivotArea>
    </format>
    <format dxfId="567">
      <pivotArea dataOnly="0" labelOnly="1" outline="0" fieldPosition="0">
        <references count="2">
          <reference field="4" count="1" selected="0">
            <x v="25"/>
          </reference>
          <reference field="5" count="0"/>
        </references>
      </pivotArea>
    </format>
    <format dxfId="566">
      <pivotArea dataOnly="0" labelOnly="1" outline="0" fieldPosition="0">
        <references count="1">
          <reference field="4" count="0"/>
        </references>
      </pivotArea>
    </format>
    <format dxfId="565">
      <pivotArea dataOnly="0" labelOnly="1" outline="0" fieldPosition="0">
        <references count="2">
          <reference field="4" count="1" selected="0">
            <x v="0"/>
          </reference>
          <reference field="5" count="0"/>
        </references>
      </pivotArea>
    </format>
    <format dxfId="564">
      <pivotArea dataOnly="0" labelOnly="1" outline="0" fieldPosition="0">
        <references count="2">
          <reference field="4" count="1" selected="0">
            <x v="1"/>
          </reference>
          <reference field="5" count="0"/>
        </references>
      </pivotArea>
    </format>
    <format dxfId="563">
      <pivotArea dataOnly="0" labelOnly="1" outline="0" fieldPosition="0">
        <references count="2">
          <reference field="4" count="1" selected="0">
            <x v="2"/>
          </reference>
          <reference field="5" count="0"/>
        </references>
      </pivotArea>
    </format>
    <format dxfId="562">
      <pivotArea dataOnly="0" labelOnly="1" outline="0" fieldPosition="0">
        <references count="2">
          <reference field="4" count="1" selected="0">
            <x v="3"/>
          </reference>
          <reference field="5" count="0"/>
        </references>
      </pivotArea>
    </format>
    <format dxfId="561">
      <pivotArea dataOnly="0" labelOnly="1" outline="0" fieldPosition="0">
        <references count="2">
          <reference field="4" count="1" selected="0">
            <x v="4"/>
          </reference>
          <reference field="5" count="0"/>
        </references>
      </pivotArea>
    </format>
    <format dxfId="560">
      <pivotArea dataOnly="0" labelOnly="1" outline="0" fieldPosition="0">
        <references count="2">
          <reference field="4" count="1" selected="0">
            <x v="5"/>
          </reference>
          <reference field="5" count="0"/>
        </references>
      </pivotArea>
    </format>
    <format dxfId="559">
      <pivotArea dataOnly="0" labelOnly="1" outline="0" fieldPosition="0">
        <references count="2">
          <reference field="4" count="1" selected="0">
            <x v="6"/>
          </reference>
          <reference field="5" count="0"/>
        </references>
      </pivotArea>
    </format>
    <format dxfId="558">
      <pivotArea dataOnly="0" labelOnly="1" outline="0" fieldPosition="0">
        <references count="2">
          <reference field="4" count="1" selected="0">
            <x v="7"/>
          </reference>
          <reference field="5" count="0"/>
        </references>
      </pivotArea>
    </format>
    <format dxfId="557">
      <pivotArea dataOnly="0" labelOnly="1" outline="0" fieldPosition="0">
        <references count="2">
          <reference field="4" count="1" selected="0">
            <x v="8"/>
          </reference>
          <reference field="5" count="0"/>
        </references>
      </pivotArea>
    </format>
    <format dxfId="556">
      <pivotArea dataOnly="0" labelOnly="1" outline="0" fieldPosition="0">
        <references count="2">
          <reference field="4" count="1" selected="0">
            <x v="9"/>
          </reference>
          <reference field="5" count="0"/>
        </references>
      </pivotArea>
    </format>
    <format dxfId="555">
      <pivotArea dataOnly="0" labelOnly="1" outline="0" fieldPosition="0">
        <references count="2">
          <reference field="4" count="1" selected="0">
            <x v="10"/>
          </reference>
          <reference field="5" count="0"/>
        </references>
      </pivotArea>
    </format>
    <format dxfId="554">
      <pivotArea dataOnly="0" labelOnly="1" outline="0" fieldPosition="0">
        <references count="2">
          <reference field="4" count="1" selected="0">
            <x v="11"/>
          </reference>
          <reference field="5" count="0"/>
        </references>
      </pivotArea>
    </format>
    <format dxfId="553">
      <pivotArea dataOnly="0" labelOnly="1" outline="0" fieldPosition="0">
        <references count="2">
          <reference field="4" count="1" selected="0">
            <x v="12"/>
          </reference>
          <reference field="5" count="0"/>
        </references>
      </pivotArea>
    </format>
    <format dxfId="552">
      <pivotArea dataOnly="0" labelOnly="1" outline="0" fieldPosition="0">
        <references count="2">
          <reference field="4" count="1" selected="0">
            <x v="13"/>
          </reference>
          <reference field="5" count="0"/>
        </references>
      </pivotArea>
    </format>
    <format dxfId="551">
      <pivotArea dataOnly="0" labelOnly="1" outline="0" fieldPosition="0">
        <references count="2">
          <reference field="4" count="1" selected="0">
            <x v="14"/>
          </reference>
          <reference field="5" count="0"/>
        </references>
      </pivotArea>
    </format>
    <format dxfId="550">
      <pivotArea dataOnly="0" labelOnly="1" outline="0" fieldPosition="0">
        <references count="2">
          <reference field="4" count="1" selected="0">
            <x v="15"/>
          </reference>
          <reference field="5" count="0"/>
        </references>
      </pivotArea>
    </format>
    <format dxfId="549">
      <pivotArea dataOnly="0" labelOnly="1" outline="0" fieldPosition="0">
        <references count="2">
          <reference field="4" count="1" selected="0">
            <x v="16"/>
          </reference>
          <reference field="5" count="0"/>
        </references>
      </pivotArea>
    </format>
    <format dxfId="548">
      <pivotArea dataOnly="0" labelOnly="1" outline="0" fieldPosition="0">
        <references count="2">
          <reference field="4" count="1" selected="0">
            <x v="17"/>
          </reference>
          <reference field="5" count="0"/>
        </references>
      </pivotArea>
    </format>
    <format dxfId="547">
      <pivotArea dataOnly="0" labelOnly="1" outline="0" fieldPosition="0">
        <references count="2">
          <reference field="4" count="1" selected="0">
            <x v="18"/>
          </reference>
          <reference field="5" count="0"/>
        </references>
      </pivotArea>
    </format>
    <format dxfId="546">
      <pivotArea dataOnly="0" labelOnly="1" outline="0" fieldPosition="0">
        <references count="2">
          <reference field="4" count="1" selected="0">
            <x v="19"/>
          </reference>
          <reference field="5" count="0"/>
        </references>
      </pivotArea>
    </format>
    <format dxfId="545">
      <pivotArea dataOnly="0" labelOnly="1" outline="0" fieldPosition="0">
        <references count="2">
          <reference field="4" count="1" selected="0">
            <x v="20"/>
          </reference>
          <reference field="5" count="0"/>
        </references>
      </pivotArea>
    </format>
    <format dxfId="544">
      <pivotArea dataOnly="0" labelOnly="1" outline="0" fieldPosition="0">
        <references count="2">
          <reference field="4" count="1" selected="0">
            <x v="21"/>
          </reference>
          <reference field="5" count="0"/>
        </references>
      </pivotArea>
    </format>
    <format dxfId="543">
      <pivotArea dataOnly="0" labelOnly="1" outline="0" fieldPosition="0">
        <references count="2">
          <reference field="4" count="1" selected="0">
            <x v="22"/>
          </reference>
          <reference field="5" count="0"/>
        </references>
      </pivotArea>
    </format>
    <format dxfId="542">
      <pivotArea dataOnly="0" labelOnly="1" outline="0" fieldPosition="0">
        <references count="2">
          <reference field="4" count="1" selected="0">
            <x v="23"/>
          </reference>
          <reference field="5" count="0"/>
        </references>
      </pivotArea>
    </format>
    <format dxfId="541">
      <pivotArea dataOnly="0" labelOnly="1" outline="0" fieldPosition="0">
        <references count="2">
          <reference field="4" count="1" selected="0">
            <x v="24"/>
          </reference>
          <reference field="5" count="0"/>
        </references>
      </pivotArea>
    </format>
    <format dxfId="540">
      <pivotArea dataOnly="0" labelOnly="1" outline="0" fieldPosition="0">
        <references count="2">
          <reference field="4" count="1" selected="0">
            <x v="25"/>
          </reference>
          <reference field="5" count="0"/>
        </references>
      </pivotArea>
    </format>
    <format dxfId="539">
      <pivotArea field="4" type="button" dataOnly="0" labelOnly="1" outline="0" axis="axisCol" fieldPosition="0"/>
    </format>
    <format dxfId="538">
      <pivotArea dataOnly="0" labelOnly="1" outline="0" fieldPosition="0">
        <references count="1">
          <reference field="4" count="0"/>
        </references>
      </pivotArea>
    </format>
    <format dxfId="537">
      <pivotArea dataOnly="0" labelOnly="1" outline="0" fieldPosition="0">
        <references count="1">
          <reference field="4" count="0"/>
        </references>
      </pivotArea>
    </format>
    <format dxfId="536">
      <pivotArea field="5" type="button" dataOnly="0" labelOnly="1" outline="0" axis="axisCol" fieldPosition="1"/>
    </format>
    <format dxfId="535">
      <pivotArea dataOnly="0" labelOnly="1" outline="0" fieldPosition="0">
        <references count="2">
          <reference field="4" count="1" selected="0">
            <x v="0"/>
          </reference>
          <reference field="5" count="0"/>
        </references>
      </pivotArea>
    </format>
    <format dxfId="534">
      <pivotArea dataOnly="0" labelOnly="1" outline="0" fieldPosition="0">
        <references count="2">
          <reference field="4" count="1" selected="0">
            <x v="1"/>
          </reference>
          <reference field="5" count="0"/>
        </references>
      </pivotArea>
    </format>
    <format dxfId="533">
      <pivotArea dataOnly="0" labelOnly="1" outline="0" fieldPosition="0">
        <references count="2">
          <reference field="4" count="1" selected="0">
            <x v="2"/>
          </reference>
          <reference field="5" count="0"/>
        </references>
      </pivotArea>
    </format>
    <format dxfId="532">
      <pivotArea dataOnly="0" labelOnly="1" outline="0" fieldPosition="0">
        <references count="2">
          <reference field="4" count="1" selected="0">
            <x v="3"/>
          </reference>
          <reference field="5" count="0"/>
        </references>
      </pivotArea>
    </format>
    <format dxfId="531">
      <pivotArea dataOnly="0" labelOnly="1" outline="0" fieldPosition="0">
        <references count="2">
          <reference field="4" count="1" selected="0">
            <x v="4"/>
          </reference>
          <reference field="5" count="0"/>
        </references>
      </pivotArea>
    </format>
    <format dxfId="530">
      <pivotArea dataOnly="0" labelOnly="1" outline="0" fieldPosition="0">
        <references count="2">
          <reference field="4" count="1" selected="0">
            <x v="5"/>
          </reference>
          <reference field="5" count="0"/>
        </references>
      </pivotArea>
    </format>
    <format dxfId="529">
      <pivotArea dataOnly="0" labelOnly="1" outline="0" fieldPosition="0">
        <references count="2">
          <reference field="4" count="1" selected="0">
            <x v="6"/>
          </reference>
          <reference field="5" count="0"/>
        </references>
      </pivotArea>
    </format>
    <format dxfId="528">
      <pivotArea dataOnly="0" labelOnly="1" outline="0" fieldPosition="0">
        <references count="2">
          <reference field="4" count="1" selected="0">
            <x v="7"/>
          </reference>
          <reference field="5" count="0"/>
        </references>
      </pivotArea>
    </format>
    <format dxfId="527">
      <pivotArea dataOnly="0" labelOnly="1" outline="0" fieldPosition="0">
        <references count="2">
          <reference field="4" count="1" selected="0">
            <x v="8"/>
          </reference>
          <reference field="5" count="0"/>
        </references>
      </pivotArea>
    </format>
    <format dxfId="526">
      <pivotArea dataOnly="0" labelOnly="1" outline="0" fieldPosition="0">
        <references count="2">
          <reference field="4" count="1" selected="0">
            <x v="9"/>
          </reference>
          <reference field="5" count="0"/>
        </references>
      </pivotArea>
    </format>
    <format dxfId="525">
      <pivotArea dataOnly="0" labelOnly="1" outline="0" fieldPosition="0">
        <references count="2">
          <reference field="4" count="1" selected="0">
            <x v="10"/>
          </reference>
          <reference field="5" count="0"/>
        </references>
      </pivotArea>
    </format>
    <format dxfId="524">
      <pivotArea dataOnly="0" labelOnly="1" outline="0" fieldPosition="0">
        <references count="2">
          <reference field="4" count="1" selected="0">
            <x v="11"/>
          </reference>
          <reference field="5" count="0"/>
        </references>
      </pivotArea>
    </format>
    <format dxfId="523">
      <pivotArea dataOnly="0" labelOnly="1" outline="0" fieldPosition="0">
        <references count="2">
          <reference field="4" count="1" selected="0">
            <x v="12"/>
          </reference>
          <reference field="5" count="0"/>
        </references>
      </pivotArea>
    </format>
    <format dxfId="522">
      <pivotArea dataOnly="0" labelOnly="1" outline="0" fieldPosition="0">
        <references count="2">
          <reference field="4" count="1" selected="0">
            <x v="13"/>
          </reference>
          <reference field="5" count="0"/>
        </references>
      </pivotArea>
    </format>
    <format dxfId="521">
      <pivotArea dataOnly="0" labelOnly="1" outline="0" fieldPosition="0">
        <references count="2">
          <reference field="4" count="1" selected="0">
            <x v="14"/>
          </reference>
          <reference field="5" count="0"/>
        </references>
      </pivotArea>
    </format>
    <format dxfId="520">
      <pivotArea dataOnly="0" labelOnly="1" outline="0" fieldPosition="0">
        <references count="2">
          <reference field="4" count="1" selected="0">
            <x v="15"/>
          </reference>
          <reference field="5" count="0"/>
        </references>
      </pivotArea>
    </format>
    <format dxfId="519">
      <pivotArea dataOnly="0" labelOnly="1" outline="0" fieldPosition="0">
        <references count="2">
          <reference field="4" count="1" selected="0">
            <x v="16"/>
          </reference>
          <reference field="5" count="0"/>
        </references>
      </pivotArea>
    </format>
    <format dxfId="518">
      <pivotArea dataOnly="0" labelOnly="1" outline="0" fieldPosition="0">
        <references count="2">
          <reference field="4" count="1" selected="0">
            <x v="17"/>
          </reference>
          <reference field="5" count="0"/>
        </references>
      </pivotArea>
    </format>
    <format dxfId="517">
      <pivotArea dataOnly="0" labelOnly="1" outline="0" fieldPosition="0">
        <references count="2">
          <reference field="4" count="1" selected="0">
            <x v="18"/>
          </reference>
          <reference field="5" count="0"/>
        </references>
      </pivotArea>
    </format>
    <format dxfId="516">
      <pivotArea dataOnly="0" labelOnly="1" outline="0" fieldPosition="0">
        <references count="2">
          <reference field="4" count="1" selected="0">
            <x v="19"/>
          </reference>
          <reference field="5" count="0"/>
        </references>
      </pivotArea>
    </format>
    <format dxfId="515">
      <pivotArea dataOnly="0" labelOnly="1" outline="0" fieldPosition="0">
        <references count="2">
          <reference field="4" count="1" selected="0">
            <x v="20"/>
          </reference>
          <reference field="5" count="0"/>
        </references>
      </pivotArea>
    </format>
    <format dxfId="514">
      <pivotArea dataOnly="0" labelOnly="1" outline="0" fieldPosition="0">
        <references count="2">
          <reference field="4" count="1" selected="0">
            <x v="21"/>
          </reference>
          <reference field="5" count="0"/>
        </references>
      </pivotArea>
    </format>
    <format dxfId="513">
      <pivotArea dataOnly="0" labelOnly="1" outline="0" fieldPosition="0">
        <references count="2">
          <reference field="4" count="1" selected="0">
            <x v="22"/>
          </reference>
          <reference field="5" count="0"/>
        </references>
      </pivotArea>
    </format>
    <format dxfId="512">
      <pivotArea dataOnly="0" labelOnly="1" outline="0" fieldPosition="0">
        <references count="2">
          <reference field="4" count="1" selected="0">
            <x v="23"/>
          </reference>
          <reference field="5" count="0"/>
        </references>
      </pivotArea>
    </format>
    <format dxfId="511">
      <pivotArea dataOnly="0" labelOnly="1" outline="0" fieldPosition="0">
        <references count="2">
          <reference field="4" count="1" selected="0">
            <x v="24"/>
          </reference>
          <reference field="5" count="0"/>
        </references>
      </pivotArea>
    </format>
    <format dxfId="510">
      <pivotArea dataOnly="0" labelOnly="1" outline="0" fieldPosition="0">
        <references count="2">
          <reference field="4" count="1" selected="0">
            <x v="25"/>
          </reference>
          <reference field="5" count="0"/>
        </references>
      </pivotArea>
    </format>
    <format dxfId="509">
      <pivotArea outline="0" collapsedLevelsAreSubtotals="1" fieldPosition="0"/>
    </format>
    <format dxfId="508">
      <pivotArea outline="0" collapsedLevelsAreSubtotals="1" fieldPosition="0"/>
    </format>
    <format dxfId="507">
      <pivotArea type="all" dataOnly="0" outline="0" fieldPosition="0"/>
    </format>
    <format dxfId="506">
      <pivotArea outline="0" collapsedLevelsAreSubtotals="1" fieldPosition="0"/>
    </format>
    <format dxfId="505">
      <pivotArea dataOnly="0" labelOnly="1" outline="0" fieldPosition="0">
        <references count="1">
          <reference field="4" count="0"/>
        </references>
      </pivotArea>
    </format>
    <format dxfId="504">
      <pivotArea dataOnly="0" labelOnly="1" outline="0" fieldPosition="0">
        <references count="2">
          <reference field="4" count="1" selected="0">
            <x v="0"/>
          </reference>
          <reference field="5" count="0"/>
        </references>
      </pivotArea>
    </format>
    <format dxfId="503">
      <pivotArea dataOnly="0" labelOnly="1" outline="0" fieldPosition="0">
        <references count="2">
          <reference field="4" count="1" selected="0">
            <x v="1"/>
          </reference>
          <reference field="5" count="0"/>
        </references>
      </pivotArea>
    </format>
    <format dxfId="502">
      <pivotArea dataOnly="0" labelOnly="1" outline="0" fieldPosition="0">
        <references count="2">
          <reference field="4" count="1" selected="0">
            <x v="2"/>
          </reference>
          <reference field="5" count="0"/>
        </references>
      </pivotArea>
    </format>
    <format dxfId="501">
      <pivotArea type="all" dataOnly="0" outline="0" fieldPosition="0"/>
    </format>
    <format dxfId="500">
      <pivotArea outline="0" collapsedLevelsAreSubtotals="1" fieldPosition="0"/>
    </format>
    <format dxfId="499">
      <pivotArea dataOnly="0" labelOnly="1" outline="0" fieldPosition="0">
        <references count="1">
          <reference field="4" count="0"/>
        </references>
      </pivotArea>
    </format>
    <format dxfId="498">
      <pivotArea dataOnly="0" labelOnly="1" outline="0" fieldPosition="0">
        <references count="2">
          <reference field="4" count="1" selected="0">
            <x v="0"/>
          </reference>
          <reference field="5" count="0"/>
        </references>
      </pivotArea>
    </format>
    <format dxfId="497">
      <pivotArea dataOnly="0" labelOnly="1" outline="0" fieldPosition="0">
        <references count="2">
          <reference field="4" count="1" selected="0">
            <x v="1"/>
          </reference>
          <reference field="5" count="0"/>
        </references>
      </pivotArea>
    </format>
    <format dxfId="496">
      <pivotArea dataOnly="0" labelOnly="1" outline="0" fieldPosition="0">
        <references count="2">
          <reference field="4" count="1" selected="0">
            <x v="2"/>
          </reference>
          <reference field="5" count="0"/>
        </references>
      </pivotArea>
    </format>
    <format dxfId="495">
      <pivotArea type="all" dataOnly="0" outline="0" fieldPosition="0"/>
    </format>
    <format dxfId="494">
      <pivotArea outline="0" collapsedLevelsAreSubtotals="1" fieldPosition="0"/>
    </format>
    <format dxfId="493">
      <pivotArea dataOnly="0" labelOnly="1" outline="0" fieldPosition="0">
        <references count="1">
          <reference field="4" count="0"/>
        </references>
      </pivotArea>
    </format>
    <format dxfId="492">
      <pivotArea dataOnly="0" labelOnly="1" outline="0" fieldPosition="0">
        <references count="2">
          <reference field="4" count="1" selected="0">
            <x v="0"/>
          </reference>
          <reference field="5" count="0"/>
        </references>
      </pivotArea>
    </format>
    <format dxfId="491">
      <pivotArea dataOnly="0" labelOnly="1" outline="0" fieldPosition="0">
        <references count="2">
          <reference field="4" count="1" selected="0">
            <x v="1"/>
          </reference>
          <reference field="5" count="0"/>
        </references>
      </pivotArea>
    </format>
    <format dxfId="490">
      <pivotArea dataOnly="0" labelOnly="1" outline="0" fieldPosition="0">
        <references count="2">
          <reference field="4" count="1" selected="0">
            <x v="2"/>
          </reference>
          <reference field="5" count="0"/>
        </references>
      </pivotArea>
    </format>
    <format dxfId="489">
      <pivotArea type="all" dataOnly="0" outline="0" fieldPosition="0"/>
    </format>
    <format dxfId="488">
      <pivotArea outline="0" collapsedLevelsAreSubtotals="1" fieldPosition="0"/>
    </format>
    <format dxfId="487">
      <pivotArea dataOnly="0" labelOnly="1" outline="0" fieldPosition="0">
        <references count="1">
          <reference field="4" count="0"/>
        </references>
      </pivotArea>
    </format>
    <format dxfId="486">
      <pivotArea dataOnly="0" labelOnly="1" outline="0" fieldPosition="0">
        <references count="2">
          <reference field="4" count="1" selected="0">
            <x v="0"/>
          </reference>
          <reference field="5" count="0"/>
        </references>
      </pivotArea>
    </format>
    <format dxfId="485">
      <pivotArea dataOnly="0" labelOnly="1" outline="0" fieldPosition="0">
        <references count="2">
          <reference field="4" count="1" selected="0">
            <x v="1"/>
          </reference>
          <reference field="5" count="0"/>
        </references>
      </pivotArea>
    </format>
    <format dxfId="484">
      <pivotArea dataOnly="0" labelOnly="1" outline="0" fieldPosition="0">
        <references count="2">
          <reference field="4" count="1" selected="0">
            <x v="2"/>
          </reference>
          <reference field="5" count="0"/>
        </references>
      </pivotArea>
    </format>
    <format dxfId="483">
      <pivotArea outline="0" fieldPosition="0">
        <references count="2">
          <reference field="0" count="5" selected="0">
            <x v="25"/>
            <x v="26"/>
            <x v="27"/>
            <x v="28"/>
            <x v="29"/>
          </reference>
          <reference field="3" count="5" selected="0">
            <x v="0"/>
            <x v="5"/>
            <x v="21"/>
            <x v="32"/>
            <x v="33"/>
          </reference>
        </references>
      </pivotArea>
    </format>
    <format dxfId="482">
      <pivotArea dataOnly="0" labelOnly="1" outline="0" fieldPosition="0">
        <references count="1">
          <reference field="0" count="5">
            <x v="25"/>
            <x v="26"/>
            <x v="27"/>
            <x v="28"/>
            <x v="29"/>
          </reference>
        </references>
      </pivotArea>
    </format>
    <format dxfId="481">
      <pivotArea dataOnly="0" labelOnly="1" outline="0" fieldPosition="0">
        <references count="2">
          <reference field="0" count="1" selected="0">
            <x v="25"/>
          </reference>
          <reference field="3" count="1">
            <x v="32"/>
          </reference>
        </references>
      </pivotArea>
    </format>
    <format dxfId="480">
      <pivotArea dataOnly="0" labelOnly="1" outline="0" fieldPosition="0">
        <references count="2">
          <reference field="0" count="1" selected="0">
            <x v="26"/>
          </reference>
          <reference field="3" count="1">
            <x v="33"/>
          </reference>
        </references>
      </pivotArea>
    </format>
    <format dxfId="479">
      <pivotArea dataOnly="0" labelOnly="1" outline="0" fieldPosition="0">
        <references count="2">
          <reference field="0" count="1" selected="0">
            <x v="27"/>
          </reference>
          <reference field="3" count="1">
            <x v="5"/>
          </reference>
        </references>
      </pivotArea>
    </format>
    <format dxfId="478">
      <pivotArea dataOnly="0" labelOnly="1" outline="0" fieldPosition="0">
        <references count="2">
          <reference field="0" count="1" selected="0">
            <x v="28"/>
          </reference>
          <reference field="3" count="1">
            <x v="21"/>
          </reference>
        </references>
      </pivotArea>
    </format>
    <format dxfId="477">
      <pivotArea dataOnly="0" labelOnly="1" outline="0" fieldPosition="0">
        <references count="2">
          <reference field="0" count="1" selected="0">
            <x v="29"/>
          </reference>
          <reference field="3" count="1">
            <x v="0"/>
          </reference>
        </references>
      </pivotArea>
    </format>
    <format dxfId="476">
      <pivotArea outline="0" fieldPosition="0">
        <references count="2">
          <reference field="0" count="3" selected="0">
            <x v="34"/>
            <x v="35"/>
            <x v="36"/>
          </reference>
          <reference field="3" count="3" selected="0">
            <x v="3"/>
            <x v="30"/>
            <x v="34"/>
          </reference>
        </references>
      </pivotArea>
    </format>
    <format dxfId="475">
      <pivotArea dataOnly="0" labelOnly="1" outline="0" fieldPosition="0">
        <references count="1">
          <reference field="0" count="3">
            <x v="34"/>
            <x v="35"/>
            <x v="36"/>
          </reference>
        </references>
      </pivotArea>
    </format>
    <format dxfId="474">
      <pivotArea dataOnly="0" labelOnly="1" outline="0" fieldPosition="0">
        <references count="2">
          <reference field="0" count="1" selected="0">
            <x v="34"/>
          </reference>
          <reference field="3" count="1">
            <x v="30"/>
          </reference>
        </references>
      </pivotArea>
    </format>
    <format dxfId="473">
      <pivotArea dataOnly="0" labelOnly="1" outline="0" fieldPosition="0">
        <references count="2">
          <reference field="0" count="1" selected="0">
            <x v="35"/>
          </reference>
          <reference field="3" count="1">
            <x v="34"/>
          </reference>
        </references>
      </pivotArea>
    </format>
    <format dxfId="472">
      <pivotArea dataOnly="0" labelOnly="1" outline="0" fieldPosition="0">
        <references count="2">
          <reference field="0" count="1" selected="0">
            <x v="36"/>
          </reference>
          <reference field="3" count="1">
            <x v="3"/>
          </reference>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1093" totalsRowShown="0" headerRowDxfId="471" headerRowBorderDxfId="470" tableBorderDxfId="469" totalsRowBorderDxfId="468">
  <autoFilter ref="A1:G1093"/>
  <sortState ref="A2:G3277">
    <sortCondition ref="F1:F3277"/>
  </sortState>
  <tableColumns count="7">
    <tableColumn id="1" name="Järjestys" dataDxfId="467"/>
    <tableColumn id="2" name="Rivivalinta" dataDxfId="466"/>
    <tableColumn id="7" name="Selektion" dataDxfId="465">
      <calculatedColumnFormula>VLOOKUP(Taulukko1[[#This Row],[Rivivalinta]],Sheet1!$C$1:$E$42,2,FALSE)</calculatedColumnFormula>
    </tableColumn>
    <tableColumn id="6" name="Selection" dataDxfId="464">
      <calculatedColumnFormula>VLOOKUP(Taulukko1[[#This Row],[Rivivalinta]],Sheet1!$C$1:$E$42,3,FALSE)</calculatedColumnFormula>
    </tableColumn>
    <tableColumn id="3" name="Laitos" dataDxfId="463"/>
    <tableColumn id="4" name="Ajankohta" dataDxfId="462"/>
    <tableColumn id="5" name="Arvo" dataDxfId="461"/>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55"/>
  <sheetViews>
    <sheetView showGridLines="0" tabSelected="1" zoomScale="85" zoomScaleNormal="85" workbookViewId="0">
      <pane xSplit="1" ySplit="6" topLeftCell="B7" activePane="bottomRight" state="frozen"/>
      <selection pane="topRight" activeCell="B1" sqref="B1"/>
      <selection pane="bottomLeft" activeCell="A7" sqref="A7"/>
      <selection pane="bottomRight"/>
    </sheetView>
  </sheetViews>
  <sheetFormatPr defaultRowHeight="14.25" x14ac:dyDescent="0.2"/>
  <cols>
    <col min="1" max="1" width="75.625" customWidth="1"/>
    <col min="2" max="105" width="14.75" customWidth="1"/>
  </cols>
  <sheetData>
    <row r="1" spans="1:27" ht="39" customHeight="1" x14ac:dyDescent="0.2">
      <c r="A1" s="10" t="s">
        <v>75</v>
      </c>
    </row>
    <row r="2" spans="1:27" ht="34.5" customHeight="1" x14ac:dyDescent="0.2">
      <c r="A2" s="11" t="s">
        <v>76</v>
      </c>
    </row>
    <row r="4" spans="1:27" x14ac:dyDescent="0.2">
      <c r="A4" s="17" t="s">
        <v>74</v>
      </c>
      <c r="B4" s="18" t="s">
        <v>1</v>
      </c>
      <c r="C4" s="18" t="s">
        <v>2</v>
      </c>
      <c r="D4" s="19"/>
      <c r="E4" s="19"/>
      <c r="F4" s="19"/>
      <c r="G4" s="19"/>
      <c r="H4" s="19"/>
      <c r="I4" s="19"/>
      <c r="J4" s="19"/>
      <c r="K4" s="19"/>
      <c r="L4" s="19"/>
      <c r="M4" s="19"/>
      <c r="N4" s="19"/>
      <c r="O4" s="19"/>
      <c r="P4" s="19"/>
      <c r="Q4" s="19"/>
      <c r="R4" s="19"/>
      <c r="S4" s="19"/>
      <c r="T4" s="19"/>
      <c r="U4" s="19"/>
      <c r="V4" s="19"/>
      <c r="W4" s="19"/>
      <c r="X4" s="19"/>
      <c r="Y4" s="19"/>
      <c r="Z4" s="19"/>
      <c r="AA4" s="19"/>
    </row>
    <row r="5" spans="1:27" ht="36.75" customHeight="1" x14ac:dyDescent="0.2">
      <c r="A5" s="15"/>
      <c r="B5" s="20" t="s">
        <v>43</v>
      </c>
      <c r="C5" s="20" t="s">
        <v>44</v>
      </c>
      <c r="D5" s="20" t="s">
        <v>45</v>
      </c>
      <c r="E5" s="20" t="s">
        <v>46</v>
      </c>
      <c r="F5" s="20" t="s">
        <v>47</v>
      </c>
      <c r="G5" s="20" t="s">
        <v>48</v>
      </c>
      <c r="H5" s="20" t="s">
        <v>49</v>
      </c>
      <c r="I5" s="20" t="s">
        <v>50</v>
      </c>
      <c r="J5" s="20" t="s">
        <v>51</v>
      </c>
      <c r="K5" s="20" t="s">
        <v>52</v>
      </c>
      <c r="L5" s="20" t="s">
        <v>53</v>
      </c>
      <c r="M5" s="20" t="s">
        <v>54</v>
      </c>
      <c r="N5" s="20" t="s">
        <v>55</v>
      </c>
      <c r="O5" s="20" t="s">
        <v>56</v>
      </c>
      <c r="P5" s="20" t="s">
        <v>57</v>
      </c>
      <c r="Q5" s="20" t="s">
        <v>58</v>
      </c>
      <c r="R5" s="20" t="s">
        <v>59</v>
      </c>
      <c r="S5" s="20" t="s">
        <v>60</v>
      </c>
      <c r="T5" s="20" t="s">
        <v>61</v>
      </c>
      <c r="U5" s="20" t="s">
        <v>62</v>
      </c>
      <c r="V5" s="20" t="s">
        <v>63</v>
      </c>
      <c r="W5" s="20" t="s">
        <v>64</v>
      </c>
      <c r="X5" s="20" t="s">
        <v>65</v>
      </c>
      <c r="Y5" s="20" t="s">
        <v>66</v>
      </c>
      <c r="Z5" s="20" t="s">
        <v>67</v>
      </c>
      <c r="AA5" s="20" t="s">
        <v>68</v>
      </c>
    </row>
    <row r="6" spans="1:27" ht="17.100000000000001" customHeight="1" x14ac:dyDescent="0.2">
      <c r="A6" s="14" t="s">
        <v>73</v>
      </c>
      <c r="B6" s="21">
        <v>42369</v>
      </c>
      <c r="C6" s="21">
        <v>42369</v>
      </c>
      <c r="D6" s="21">
        <v>42369</v>
      </c>
      <c r="E6" s="16">
        <v>42369</v>
      </c>
      <c r="F6" s="16">
        <v>42369</v>
      </c>
      <c r="G6" s="16">
        <v>42369</v>
      </c>
      <c r="H6" s="16">
        <v>42369</v>
      </c>
      <c r="I6" s="16">
        <v>42369</v>
      </c>
      <c r="J6" s="16">
        <v>42369</v>
      </c>
      <c r="K6" s="16">
        <v>42369</v>
      </c>
      <c r="L6" s="16">
        <v>42369</v>
      </c>
      <c r="M6" s="16">
        <v>42369</v>
      </c>
      <c r="N6" s="16">
        <v>42369</v>
      </c>
      <c r="O6" s="16">
        <v>42369</v>
      </c>
      <c r="P6" s="16">
        <v>42369</v>
      </c>
      <c r="Q6" s="16">
        <v>42369</v>
      </c>
      <c r="R6" s="16">
        <v>42369</v>
      </c>
      <c r="S6" s="16">
        <v>42369</v>
      </c>
      <c r="T6" s="16">
        <v>42369</v>
      </c>
      <c r="U6" s="16">
        <v>42369</v>
      </c>
      <c r="V6" s="16">
        <v>42369</v>
      </c>
      <c r="W6" s="16">
        <v>42369</v>
      </c>
      <c r="X6" s="16">
        <v>42369</v>
      </c>
      <c r="Y6" s="16">
        <v>42369</v>
      </c>
      <c r="Z6" s="16">
        <v>42369</v>
      </c>
      <c r="AA6" s="16">
        <v>42369</v>
      </c>
    </row>
    <row r="7" spans="1:27" ht="17.100000000000001" customHeight="1" x14ac:dyDescent="0.2">
      <c r="A7" s="12" t="s">
        <v>4</v>
      </c>
      <c r="B7" s="13">
        <v>558.20899999999995</v>
      </c>
      <c r="C7" s="13">
        <v>1124.08</v>
      </c>
      <c r="D7" s="13">
        <v>1123.038</v>
      </c>
      <c r="E7" s="13">
        <v>905.34500000000003</v>
      </c>
      <c r="F7" s="13">
        <v>879.24300000000005</v>
      </c>
      <c r="G7" s="13">
        <v>2812.2130000000002</v>
      </c>
      <c r="H7" s="13">
        <v>1977.482</v>
      </c>
      <c r="I7" s="13">
        <v>2361.4250000000002</v>
      </c>
      <c r="J7" s="13">
        <v>3512.875</v>
      </c>
      <c r="K7" s="13">
        <v>1163.675</v>
      </c>
      <c r="L7" s="13">
        <v>3359.0830000000001</v>
      </c>
      <c r="M7" s="13">
        <v>858.23</v>
      </c>
      <c r="N7" s="13">
        <v>2581.15</v>
      </c>
      <c r="O7" s="13">
        <v>560.85299999999995</v>
      </c>
      <c r="P7" s="13">
        <v>1527.1880000000001</v>
      </c>
      <c r="Q7" s="13">
        <v>2127.7979999999998</v>
      </c>
      <c r="R7" s="13">
        <v>1480.4269999999999</v>
      </c>
      <c r="S7" s="13">
        <v>1597.721</v>
      </c>
      <c r="T7" s="13">
        <v>984.44299999999998</v>
      </c>
      <c r="U7" s="13">
        <v>1521.067</v>
      </c>
      <c r="V7" s="13">
        <v>6509.3729999999996</v>
      </c>
      <c r="W7" s="13">
        <v>1850.384</v>
      </c>
      <c r="X7" s="13">
        <v>1568.2840000000001</v>
      </c>
      <c r="Y7" s="13">
        <v>4097.6729999999998</v>
      </c>
      <c r="Z7" s="13">
        <v>13295.35</v>
      </c>
      <c r="AA7" s="13">
        <v>421.16800000000001</v>
      </c>
    </row>
    <row r="8" spans="1:27" ht="17.100000000000001" customHeight="1" x14ac:dyDescent="0.2">
      <c r="A8" s="12" t="s">
        <v>5</v>
      </c>
      <c r="B8" s="13">
        <v>184.81100000000001</v>
      </c>
      <c r="C8" s="13">
        <v>194.78899999999999</v>
      </c>
      <c r="D8" s="13">
        <v>214.98</v>
      </c>
      <c r="E8" s="13">
        <v>254.08699999999999</v>
      </c>
      <c r="F8" s="13">
        <v>327.90100000000001</v>
      </c>
      <c r="G8" s="13">
        <v>371.62299999999999</v>
      </c>
      <c r="H8" s="13">
        <v>573.70899999999995</v>
      </c>
      <c r="I8" s="13">
        <v>661.48800000000006</v>
      </c>
      <c r="J8" s="13">
        <v>1739.135</v>
      </c>
      <c r="K8" s="13">
        <v>437.92399999999998</v>
      </c>
      <c r="L8" s="13">
        <v>1789.296</v>
      </c>
      <c r="M8" s="13">
        <v>447.58800000000002</v>
      </c>
      <c r="N8" s="13">
        <v>1320.193</v>
      </c>
      <c r="O8" s="13">
        <v>230.09</v>
      </c>
      <c r="P8" s="13">
        <v>639.76700000000005</v>
      </c>
      <c r="Q8" s="13">
        <v>1250.451</v>
      </c>
      <c r="R8" s="13">
        <v>291.29700000000003</v>
      </c>
      <c r="S8" s="13">
        <v>845.33</v>
      </c>
      <c r="T8" s="13">
        <v>487.08699999999999</v>
      </c>
      <c r="U8" s="13">
        <v>645.91399999999999</v>
      </c>
      <c r="V8" s="13">
        <v>2356.087</v>
      </c>
      <c r="W8" s="13">
        <v>670.02599999999995</v>
      </c>
      <c r="X8" s="13">
        <v>642.88400000000001</v>
      </c>
      <c r="Y8" s="13">
        <v>2283.2600000000002</v>
      </c>
      <c r="Z8" s="13">
        <v>6122.6850000000004</v>
      </c>
      <c r="AA8" s="13">
        <v>160.70699999999999</v>
      </c>
    </row>
    <row r="9" spans="1:27" ht="17.100000000000001" customHeight="1" x14ac:dyDescent="0.2">
      <c r="A9" s="12" t="s">
        <v>6</v>
      </c>
      <c r="B9" s="13">
        <v>209.53</v>
      </c>
      <c r="C9" s="13">
        <v>236.16499999999999</v>
      </c>
      <c r="D9" s="13">
        <v>254.65299999999999</v>
      </c>
      <c r="E9" s="13">
        <v>310.464</v>
      </c>
      <c r="F9" s="13">
        <v>368.97199999999998</v>
      </c>
      <c r="G9" s="13">
        <v>523.31200000000001</v>
      </c>
      <c r="H9" s="13">
        <v>659.38900000000001</v>
      </c>
      <c r="I9" s="13">
        <v>751.05600000000004</v>
      </c>
      <c r="J9" s="13">
        <v>1959.943</v>
      </c>
      <c r="K9" s="13">
        <v>493.55799999999999</v>
      </c>
      <c r="L9" s="13">
        <v>1977.9929999999999</v>
      </c>
      <c r="M9" s="13">
        <v>494.06200000000001</v>
      </c>
      <c r="N9" s="13">
        <v>1480.0840000000001</v>
      </c>
      <c r="O9" s="13">
        <v>260.75299999999999</v>
      </c>
      <c r="P9" s="13">
        <v>729.84100000000001</v>
      </c>
      <c r="Q9" s="13">
        <v>1490.7909999999999</v>
      </c>
      <c r="R9" s="13">
        <v>330.255</v>
      </c>
      <c r="S9" s="13">
        <v>917.52599999999995</v>
      </c>
      <c r="T9" s="13">
        <v>530.60299999999995</v>
      </c>
      <c r="U9" s="13">
        <v>741.90099999999995</v>
      </c>
      <c r="V9" s="13">
        <v>2680.259</v>
      </c>
      <c r="W9" s="13">
        <v>759.92100000000005</v>
      </c>
      <c r="X9" s="13">
        <v>749.54499999999996</v>
      </c>
      <c r="Y9" s="13">
        <v>2567.8780000000002</v>
      </c>
      <c r="Z9" s="13">
        <v>6658.8770000000004</v>
      </c>
      <c r="AA9" s="13">
        <v>184.19200000000001</v>
      </c>
    </row>
    <row r="10" spans="1:27" ht="17.100000000000001" customHeight="1" x14ac:dyDescent="0.2">
      <c r="A10" s="12" t="s">
        <v>7</v>
      </c>
      <c r="B10" s="13">
        <v>24.719000000000001</v>
      </c>
      <c r="C10" s="13">
        <v>41.375999999999998</v>
      </c>
      <c r="D10" s="13">
        <v>39.673000000000002</v>
      </c>
      <c r="E10" s="13">
        <v>56.377000000000002</v>
      </c>
      <c r="F10" s="13">
        <v>41.070999999999998</v>
      </c>
      <c r="G10" s="13">
        <v>151.68899999999999</v>
      </c>
      <c r="H10" s="13">
        <v>85.68</v>
      </c>
      <c r="I10" s="13">
        <v>89.567999999999998</v>
      </c>
      <c r="J10" s="13">
        <v>220.80799999999999</v>
      </c>
      <c r="K10" s="13">
        <v>55.634</v>
      </c>
      <c r="L10" s="13">
        <v>188.697</v>
      </c>
      <c r="M10" s="13">
        <v>46.473999999999997</v>
      </c>
      <c r="N10" s="13">
        <v>159.89099999999999</v>
      </c>
      <c r="O10" s="13">
        <v>30.663</v>
      </c>
      <c r="P10" s="13">
        <v>90.073999999999998</v>
      </c>
      <c r="Q10" s="13">
        <v>240.34</v>
      </c>
      <c r="R10" s="13">
        <v>38.957999999999998</v>
      </c>
      <c r="S10" s="13">
        <v>72.195999999999998</v>
      </c>
      <c r="T10" s="13">
        <v>43.515999999999998</v>
      </c>
      <c r="U10" s="13">
        <v>95.986999999999995</v>
      </c>
      <c r="V10" s="13">
        <v>324.17200000000003</v>
      </c>
      <c r="W10" s="13">
        <v>89.894999999999996</v>
      </c>
      <c r="X10" s="13">
        <v>106.661</v>
      </c>
      <c r="Y10" s="13">
        <v>284.61799999999999</v>
      </c>
      <c r="Z10" s="13">
        <v>536.19200000000001</v>
      </c>
      <c r="AA10" s="13">
        <v>23.484999999999999</v>
      </c>
    </row>
    <row r="11" spans="1:27" ht="17.100000000000001" customHeight="1" x14ac:dyDescent="0.2">
      <c r="A11" s="12" t="s">
        <v>8</v>
      </c>
      <c r="B11" s="13">
        <v>13.723000000000001</v>
      </c>
      <c r="C11" s="13">
        <v>-53.981000000000002</v>
      </c>
      <c r="D11" s="13">
        <v>181.01599999999999</v>
      </c>
      <c r="E11" s="13">
        <v>-39.542000000000002</v>
      </c>
      <c r="F11" s="13">
        <v>4.6719999999999997</v>
      </c>
      <c r="G11" s="13">
        <v>-69.521000000000001</v>
      </c>
      <c r="H11" s="13">
        <v>10.23</v>
      </c>
      <c r="I11" s="13">
        <v>-265.21699999999998</v>
      </c>
      <c r="J11" s="13">
        <v>-503.13900000000001</v>
      </c>
      <c r="K11" s="13">
        <v>56.472999999999999</v>
      </c>
      <c r="L11" s="13">
        <v>-359.62900000000002</v>
      </c>
      <c r="M11" s="13">
        <v>123.56</v>
      </c>
      <c r="N11" s="13">
        <v>-9.4550000000000001</v>
      </c>
      <c r="O11" s="13">
        <v>93.722999999999999</v>
      </c>
      <c r="P11" s="13">
        <v>229.333</v>
      </c>
      <c r="Q11" s="13">
        <v>1083.559</v>
      </c>
      <c r="R11" s="13">
        <v>455.1</v>
      </c>
      <c r="S11" s="13">
        <v>47.610999999999997</v>
      </c>
      <c r="T11" s="13">
        <v>7.9980000000000002</v>
      </c>
      <c r="U11" s="13">
        <v>107.374</v>
      </c>
      <c r="V11" s="13">
        <v>1341.9269999999999</v>
      </c>
      <c r="W11" s="13">
        <v>428.38099999999997</v>
      </c>
      <c r="X11" s="13">
        <v>20.459</v>
      </c>
      <c r="Y11" s="13">
        <v>1151.204</v>
      </c>
      <c r="Z11" s="13">
        <v>-1290.107</v>
      </c>
      <c r="AA11" s="13">
        <v>-54.978999999999999</v>
      </c>
    </row>
    <row r="12" spans="1:27" ht="17.100000000000001" customHeight="1" x14ac:dyDescent="0.2">
      <c r="A12" s="12" t="s">
        <v>9</v>
      </c>
      <c r="B12" s="13">
        <v>164.86600000000001</v>
      </c>
      <c r="C12" s="13">
        <v>48.482999999999997</v>
      </c>
      <c r="D12" s="13">
        <v>51.923000000000002</v>
      </c>
      <c r="E12" s="13">
        <v>51.036999999999999</v>
      </c>
      <c r="F12" s="13">
        <v>66.650999999999996</v>
      </c>
      <c r="G12" s="13">
        <v>2552.9690000000001</v>
      </c>
      <c r="H12" s="13">
        <v>272.44799999999998</v>
      </c>
      <c r="I12" s="13">
        <v>150.358</v>
      </c>
      <c r="J12" s="13">
        <v>450.65899999999999</v>
      </c>
      <c r="K12" s="13">
        <v>66.781999999999996</v>
      </c>
      <c r="L12" s="13">
        <v>355.63799999999998</v>
      </c>
      <c r="M12" s="13">
        <v>74.373999999999995</v>
      </c>
      <c r="N12" s="13">
        <v>125.313</v>
      </c>
      <c r="O12" s="13">
        <v>48.648000000000003</v>
      </c>
      <c r="P12" s="13">
        <v>145.52099999999999</v>
      </c>
      <c r="Q12" s="13">
        <v>306.899</v>
      </c>
      <c r="R12" s="13">
        <v>38.749000000000002</v>
      </c>
      <c r="S12" s="13">
        <v>586.23299999999995</v>
      </c>
      <c r="T12" s="13">
        <v>51.628</v>
      </c>
      <c r="U12" s="13">
        <v>52.043999999999997</v>
      </c>
      <c r="V12" s="13">
        <v>571.64400000000001</v>
      </c>
      <c r="W12" s="13">
        <v>230.435</v>
      </c>
      <c r="X12" s="13">
        <v>225.97399999999999</v>
      </c>
      <c r="Y12" s="13">
        <v>465.01600000000002</v>
      </c>
      <c r="Z12" s="13">
        <v>1086.875</v>
      </c>
      <c r="AA12" s="13">
        <v>17.899999999999999</v>
      </c>
    </row>
    <row r="13" spans="1:27" ht="17.100000000000001" customHeight="1" x14ac:dyDescent="0.2">
      <c r="A13" s="12" t="s">
        <v>10</v>
      </c>
      <c r="B13" s="13">
        <v>921.60900000000004</v>
      </c>
      <c r="C13" s="13">
        <v>1313.3710000000001</v>
      </c>
      <c r="D13" s="13">
        <v>1570.9570000000001</v>
      </c>
      <c r="E13" s="13">
        <v>1170.9269999999999</v>
      </c>
      <c r="F13" s="13">
        <v>1278.4670000000001</v>
      </c>
      <c r="G13" s="13">
        <v>5667.2839999999997</v>
      </c>
      <c r="H13" s="13">
        <v>2833.8690000000001</v>
      </c>
      <c r="I13" s="13">
        <v>2908.0540000000001</v>
      </c>
      <c r="J13" s="13">
        <v>5199.53</v>
      </c>
      <c r="K13" s="13">
        <v>1724.854</v>
      </c>
      <c r="L13" s="13">
        <v>5144.3879999999999</v>
      </c>
      <c r="M13" s="13">
        <v>1503.752</v>
      </c>
      <c r="N13" s="13">
        <v>4017.201</v>
      </c>
      <c r="O13" s="13">
        <v>933.31399999999996</v>
      </c>
      <c r="P13" s="13">
        <v>2541.8090000000002</v>
      </c>
      <c r="Q13" s="13">
        <v>4768.7070000000003</v>
      </c>
      <c r="R13" s="13">
        <v>2265.5729999999999</v>
      </c>
      <c r="S13" s="13">
        <v>3076.895</v>
      </c>
      <c r="T13" s="13">
        <v>1531.1559999999999</v>
      </c>
      <c r="U13" s="13">
        <v>2326.3989999999999</v>
      </c>
      <c r="V13" s="13">
        <v>10779.031000000001</v>
      </c>
      <c r="W13" s="13">
        <v>3179.2260000000001</v>
      </c>
      <c r="X13" s="13">
        <v>2457.6010000000001</v>
      </c>
      <c r="Y13" s="13">
        <v>7997.1530000000002</v>
      </c>
      <c r="Z13" s="13">
        <v>19214.803</v>
      </c>
      <c r="AA13" s="13">
        <v>544.79600000000005</v>
      </c>
    </row>
    <row r="14" spans="1:27" ht="17.100000000000001" customHeight="1" x14ac:dyDescent="0.2">
      <c r="A14" s="12" t="s">
        <v>11</v>
      </c>
      <c r="B14" s="13">
        <v>687.52499999999998</v>
      </c>
      <c r="C14" s="13">
        <v>842.77099999999996</v>
      </c>
      <c r="D14" s="13">
        <v>824.19600000000003</v>
      </c>
      <c r="E14" s="13">
        <v>1054.453</v>
      </c>
      <c r="F14" s="13">
        <v>1068.2840000000001</v>
      </c>
      <c r="G14" s="13">
        <v>3684.0120000000002</v>
      </c>
      <c r="H14" s="13">
        <v>2092.3679999999999</v>
      </c>
      <c r="I14" s="13">
        <v>2411.52</v>
      </c>
      <c r="J14" s="13">
        <v>4342.1620000000003</v>
      </c>
      <c r="K14" s="13">
        <v>1210.721</v>
      </c>
      <c r="L14" s="13">
        <v>4794.6899999999996</v>
      </c>
      <c r="M14" s="13">
        <v>1212.9359999999999</v>
      </c>
      <c r="N14" s="13">
        <v>2954.614</v>
      </c>
      <c r="O14" s="13">
        <v>811.11099999999999</v>
      </c>
      <c r="P14" s="13">
        <v>2192.3040000000001</v>
      </c>
      <c r="Q14" s="13">
        <v>4076.49</v>
      </c>
      <c r="R14" s="13">
        <v>829.976</v>
      </c>
      <c r="S14" s="13">
        <v>2317.7460000000001</v>
      </c>
      <c r="T14" s="13">
        <v>1082.1510000000001</v>
      </c>
      <c r="U14" s="13">
        <v>1537.1790000000001</v>
      </c>
      <c r="V14" s="13">
        <v>7411.2079999999996</v>
      </c>
      <c r="W14" s="13">
        <v>2553.3879999999999</v>
      </c>
      <c r="X14" s="13">
        <v>1925.941</v>
      </c>
      <c r="Y14" s="13">
        <v>5401.4579999999996</v>
      </c>
      <c r="Z14" s="13">
        <v>13295.983</v>
      </c>
      <c r="AA14" s="13">
        <v>636.90499999999997</v>
      </c>
    </row>
    <row r="15" spans="1:27" ht="17.100000000000001" customHeight="1" x14ac:dyDescent="0.2">
      <c r="A15" s="12" t="s">
        <v>12</v>
      </c>
      <c r="B15" s="13">
        <v>24.882999999999999</v>
      </c>
      <c r="C15" s="13">
        <v>43.384999999999998</v>
      </c>
      <c r="D15" s="13">
        <v>29.466999999999999</v>
      </c>
      <c r="E15" s="13">
        <v>26.835999999999999</v>
      </c>
      <c r="F15" s="13">
        <v>20.067</v>
      </c>
      <c r="G15" s="13">
        <v>938.76400000000001</v>
      </c>
      <c r="H15" s="13">
        <v>404.50299999999999</v>
      </c>
      <c r="I15" s="13">
        <v>134.94800000000001</v>
      </c>
      <c r="J15" s="13">
        <v>603.31700000000001</v>
      </c>
      <c r="K15" s="13">
        <v>54.921999999999997</v>
      </c>
      <c r="L15" s="13">
        <v>371.767</v>
      </c>
      <c r="M15" s="13">
        <v>45.03</v>
      </c>
      <c r="N15" s="13">
        <v>59.512</v>
      </c>
      <c r="O15" s="13">
        <v>34.433</v>
      </c>
      <c r="P15" s="13">
        <v>192.99100000000001</v>
      </c>
      <c r="Q15" s="13">
        <v>188.24600000000001</v>
      </c>
      <c r="R15" s="13">
        <v>190.874</v>
      </c>
      <c r="S15" s="13">
        <v>52.637999999999998</v>
      </c>
      <c r="T15" s="13">
        <v>1.859</v>
      </c>
      <c r="U15" s="13">
        <v>213.38800000000001</v>
      </c>
      <c r="V15" s="13">
        <v>1559.0039999999999</v>
      </c>
      <c r="W15" s="13">
        <v>47.026000000000003</v>
      </c>
      <c r="X15" s="13">
        <v>54.384999999999998</v>
      </c>
      <c r="Y15" s="13">
        <v>357.31</v>
      </c>
      <c r="Z15" s="13">
        <v>1444.2449999999999</v>
      </c>
      <c r="AA15" s="13">
        <v>30.329000000000001</v>
      </c>
    </row>
    <row r="16" spans="1:27" ht="17.100000000000001" customHeight="1" x14ac:dyDescent="0.2">
      <c r="A16" s="12" t="s">
        <v>13</v>
      </c>
      <c r="B16" s="13">
        <v>209.20099999999999</v>
      </c>
      <c r="C16" s="13">
        <v>427.21499999999997</v>
      </c>
      <c r="D16" s="13">
        <v>717.29399999999998</v>
      </c>
      <c r="E16" s="13">
        <v>89.638000000000005</v>
      </c>
      <c r="F16" s="13">
        <v>190.11600000000001</v>
      </c>
      <c r="G16" s="13">
        <v>1044.508</v>
      </c>
      <c r="H16" s="13">
        <v>336.99799999999999</v>
      </c>
      <c r="I16" s="13">
        <v>361.58600000000001</v>
      </c>
      <c r="J16" s="13">
        <v>254.05099999999999</v>
      </c>
      <c r="K16" s="13">
        <v>459.21100000000001</v>
      </c>
      <c r="L16" s="13">
        <v>-22.068999999999999</v>
      </c>
      <c r="M16" s="13">
        <v>245.786</v>
      </c>
      <c r="N16" s="13">
        <v>1003.075</v>
      </c>
      <c r="O16" s="13">
        <v>87.77</v>
      </c>
      <c r="P16" s="13">
        <v>156.51400000000001</v>
      </c>
      <c r="Q16" s="13">
        <v>503.971</v>
      </c>
      <c r="R16" s="13">
        <v>1244.723</v>
      </c>
      <c r="S16" s="13">
        <v>706.51099999999997</v>
      </c>
      <c r="T16" s="13">
        <v>447.14600000000002</v>
      </c>
      <c r="U16" s="13">
        <v>575.83199999999999</v>
      </c>
      <c r="V16" s="13">
        <v>1808.819</v>
      </c>
      <c r="W16" s="13">
        <v>578.81200000000001</v>
      </c>
      <c r="X16" s="13">
        <v>477.27499999999998</v>
      </c>
      <c r="Y16" s="13">
        <v>2238.3850000000002</v>
      </c>
      <c r="Z16" s="13">
        <v>4474.5749999999998</v>
      </c>
      <c r="AA16" s="13">
        <v>-122.438</v>
      </c>
    </row>
    <row r="17" spans="1:27" ht="17.100000000000001" customHeight="1" x14ac:dyDescent="0.2">
      <c r="A17" s="12" t="s">
        <v>14</v>
      </c>
      <c r="B17" s="13">
        <v>8941.3080000000009</v>
      </c>
      <c r="C17" s="13">
        <v>2739.5549999999998</v>
      </c>
      <c r="D17" s="13">
        <v>2423.4560000000001</v>
      </c>
      <c r="E17" s="13">
        <v>4574.5969999999998</v>
      </c>
      <c r="F17" s="13">
        <v>1251.164</v>
      </c>
      <c r="G17" s="13">
        <v>7751.47</v>
      </c>
      <c r="H17" s="13">
        <v>5178.8490000000002</v>
      </c>
      <c r="I17" s="13">
        <v>10500.16</v>
      </c>
      <c r="J17" s="13">
        <v>18256.037</v>
      </c>
      <c r="K17" s="13">
        <v>5636.5339999999997</v>
      </c>
      <c r="L17" s="13">
        <v>1366.9010000000001</v>
      </c>
      <c r="M17" s="13">
        <v>5777.241</v>
      </c>
      <c r="N17" s="13">
        <v>8671.2759999999998</v>
      </c>
      <c r="O17" s="13">
        <v>6242.2449999999999</v>
      </c>
      <c r="P17" s="13">
        <v>4265.3770000000004</v>
      </c>
      <c r="Q17" s="13">
        <v>9807.5859999999993</v>
      </c>
      <c r="R17" s="13">
        <v>978.83199999999999</v>
      </c>
      <c r="S17" s="13">
        <v>7709.5159999999996</v>
      </c>
      <c r="T17" s="13">
        <v>4332.7629999999999</v>
      </c>
      <c r="U17" s="13">
        <v>2235.9110000000001</v>
      </c>
      <c r="V17" s="13">
        <v>6734.9970000000003</v>
      </c>
      <c r="W17" s="13">
        <v>11560.315000000001</v>
      </c>
      <c r="X17" s="13">
        <v>2776.3449999999998</v>
      </c>
      <c r="Y17" s="13">
        <v>8710.7109999999993</v>
      </c>
      <c r="Z17" s="13">
        <v>13869.832</v>
      </c>
      <c r="AA17" s="13">
        <v>2179.0259999999998</v>
      </c>
    </row>
    <row r="18" spans="1:27" ht="17.100000000000001" customHeight="1" x14ac:dyDescent="0.2">
      <c r="A18" s="12" t="s">
        <v>15</v>
      </c>
      <c r="B18" s="13">
        <v>403.20299999999997</v>
      </c>
      <c r="C18" s="13">
        <v>3909.1590000000001</v>
      </c>
      <c r="D18" s="13">
        <v>5002.2790000000005</v>
      </c>
      <c r="E18" s="13">
        <v>1086.3720000000001</v>
      </c>
      <c r="F18" s="13">
        <v>7265.5730000000003</v>
      </c>
      <c r="G18" s="13">
        <v>13254.054</v>
      </c>
      <c r="H18" s="13">
        <v>5498.4350000000004</v>
      </c>
      <c r="I18" s="13">
        <v>6358.9120000000003</v>
      </c>
      <c r="J18" s="13">
        <v>8150.2349999999997</v>
      </c>
      <c r="K18" s="13">
        <v>3722.8809999999999</v>
      </c>
      <c r="L18" s="13">
        <v>12321.044</v>
      </c>
      <c r="M18" s="13">
        <v>1070.2539999999999</v>
      </c>
      <c r="N18" s="13">
        <v>5206.4110000000001</v>
      </c>
      <c r="O18" s="13">
        <v>3543.0949999999998</v>
      </c>
      <c r="P18" s="13">
        <v>3465.45</v>
      </c>
      <c r="Q18" s="13">
        <v>7546.9989999999998</v>
      </c>
      <c r="R18" s="13">
        <v>1133.653</v>
      </c>
      <c r="S18" s="13">
        <v>5729.5630000000001</v>
      </c>
      <c r="T18" s="13">
        <v>4087.6660000000002</v>
      </c>
      <c r="U18" s="13">
        <v>8422.8320000000003</v>
      </c>
      <c r="V18" s="13">
        <v>15622.597</v>
      </c>
      <c r="W18" s="13">
        <v>2260.9110000000001</v>
      </c>
      <c r="X18" s="13">
        <v>7957.1689999999999</v>
      </c>
      <c r="Y18" s="13">
        <v>20604.919000000002</v>
      </c>
      <c r="Z18" s="13">
        <v>87019.676999999996</v>
      </c>
      <c r="AA18" s="13">
        <v>643.56500000000005</v>
      </c>
    </row>
    <row r="19" spans="1:27" ht="17.100000000000001" customHeight="1" x14ac:dyDescent="0.2">
      <c r="A19" s="12" t="s">
        <v>16</v>
      </c>
      <c r="B19" s="13">
        <v>18735.454000000002</v>
      </c>
      <c r="C19" s="13">
        <v>40494.480000000003</v>
      </c>
      <c r="D19" s="13">
        <v>34952.675000000003</v>
      </c>
      <c r="E19" s="13">
        <v>45785.974000000002</v>
      </c>
      <c r="F19" s="13">
        <v>36349.718999999997</v>
      </c>
      <c r="G19" s="13">
        <v>117786.54700000001</v>
      </c>
      <c r="H19" s="13">
        <v>87541.226999999999</v>
      </c>
      <c r="I19" s="13">
        <v>120689.359</v>
      </c>
      <c r="J19" s="13">
        <v>192342.28099999999</v>
      </c>
      <c r="K19" s="13">
        <v>69568.148000000001</v>
      </c>
      <c r="L19" s="13">
        <v>184768.76</v>
      </c>
      <c r="M19" s="13">
        <v>48781.754999999997</v>
      </c>
      <c r="N19" s="13">
        <v>130747.803</v>
      </c>
      <c r="O19" s="13">
        <v>29688.632000000001</v>
      </c>
      <c r="P19" s="13">
        <v>78996.672999999995</v>
      </c>
      <c r="Q19" s="13">
        <v>153639.00899999999</v>
      </c>
      <c r="R19" s="13">
        <v>47836.377999999997</v>
      </c>
      <c r="S19" s="13">
        <v>80414.403999999995</v>
      </c>
      <c r="T19" s="13">
        <v>54542.779000000002</v>
      </c>
      <c r="U19" s="13">
        <v>80787.725999999995</v>
      </c>
      <c r="V19" s="13">
        <v>336100.55099999998</v>
      </c>
      <c r="W19" s="13">
        <v>86727.274999999994</v>
      </c>
      <c r="X19" s="13">
        <v>95199.31</v>
      </c>
      <c r="Y19" s="13">
        <v>203345.15900000001</v>
      </c>
      <c r="Z19" s="13">
        <v>592603.23199999996</v>
      </c>
      <c r="AA19" s="13">
        <v>22893.048999999999</v>
      </c>
    </row>
    <row r="20" spans="1:27" ht="17.100000000000001" customHeight="1" x14ac:dyDescent="0.2">
      <c r="A20" s="12" t="s">
        <v>17</v>
      </c>
      <c r="B20" s="13">
        <v>312.59899999999999</v>
      </c>
      <c r="C20" s="13">
        <v>2080.9009999999998</v>
      </c>
      <c r="D20" s="13">
        <v>8322.777</v>
      </c>
      <c r="E20" s="13">
        <v>2236.0549999999998</v>
      </c>
      <c r="F20" s="13">
        <v>358.654</v>
      </c>
      <c r="G20" s="13">
        <v>10994.225</v>
      </c>
      <c r="H20" s="13"/>
      <c r="I20" s="13">
        <v>13594.509</v>
      </c>
      <c r="J20" s="13">
        <v>4014.0610000000001</v>
      </c>
      <c r="K20" s="13">
        <v>2045.164</v>
      </c>
      <c r="L20" s="13">
        <v>6108.9250000000002</v>
      </c>
      <c r="M20" s="13">
        <v>1550.8219999999999</v>
      </c>
      <c r="N20" s="13"/>
      <c r="O20" s="13">
        <v>265.673</v>
      </c>
      <c r="P20" s="13">
        <v>2967.3919999999998</v>
      </c>
      <c r="Q20" s="13">
        <v>13831.14</v>
      </c>
      <c r="R20" s="13">
        <v>7870.7449999999999</v>
      </c>
      <c r="S20" s="13">
        <v>10536.548000000001</v>
      </c>
      <c r="T20" s="13">
        <v>397.74599999999998</v>
      </c>
      <c r="U20" s="13">
        <v>1828.115</v>
      </c>
      <c r="V20" s="13">
        <v>19704.764999999999</v>
      </c>
      <c r="W20" s="13">
        <v>2713.3119999999999</v>
      </c>
      <c r="X20" s="13">
        <v>219.07300000000001</v>
      </c>
      <c r="Y20" s="13">
        <v>22095.398000000001</v>
      </c>
      <c r="Z20" s="13">
        <v>12022.964</v>
      </c>
      <c r="AA20" s="13">
        <v>209.566</v>
      </c>
    </row>
    <row r="21" spans="1:27" ht="17.100000000000001" customHeight="1" x14ac:dyDescent="0.2">
      <c r="A21" s="12" t="s">
        <v>72</v>
      </c>
      <c r="B21" s="13"/>
      <c r="C21" s="13"/>
      <c r="D21" s="13"/>
      <c r="E21" s="13"/>
      <c r="F21" s="13"/>
      <c r="G21" s="13"/>
      <c r="H21" s="13"/>
      <c r="I21" s="13"/>
      <c r="J21" s="13"/>
      <c r="K21" s="13"/>
      <c r="L21" s="13"/>
      <c r="M21" s="13"/>
      <c r="N21" s="13"/>
      <c r="O21" s="13"/>
      <c r="P21" s="13">
        <v>125.848</v>
      </c>
      <c r="Q21" s="13"/>
      <c r="R21" s="13"/>
      <c r="S21" s="13"/>
      <c r="T21" s="13"/>
      <c r="U21" s="13"/>
      <c r="V21" s="13"/>
      <c r="W21" s="13">
        <v>332.887</v>
      </c>
      <c r="X21" s="13"/>
      <c r="Y21" s="13"/>
      <c r="Z21" s="13">
        <v>6706.549</v>
      </c>
      <c r="AA21" s="13"/>
    </row>
    <row r="22" spans="1:27" ht="17.100000000000001" customHeight="1" x14ac:dyDescent="0.2">
      <c r="A22" s="12" t="s">
        <v>19</v>
      </c>
      <c r="B22" s="13">
        <v>222.01300000000001</v>
      </c>
      <c r="C22" s="13">
        <v>2954.422</v>
      </c>
      <c r="D22" s="13">
        <v>6114.9210000000003</v>
      </c>
      <c r="E22" s="13">
        <v>3131.1089999999999</v>
      </c>
      <c r="F22" s="13">
        <v>4304.1869999999999</v>
      </c>
      <c r="G22" s="13">
        <v>22882.592000000001</v>
      </c>
      <c r="H22" s="13">
        <v>8291.3559999999998</v>
      </c>
      <c r="I22" s="13">
        <v>18304.102999999999</v>
      </c>
      <c r="J22" s="13">
        <v>38918.9</v>
      </c>
      <c r="K22" s="13">
        <v>6134.82</v>
      </c>
      <c r="L22" s="13">
        <v>25107.351999999999</v>
      </c>
      <c r="M22" s="13">
        <v>7243.1610000000001</v>
      </c>
      <c r="N22" s="13">
        <v>7393.1009999999997</v>
      </c>
      <c r="O22" s="13">
        <v>2884.4949999999999</v>
      </c>
      <c r="P22" s="13">
        <v>16960.848999999998</v>
      </c>
      <c r="Q22" s="13">
        <v>32090.811000000002</v>
      </c>
      <c r="R22" s="13">
        <v>6263.0720000000001</v>
      </c>
      <c r="S22" s="13">
        <v>8538.7250000000004</v>
      </c>
      <c r="T22" s="13">
        <v>5100.915</v>
      </c>
      <c r="U22" s="13">
        <v>7544.6959999999999</v>
      </c>
      <c r="V22" s="13">
        <v>54422.411</v>
      </c>
      <c r="W22" s="13">
        <v>20854.138999999999</v>
      </c>
      <c r="X22" s="13">
        <v>15143.578</v>
      </c>
      <c r="Y22" s="13">
        <v>29071.363000000001</v>
      </c>
      <c r="Z22" s="13">
        <v>63760.485999999997</v>
      </c>
      <c r="AA22" s="13">
        <v>3939.902</v>
      </c>
    </row>
    <row r="23" spans="1:27" ht="17.100000000000001" customHeight="1" x14ac:dyDescent="0.2">
      <c r="A23" s="12" t="s">
        <v>20</v>
      </c>
      <c r="B23" s="13">
        <v>28614.577000000001</v>
      </c>
      <c r="C23" s="13">
        <v>52178.517</v>
      </c>
      <c r="D23" s="13">
        <v>56816.108</v>
      </c>
      <c r="E23" s="13">
        <v>56814.107000000004</v>
      </c>
      <c r="F23" s="13">
        <v>49529.296999999999</v>
      </c>
      <c r="G23" s="13">
        <v>172668.88800000001</v>
      </c>
      <c r="H23" s="13">
        <v>106509.867</v>
      </c>
      <c r="I23" s="13">
        <v>169447.04300000001</v>
      </c>
      <c r="J23" s="13">
        <v>261681.514</v>
      </c>
      <c r="K23" s="13">
        <v>87107.547000000006</v>
      </c>
      <c r="L23" s="13">
        <v>229672.98199999999</v>
      </c>
      <c r="M23" s="13">
        <v>64423.233</v>
      </c>
      <c r="N23" s="13">
        <v>152018.59099999999</v>
      </c>
      <c r="O23" s="13">
        <v>42624.14</v>
      </c>
      <c r="P23" s="13">
        <v>106781.58900000001</v>
      </c>
      <c r="Q23" s="13">
        <v>216915.54500000001</v>
      </c>
      <c r="R23" s="13">
        <v>64082.68</v>
      </c>
      <c r="S23" s="13">
        <v>112928.75599999999</v>
      </c>
      <c r="T23" s="13">
        <v>68461.869000000006</v>
      </c>
      <c r="U23" s="13">
        <v>100819.28</v>
      </c>
      <c r="V23" s="13">
        <v>432585.321</v>
      </c>
      <c r="W23" s="13">
        <v>124448.83900000001</v>
      </c>
      <c r="X23" s="13">
        <v>121295.47500000001</v>
      </c>
      <c r="Y23" s="13">
        <v>283827.55</v>
      </c>
      <c r="Z23" s="13">
        <v>775982.74</v>
      </c>
      <c r="AA23" s="13">
        <v>29865.108</v>
      </c>
    </row>
    <row r="24" spans="1:27" ht="17.100000000000001" customHeight="1" x14ac:dyDescent="0.2">
      <c r="A24" s="12" t="s">
        <v>21</v>
      </c>
      <c r="B24" s="13">
        <v>5.9290000000000003</v>
      </c>
      <c r="C24" s="13">
        <v>26.885000000000002</v>
      </c>
      <c r="D24" s="13">
        <v>4.5350000000000001</v>
      </c>
      <c r="E24" s="13">
        <v>161.328</v>
      </c>
      <c r="F24" s="13">
        <v>10.497</v>
      </c>
      <c r="G24" s="13">
        <v>36.356999999999999</v>
      </c>
      <c r="H24" s="13">
        <v>18.423999999999999</v>
      </c>
      <c r="I24" s="13">
        <v>143.55000000000001</v>
      </c>
      <c r="J24" s="13">
        <v>2353.5509999999999</v>
      </c>
      <c r="K24" s="13">
        <v>1045.7719999999999</v>
      </c>
      <c r="L24" s="13">
        <v>67.763999999999996</v>
      </c>
      <c r="M24" s="13">
        <v>2613.8620000000001</v>
      </c>
      <c r="N24" s="13">
        <v>40.454999999999998</v>
      </c>
      <c r="O24" s="13">
        <v>11.003</v>
      </c>
      <c r="P24" s="13">
        <v>1841.06</v>
      </c>
      <c r="Q24" s="13">
        <v>289.65499999999997</v>
      </c>
      <c r="R24" s="13">
        <v>1034.6590000000001</v>
      </c>
      <c r="S24" s="13">
        <v>40.776000000000003</v>
      </c>
      <c r="T24" s="13">
        <v>6548.7870000000003</v>
      </c>
      <c r="U24" s="13">
        <v>9.3949999999999996</v>
      </c>
      <c r="V24" s="13">
        <v>96.203000000000003</v>
      </c>
      <c r="W24" s="13">
        <v>2086.2330000000002</v>
      </c>
      <c r="X24" s="13">
        <v>4733.6719999999996</v>
      </c>
      <c r="Y24" s="13">
        <v>1026.24</v>
      </c>
      <c r="Z24" s="13">
        <v>8248.7250000000004</v>
      </c>
      <c r="AA24" s="13">
        <v>1.8280000000000001</v>
      </c>
    </row>
    <row r="25" spans="1:27" ht="17.100000000000001" customHeight="1" x14ac:dyDescent="0.2">
      <c r="A25" s="12" t="s">
        <v>22</v>
      </c>
      <c r="B25" s="13">
        <v>26351</v>
      </c>
      <c r="C25" s="13">
        <v>37014.28</v>
      </c>
      <c r="D25" s="13">
        <v>43611.392999999996</v>
      </c>
      <c r="E25" s="13">
        <v>47933.144</v>
      </c>
      <c r="F25" s="13">
        <v>39482.650999999998</v>
      </c>
      <c r="G25" s="13">
        <v>142810.19200000001</v>
      </c>
      <c r="H25" s="13">
        <v>92143.023000000001</v>
      </c>
      <c r="I25" s="13">
        <v>129661.59699999999</v>
      </c>
      <c r="J25" s="13">
        <v>220893.31599999999</v>
      </c>
      <c r="K25" s="13">
        <v>69981.066999999995</v>
      </c>
      <c r="L25" s="13">
        <v>200474.66699999999</v>
      </c>
      <c r="M25" s="13">
        <v>53398.067000000003</v>
      </c>
      <c r="N25" s="13">
        <v>132311.84899999999</v>
      </c>
      <c r="O25" s="13">
        <v>38100.917000000001</v>
      </c>
      <c r="P25" s="13">
        <v>90082.3</v>
      </c>
      <c r="Q25" s="13">
        <v>184773.30300000001</v>
      </c>
      <c r="R25" s="13">
        <v>46093.860999999997</v>
      </c>
      <c r="S25" s="13">
        <v>98879.7</v>
      </c>
      <c r="T25" s="13">
        <v>55163.67</v>
      </c>
      <c r="U25" s="13">
        <v>86450.796000000002</v>
      </c>
      <c r="V25" s="13">
        <v>372546.196</v>
      </c>
      <c r="W25" s="13">
        <v>103518.094</v>
      </c>
      <c r="X25" s="13">
        <v>102896.882</v>
      </c>
      <c r="Y25" s="13">
        <v>238031.84299999999</v>
      </c>
      <c r="Z25" s="13">
        <v>653926.45200000005</v>
      </c>
      <c r="AA25" s="13">
        <v>25574.441999999999</v>
      </c>
    </row>
    <row r="26" spans="1:27" ht="17.100000000000001" customHeight="1" x14ac:dyDescent="0.2">
      <c r="A26" s="12" t="s">
        <v>23</v>
      </c>
      <c r="B26" s="13"/>
      <c r="C26" s="13">
        <v>1379.9839999999999</v>
      </c>
      <c r="D26" s="13"/>
      <c r="E26" s="13"/>
      <c r="F26" s="13"/>
      <c r="G26" s="13"/>
      <c r="H26" s="13"/>
      <c r="I26" s="13"/>
      <c r="J26" s="13">
        <v>4599.9470000000001</v>
      </c>
      <c r="K26" s="13"/>
      <c r="L26" s="13"/>
      <c r="M26" s="13"/>
      <c r="N26" s="13"/>
      <c r="O26" s="13"/>
      <c r="P26" s="13">
        <v>2299.9740000000002</v>
      </c>
      <c r="Q26" s="13"/>
      <c r="R26" s="13">
        <v>1379.9839999999999</v>
      </c>
      <c r="S26" s="13"/>
      <c r="T26" s="13"/>
      <c r="U26" s="13"/>
      <c r="V26" s="13"/>
      <c r="W26" s="13"/>
      <c r="X26" s="13"/>
      <c r="Y26" s="13">
        <v>4599.9470000000001</v>
      </c>
      <c r="Z26" s="13">
        <v>10031.466</v>
      </c>
      <c r="AA26" s="13"/>
    </row>
    <row r="27" spans="1:27" ht="17.100000000000001" customHeight="1" x14ac:dyDescent="0.2">
      <c r="A27" s="12" t="s">
        <v>25</v>
      </c>
      <c r="B27" s="13">
        <v>1112.3240000000001</v>
      </c>
      <c r="C27" s="13">
        <v>2649.7139999999999</v>
      </c>
      <c r="D27" s="13">
        <v>2010.451</v>
      </c>
      <c r="E27" s="13">
        <v>2747.24</v>
      </c>
      <c r="F27" s="13">
        <v>2132.3789999999999</v>
      </c>
      <c r="G27" s="13">
        <v>5618.77</v>
      </c>
      <c r="H27" s="13">
        <v>3137.2139999999999</v>
      </c>
      <c r="I27" s="13">
        <v>8213.8410000000003</v>
      </c>
      <c r="J27" s="13">
        <v>12298.218000000001</v>
      </c>
      <c r="K27" s="13">
        <v>3822.0970000000002</v>
      </c>
      <c r="L27" s="13">
        <v>11297.492</v>
      </c>
      <c r="M27" s="13">
        <v>2788.567</v>
      </c>
      <c r="N27" s="13">
        <v>3332.7669999999998</v>
      </c>
      <c r="O27" s="13">
        <v>1424.2550000000001</v>
      </c>
      <c r="P27" s="13">
        <v>4128.1469999999999</v>
      </c>
      <c r="Q27" s="13">
        <v>9396.3389999999999</v>
      </c>
      <c r="R27" s="13">
        <v>2379.9</v>
      </c>
      <c r="S27" s="13">
        <v>4751.9279999999999</v>
      </c>
      <c r="T27" s="13">
        <v>3090.2220000000002</v>
      </c>
      <c r="U27" s="13">
        <v>4024.2020000000002</v>
      </c>
      <c r="V27" s="13">
        <v>18794.145</v>
      </c>
      <c r="W27" s="13">
        <v>5835.1639999999998</v>
      </c>
      <c r="X27" s="13">
        <v>5585.4759999999997</v>
      </c>
      <c r="Y27" s="13">
        <v>12249.995999999999</v>
      </c>
      <c r="Z27" s="13">
        <v>36315.082000000002</v>
      </c>
      <c r="AA27" s="13">
        <v>910.97699999999998</v>
      </c>
    </row>
    <row r="28" spans="1:27" ht="17.100000000000001" customHeight="1" x14ac:dyDescent="0.2">
      <c r="A28" s="12" t="s">
        <v>18</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ht="17.100000000000001" customHeight="1" x14ac:dyDescent="0.2">
      <c r="A29" s="12" t="s">
        <v>24</v>
      </c>
      <c r="B29" s="13">
        <v>1145.327</v>
      </c>
      <c r="C29" s="13">
        <v>11107.653</v>
      </c>
      <c r="D29" s="13">
        <v>11189.728999999999</v>
      </c>
      <c r="E29" s="13">
        <v>5972.3959999999997</v>
      </c>
      <c r="F29" s="13">
        <v>7903.77</v>
      </c>
      <c r="G29" s="13">
        <v>24203.569</v>
      </c>
      <c r="H29" s="13">
        <v>11211.206</v>
      </c>
      <c r="I29" s="13">
        <v>31428.053</v>
      </c>
      <c r="J29" s="13">
        <v>21536.48</v>
      </c>
      <c r="K29" s="13">
        <v>12258.61</v>
      </c>
      <c r="L29" s="13">
        <v>17833.059000000001</v>
      </c>
      <c r="M29" s="13">
        <v>5622.7380000000003</v>
      </c>
      <c r="N29" s="13">
        <v>16333.519</v>
      </c>
      <c r="O29" s="13">
        <v>3087.9670000000001</v>
      </c>
      <c r="P29" s="13">
        <v>8430.107</v>
      </c>
      <c r="Q29" s="13">
        <v>22456.245999999999</v>
      </c>
      <c r="R29" s="13">
        <v>13194.275</v>
      </c>
      <c r="S29" s="13">
        <v>9256.3520000000008</v>
      </c>
      <c r="T29" s="13">
        <v>3659.1889999999999</v>
      </c>
      <c r="U29" s="13">
        <v>10334.888000000001</v>
      </c>
      <c r="V29" s="13">
        <v>41148.779000000002</v>
      </c>
      <c r="W29" s="13">
        <v>13009.348</v>
      </c>
      <c r="X29" s="13">
        <v>8079.4470000000001</v>
      </c>
      <c r="Y29" s="13">
        <v>27919.523000000001</v>
      </c>
      <c r="Z29" s="13">
        <v>67461.014999999999</v>
      </c>
      <c r="AA29" s="13">
        <v>3377.8609999999999</v>
      </c>
    </row>
    <row r="30" spans="1:27" ht="17.100000000000001" customHeight="1" x14ac:dyDescent="0.2">
      <c r="A30" s="12" t="s">
        <v>26</v>
      </c>
      <c r="B30" s="13">
        <v>28614.58</v>
      </c>
      <c r="C30" s="13">
        <v>52178.516000000003</v>
      </c>
      <c r="D30" s="13">
        <v>56816.108</v>
      </c>
      <c r="E30" s="13">
        <v>56814.108</v>
      </c>
      <c r="F30" s="13">
        <v>49529.296999999999</v>
      </c>
      <c r="G30" s="13">
        <v>172668.88800000001</v>
      </c>
      <c r="H30" s="13">
        <v>106509.867</v>
      </c>
      <c r="I30" s="13">
        <v>169447.041</v>
      </c>
      <c r="J30" s="13">
        <v>261681.51199999999</v>
      </c>
      <c r="K30" s="13">
        <v>87107.546000000002</v>
      </c>
      <c r="L30" s="13">
        <v>229672.98199999999</v>
      </c>
      <c r="M30" s="13">
        <v>64423.233999999997</v>
      </c>
      <c r="N30" s="13">
        <v>152018.59</v>
      </c>
      <c r="O30" s="13">
        <v>42624.142</v>
      </c>
      <c r="P30" s="13">
        <v>106781.588</v>
      </c>
      <c r="Q30" s="13">
        <v>216915.54300000001</v>
      </c>
      <c r="R30" s="13">
        <v>64082.678999999996</v>
      </c>
      <c r="S30" s="13">
        <v>112928.75599999999</v>
      </c>
      <c r="T30" s="13">
        <v>68461.868000000002</v>
      </c>
      <c r="U30" s="13">
        <v>100819.281</v>
      </c>
      <c r="V30" s="13">
        <v>432585.32299999997</v>
      </c>
      <c r="W30" s="13">
        <v>124448.83900000001</v>
      </c>
      <c r="X30" s="13">
        <v>121295.477</v>
      </c>
      <c r="Y30" s="13">
        <v>283827.549</v>
      </c>
      <c r="Z30" s="13">
        <v>775982.74</v>
      </c>
      <c r="AA30" s="13">
        <v>29865.108</v>
      </c>
    </row>
    <row r="31" spans="1:27" ht="17.100000000000001" customHeight="1" x14ac:dyDescent="0.2">
      <c r="A31" s="12" t="s">
        <v>27</v>
      </c>
      <c r="B31" s="13">
        <v>744.91200000000003</v>
      </c>
      <c r="C31" s="13">
        <v>1385.579</v>
      </c>
      <c r="D31" s="13">
        <v>1915.3679999999999</v>
      </c>
      <c r="E31" s="13">
        <v>1153.087</v>
      </c>
      <c r="F31" s="13">
        <v>1540.5830000000001</v>
      </c>
      <c r="G31" s="13">
        <v>2266.48</v>
      </c>
      <c r="H31" s="13">
        <v>1931.1869999999999</v>
      </c>
      <c r="I31" s="13">
        <v>4447.8829999999998</v>
      </c>
      <c r="J31" s="13">
        <v>8277.5300000000007</v>
      </c>
      <c r="K31" s="13">
        <v>4038.355</v>
      </c>
      <c r="L31" s="13">
        <v>5256.0360000000001</v>
      </c>
      <c r="M31" s="13">
        <v>2550.1799999999998</v>
      </c>
      <c r="N31" s="13">
        <v>7938.165</v>
      </c>
      <c r="O31" s="13">
        <v>998.6</v>
      </c>
      <c r="P31" s="13">
        <v>2519.89</v>
      </c>
      <c r="Q31" s="13">
        <v>5774.3280000000004</v>
      </c>
      <c r="R31" s="13">
        <v>1404.146</v>
      </c>
      <c r="S31" s="13">
        <v>3725.366</v>
      </c>
      <c r="T31" s="13">
        <v>991.46400000000006</v>
      </c>
      <c r="U31" s="13">
        <v>3436.915</v>
      </c>
      <c r="V31" s="13">
        <v>17792.856</v>
      </c>
      <c r="W31" s="13">
        <v>4958.5119999999997</v>
      </c>
      <c r="X31" s="13">
        <v>4038.1469999999999</v>
      </c>
      <c r="Y31" s="13">
        <v>7542.9250000000002</v>
      </c>
      <c r="Z31" s="13">
        <v>25629.363000000001</v>
      </c>
      <c r="AA31" s="13">
        <v>593.38</v>
      </c>
    </row>
    <row r="32" spans="1:27" ht="17.100000000000001" customHeight="1" x14ac:dyDescent="0.2">
      <c r="A32" s="12" t="s">
        <v>71</v>
      </c>
      <c r="B32" s="22">
        <v>6.0005568231753584E-2</v>
      </c>
      <c r="C32" s="22">
        <v>3.5680566643323808E-2</v>
      </c>
      <c r="D32" s="22">
        <v>6.5570733217764784E-2</v>
      </c>
      <c r="E32" s="22">
        <v>8.3176033013950806E-3</v>
      </c>
      <c r="F32" s="22">
        <v>5.9517962779308464E-3</v>
      </c>
      <c r="G32" s="22">
        <v>4.4524235041940662E-2</v>
      </c>
      <c r="H32" s="22">
        <v>1.7425725487851304E-2</v>
      </c>
      <c r="I32" s="22">
        <v>1.7778075727561034E-3</v>
      </c>
      <c r="J32" s="22">
        <v>4.8262075773072149E-2</v>
      </c>
      <c r="K32" s="22">
        <v>2.9810716063598239E-2</v>
      </c>
      <c r="L32" s="22">
        <v>7.2666878855897092E-3</v>
      </c>
      <c r="M32" s="22">
        <v>1.3774635561039436E-2</v>
      </c>
      <c r="N32" s="22">
        <v>5.2199946127056654E-2</v>
      </c>
      <c r="O32" s="22">
        <v>2.2518996954969266E-2</v>
      </c>
      <c r="P32" s="22">
        <v>1.5115647994330806E-2</v>
      </c>
      <c r="Q32" s="22">
        <v>1.8781219904671926E-2</v>
      </c>
      <c r="R32" s="22">
        <v>6.7262522682196055E-2</v>
      </c>
      <c r="S32" s="22">
        <v>4.3303454560373079E-2</v>
      </c>
      <c r="T32" s="22">
        <v>3.1292564588469782E-2</v>
      </c>
      <c r="U32" s="22">
        <v>4.3951441867327308E-2</v>
      </c>
      <c r="V32" s="22">
        <v>3.4821459937366635E-2</v>
      </c>
      <c r="W32" s="22">
        <v>3.6693700146061825E-2</v>
      </c>
      <c r="X32" s="22">
        <v>5.2264579491411896E-2</v>
      </c>
      <c r="Y32" s="22">
        <v>6.0715142350993158E-2</v>
      </c>
      <c r="Z32" s="22">
        <v>2.9157584472832881E-2</v>
      </c>
      <c r="AA32" s="22">
        <v>5.1170485392089179E-3</v>
      </c>
    </row>
    <row r="33" spans="1:27" ht="17.100000000000001" customHeight="1" x14ac:dyDescent="0.2">
      <c r="A33" s="12" t="s">
        <v>70</v>
      </c>
      <c r="B33" s="22">
        <v>2.4978573064282756E-3</v>
      </c>
      <c r="C33" s="22">
        <v>7.5445071272748103E-3</v>
      </c>
      <c r="D33" s="22">
        <v>1.2845370177541442E-2</v>
      </c>
      <c r="E33" s="22">
        <v>8.666147341760608E-4</v>
      </c>
      <c r="F33" s="22">
        <v>9.6016758606504605E-4</v>
      </c>
      <c r="G33" s="22">
        <v>6.1374464173944406E-3</v>
      </c>
      <c r="H33" s="22">
        <v>1.8464220299899466E-3</v>
      </c>
      <c r="I33" s="22">
        <v>3.3621108485823914E-4</v>
      </c>
      <c r="J33" s="22">
        <v>3.9369507401624581E-3</v>
      </c>
      <c r="K33" s="22">
        <v>4.205737571123299E-3</v>
      </c>
      <c r="L33" s="22">
        <v>5.77218543174874E-4</v>
      </c>
      <c r="M33" s="22">
        <v>1.221376637546143E-3</v>
      </c>
      <c r="N33" s="22">
        <v>5.2589736257016599E-3</v>
      </c>
      <c r="O33" s="22">
        <v>1.6913484229616799E-3</v>
      </c>
      <c r="P33" s="22">
        <v>1.1628055934219356E-3</v>
      </c>
      <c r="Q33" s="22">
        <v>1.9688350974197211E-3</v>
      </c>
      <c r="R33" s="22">
        <v>1.3611378286857463E-2</v>
      </c>
      <c r="S33" s="22">
        <v>3.6210413556023542E-3</v>
      </c>
      <c r="T33" s="22">
        <v>1.7725153821782642E-3</v>
      </c>
      <c r="U33" s="22">
        <v>4.5522186564400857E-3</v>
      </c>
      <c r="V33" s="22">
        <v>3.3585302087621154E-3</v>
      </c>
      <c r="W33" s="22">
        <v>3.9515256329037546E-3</v>
      </c>
      <c r="X33" s="22">
        <v>3.4023844176023074E-3</v>
      </c>
      <c r="Y33" s="22">
        <v>6.222525659439964E-3</v>
      </c>
      <c r="Z33" s="22">
        <v>2.4973532772937339E-3</v>
      </c>
      <c r="AA33" s="22">
        <v>6.0329112054947605E-4</v>
      </c>
    </row>
    <row r="34" spans="1:27" ht="17.100000000000001" customHeight="1" x14ac:dyDescent="0.2">
      <c r="A34" s="12" t="s">
        <v>28</v>
      </c>
      <c r="B34" s="22">
        <v>0.70463373856016986</v>
      </c>
      <c r="C34" s="22">
        <v>0.55826230335560012</v>
      </c>
      <c r="D34" s="22">
        <v>0.45058534599274569</v>
      </c>
      <c r="E34" s="22">
        <v>0.80464788707810941</v>
      </c>
      <c r="F34" s="22">
        <v>0.77189917376252215</v>
      </c>
      <c r="G34" s="22">
        <v>0.50222950801185051</v>
      </c>
      <c r="H34" s="22">
        <v>0.66977737537779924</v>
      </c>
      <c r="I34" s="22">
        <v>0.65456389662991366</v>
      </c>
      <c r="J34" s="22">
        <v>0.59661459594709632</v>
      </c>
      <c r="K34" s="22">
        <v>0.65368503909635156</v>
      </c>
      <c r="L34" s="22">
        <v>0.84136815598839709</v>
      </c>
      <c r="M34" s="22">
        <v>0.7367322069906348</v>
      </c>
      <c r="N34" s="22">
        <v>0.69159257485150427</v>
      </c>
      <c r="O34" s="22">
        <v>0.78044081662466669</v>
      </c>
      <c r="P34" s="22">
        <v>0.72299801426771648</v>
      </c>
      <c r="Q34" s="22">
        <v>0.82613894664016141</v>
      </c>
      <c r="R34" s="22">
        <v>0.32180574287482028</v>
      </c>
      <c r="S34" s="22">
        <v>0.61127854224495881</v>
      </c>
      <c r="T34" s="22">
        <v>0.66309486657398897</v>
      </c>
      <c r="U34" s="22">
        <v>0.61750012610760663</v>
      </c>
      <c r="V34" s="22">
        <v>0.60510026221584501</v>
      </c>
      <c r="W34" s="22">
        <v>0.74275794279700158</v>
      </c>
      <c r="X34" s="22">
        <v>0.74614629643057029</v>
      </c>
      <c r="Y34" s="22">
        <v>0.62734560212439694</v>
      </c>
      <c r="Z34" s="22">
        <v>0.58388535162744182</v>
      </c>
      <c r="AA34" s="22">
        <v>0.81494464329464089</v>
      </c>
    </row>
    <row r="35" spans="1:27" ht="17.100000000000001" customHeight="1" x14ac:dyDescent="0.2">
      <c r="A35" s="12" t="s">
        <v>29</v>
      </c>
      <c r="B35" s="22">
        <v>3.8086940270652763E-3</v>
      </c>
      <c r="C35" s="22">
        <v>2.74962326022361E-2</v>
      </c>
      <c r="D35" s="22">
        <v>4.5846242541416988E-3</v>
      </c>
      <c r="E35" s="22">
        <v>3.3914723828128422E-3</v>
      </c>
      <c r="F35" s="22">
        <v>6.4976114624586637E-3</v>
      </c>
      <c r="G35" s="22">
        <v>4.07336075166451E-3</v>
      </c>
      <c r="H35" s="22">
        <v>3.1302160173623882E-2</v>
      </c>
      <c r="I35" s="22">
        <v>5.006061824655861E-3</v>
      </c>
      <c r="J35" s="22">
        <v>1.5254459204776983E-2</v>
      </c>
      <c r="K35" s="22">
        <v>4.0037048644749112E-3</v>
      </c>
      <c r="L35" s="22">
        <v>1.1890553639921669E-2</v>
      </c>
      <c r="M35" s="22">
        <v>2.5429794122517491E-3</v>
      </c>
      <c r="N35" s="22">
        <v>7.8200704935411872E-3</v>
      </c>
      <c r="O35" s="22">
        <v>6.3593085475626317E-3</v>
      </c>
      <c r="P35" s="22">
        <v>5.461969635029703E-3</v>
      </c>
      <c r="Q35" s="22">
        <v>3.0846641568680055E-3</v>
      </c>
      <c r="R35" s="22">
        <v>4.8229200870261299E-3</v>
      </c>
      <c r="S35" s="22">
        <v>3.3780496542325112E-3</v>
      </c>
      <c r="T35" s="22">
        <v>2.5824099842095337E-3</v>
      </c>
      <c r="U35" s="22">
        <v>6.0697367812164059E-3</v>
      </c>
      <c r="V35" s="22">
        <v>1.3787281165282106E-2</v>
      </c>
      <c r="W35" s="22">
        <v>5.7081096538668915E-3</v>
      </c>
      <c r="X35" s="22">
        <v>9.5476899782644849E-3</v>
      </c>
      <c r="Y35" s="22">
        <v>1.0862999448993273E-2</v>
      </c>
      <c r="Z35" s="22">
        <v>1.8868179617301355E-2</v>
      </c>
      <c r="AA35" s="22"/>
    </row>
    <row r="36" spans="1:27" ht="17.100000000000001" customHeight="1" x14ac:dyDescent="0.2">
      <c r="A36" s="12" t="s">
        <v>30</v>
      </c>
      <c r="B36" s="22">
        <v>5.6470072232349677E-3</v>
      </c>
      <c r="C36" s="22"/>
      <c r="D36" s="22"/>
      <c r="E36" s="22"/>
      <c r="F36" s="22"/>
      <c r="G36" s="22"/>
      <c r="H36" s="22">
        <v>0.42456060445586213</v>
      </c>
      <c r="I36" s="22">
        <v>2.557819387513886E-2</v>
      </c>
      <c r="J36" s="22">
        <v>0.13843437599880884</v>
      </c>
      <c r="K36" s="22">
        <v>0.10392262510559891</v>
      </c>
      <c r="L36" s="22">
        <v>0.17364461221413868</v>
      </c>
      <c r="M36" s="22"/>
      <c r="N36" s="22">
        <v>5.2088109070957754E-2</v>
      </c>
      <c r="O36" s="22">
        <v>0.14086788941424314</v>
      </c>
      <c r="P36" s="22">
        <v>0.27366901569041596</v>
      </c>
      <c r="Q36" s="22">
        <v>0.7224334448508728</v>
      </c>
      <c r="R36" s="22">
        <v>0.28513378081338059</v>
      </c>
      <c r="S36" s="22">
        <v>5.5389185610543394E-2</v>
      </c>
      <c r="T36" s="22"/>
      <c r="U36" s="22">
        <v>0.37335859997397586</v>
      </c>
      <c r="V36" s="22">
        <v>0.17783519207802914</v>
      </c>
      <c r="W36" s="22">
        <v>0.14357445688779968</v>
      </c>
      <c r="X36" s="22">
        <v>5.0737473900789518E-3</v>
      </c>
      <c r="Y36" s="22">
        <v>0.27551297175591727</v>
      </c>
      <c r="Z36" s="22">
        <v>0.3915878214154771</v>
      </c>
      <c r="AA36" s="22">
        <v>0</v>
      </c>
    </row>
    <row r="37" spans="1:27" ht="17.100000000000001" customHeight="1" x14ac:dyDescent="0.2">
      <c r="A37" s="12" t="s">
        <v>31</v>
      </c>
      <c r="B37" s="13">
        <v>1685.6990000000001</v>
      </c>
      <c r="C37" s="13">
        <v>12128.382</v>
      </c>
      <c r="D37" s="13">
        <v>11219.583000000001</v>
      </c>
      <c r="E37" s="13">
        <v>7362.01</v>
      </c>
      <c r="F37" s="13">
        <v>8990.9860000000008</v>
      </c>
      <c r="G37" s="13">
        <v>25651.677</v>
      </c>
      <c r="H37" s="13">
        <v>11953.893</v>
      </c>
      <c r="I37" s="13">
        <v>34886.457000000002</v>
      </c>
      <c r="J37" s="13">
        <v>23650.690999999999</v>
      </c>
      <c r="K37" s="13">
        <v>12073.978999999999</v>
      </c>
      <c r="L37" s="13">
        <v>22105.401999999998</v>
      </c>
      <c r="M37" s="13">
        <v>6807.0060000000003</v>
      </c>
      <c r="N37" s="13">
        <v>14028.066999999999</v>
      </c>
      <c r="O37" s="13">
        <v>3700.6030000000001</v>
      </c>
      <c r="P37" s="13">
        <v>9864.39</v>
      </c>
      <c r="Q37" s="13">
        <v>25957.593000000001</v>
      </c>
      <c r="R37" s="13">
        <v>13561.800999999999</v>
      </c>
      <c r="S37" s="13">
        <v>10688.174000000001</v>
      </c>
      <c r="T37" s="13">
        <v>4984.7420000000002</v>
      </c>
      <c r="U37" s="13">
        <v>9835.4470000000001</v>
      </c>
      <c r="V37" s="13">
        <v>49849.154999999999</v>
      </c>
      <c r="W37" s="13">
        <v>14742.987999999999</v>
      </c>
      <c r="X37" s="13">
        <v>9278.527</v>
      </c>
      <c r="Y37" s="13">
        <v>27697.776000000002</v>
      </c>
      <c r="Z37" s="13">
        <v>78303.199999999997</v>
      </c>
      <c r="AA37" s="13">
        <v>3644.4029999999998</v>
      </c>
    </row>
    <row r="38" spans="1:27" ht="17.100000000000001" customHeight="1" x14ac:dyDescent="0.2">
      <c r="A38" s="12" t="s">
        <v>32</v>
      </c>
      <c r="B38" s="13">
        <v>1685.7</v>
      </c>
      <c r="C38" s="13">
        <v>12045.172</v>
      </c>
      <c r="D38" s="13">
        <v>11181.063</v>
      </c>
      <c r="E38" s="13">
        <v>7179.0649999999996</v>
      </c>
      <c r="F38" s="13">
        <v>8856.125</v>
      </c>
      <c r="G38" s="13">
        <v>25651.675999999999</v>
      </c>
      <c r="H38" s="13">
        <v>11631.944</v>
      </c>
      <c r="I38" s="13">
        <v>32998.811999999998</v>
      </c>
      <c r="J38" s="13">
        <v>23071.079000000002</v>
      </c>
      <c r="K38" s="13">
        <v>10944.633</v>
      </c>
      <c r="L38" s="13">
        <v>21332.249</v>
      </c>
      <c r="M38" s="13">
        <v>6804.54</v>
      </c>
      <c r="N38" s="13">
        <v>13644.174000000001</v>
      </c>
      <c r="O38" s="13">
        <v>3657.0720000000001</v>
      </c>
      <c r="P38" s="13">
        <v>9589.6479999999992</v>
      </c>
      <c r="Q38" s="13">
        <v>24392.57</v>
      </c>
      <c r="R38" s="13">
        <v>13293.550999999999</v>
      </c>
      <c r="S38" s="13">
        <v>10392.964</v>
      </c>
      <c r="T38" s="13">
        <v>4798.2510000000002</v>
      </c>
      <c r="U38" s="13">
        <v>9198.9830000000002</v>
      </c>
      <c r="V38" s="13">
        <v>48082.845000000001</v>
      </c>
      <c r="W38" s="13">
        <v>14450.987999999999</v>
      </c>
      <c r="X38" s="13">
        <v>8947.0229999999992</v>
      </c>
      <c r="Y38" s="13">
        <v>26975.777999999998</v>
      </c>
      <c r="Z38" s="13">
        <v>76952.040999999997</v>
      </c>
      <c r="AA38" s="13">
        <v>3511.7930000000001</v>
      </c>
    </row>
    <row r="39" spans="1:27" ht="17.100000000000001" customHeight="1" x14ac:dyDescent="0.2">
      <c r="A39" s="12" t="s">
        <v>33</v>
      </c>
      <c r="B39" s="13"/>
      <c r="C39" s="13">
        <v>64.007999999999996</v>
      </c>
      <c r="D39" s="13">
        <v>38.520000000000003</v>
      </c>
      <c r="E39" s="13">
        <v>140.727</v>
      </c>
      <c r="F39" s="13">
        <v>103.74</v>
      </c>
      <c r="G39" s="13"/>
      <c r="H39" s="13">
        <v>247.65299999999999</v>
      </c>
      <c r="I39" s="13">
        <v>1452.0350000000001</v>
      </c>
      <c r="J39" s="13">
        <v>445.85500000000002</v>
      </c>
      <c r="K39" s="13">
        <v>894.19100000000003</v>
      </c>
      <c r="L39" s="13">
        <v>594.73299999999995</v>
      </c>
      <c r="M39" s="13">
        <v>2.4649999999999999</v>
      </c>
      <c r="N39" s="13">
        <v>295.30200000000002</v>
      </c>
      <c r="O39" s="13">
        <v>43.53</v>
      </c>
      <c r="P39" s="13">
        <v>211.34</v>
      </c>
      <c r="Q39" s="13">
        <v>1203.8630000000001</v>
      </c>
      <c r="R39" s="13">
        <v>206.346</v>
      </c>
      <c r="S39" s="13">
        <v>295.20999999999998</v>
      </c>
      <c r="T39" s="13">
        <v>143.45500000000001</v>
      </c>
      <c r="U39" s="13">
        <v>489.58800000000002</v>
      </c>
      <c r="V39" s="13">
        <v>1358.701</v>
      </c>
      <c r="W39" s="13">
        <v>224.61600000000001</v>
      </c>
      <c r="X39" s="13">
        <v>255.00299999999999</v>
      </c>
      <c r="Y39" s="13">
        <v>628.404</v>
      </c>
      <c r="Z39" s="13">
        <v>1039.3530000000001</v>
      </c>
      <c r="AA39" s="13">
        <v>102.008</v>
      </c>
    </row>
    <row r="40" spans="1:27" ht="17.100000000000001" customHeight="1" x14ac:dyDescent="0.2">
      <c r="A40" s="12" t="s">
        <v>34</v>
      </c>
      <c r="B40" s="13"/>
      <c r="C40" s="13">
        <v>19.202000000000002</v>
      </c>
      <c r="D40" s="13"/>
      <c r="E40" s="13">
        <v>42.218000000000004</v>
      </c>
      <c r="F40" s="13">
        <v>31.122</v>
      </c>
      <c r="G40" s="13"/>
      <c r="H40" s="13">
        <v>74.296000000000006</v>
      </c>
      <c r="I40" s="13">
        <v>435.61</v>
      </c>
      <c r="J40" s="13">
        <v>133.75700000000001</v>
      </c>
      <c r="K40" s="13">
        <v>235.15600000000001</v>
      </c>
      <c r="L40" s="13">
        <v>178.42</v>
      </c>
      <c r="M40" s="13"/>
      <c r="N40" s="13">
        <v>88.590999999999994</v>
      </c>
      <c r="O40" s="13"/>
      <c r="P40" s="13">
        <v>63.402000000000001</v>
      </c>
      <c r="Q40" s="13">
        <v>361.15899999999999</v>
      </c>
      <c r="R40" s="13">
        <v>61.904000000000003</v>
      </c>
      <c r="S40" s="13"/>
      <c r="T40" s="13">
        <v>43.036999999999999</v>
      </c>
      <c r="U40" s="13">
        <v>146.876</v>
      </c>
      <c r="V40" s="13">
        <v>407.61</v>
      </c>
      <c r="W40" s="13">
        <v>67.385000000000005</v>
      </c>
      <c r="X40" s="13">
        <v>76.501000000000005</v>
      </c>
      <c r="Y40" s="13">
        <v>93.593999999999994</v>
      </c>
      <c r="Z40" s="13">
        <v>311.80599999999998</v>
      </c>
      <c r="AA40" s="13">
        <v>30.602</v>
      </c>
    </row>
    <row r="41" spans="1:27" ht="17.100000000000001" customHeight="1" x14ac:dyDescent="0.2">
      <c r="A41" s="12" t="s">
        <v>35</v>
      </c>
      <c r="B41" s="22">
        <v>0.12794403521017081</v>
      </c>
      <c r="C41" s="22">
        <v>0.36959173710568322</v>
      </c>
      <c r="D41" s="22">
        <v>0.28384909221964755</v>
      </c>
      <c r="E41" s="22">
        <v>0.22277008566741821</v>
      </c>
      <c r="F41" s="22">
        <v>0.36177575477400087</v>
      </c>
      <c r="G41" s="22">
        <v>0.2711432223763075</v>
      </c>
      <c r="H41" s="22">
        <v>0.19970566122503128</v>
      </c>
      <c r="I41" s="22">
        <v>0.32426873158369257</v>
      </c>
      <c r="J41" s="22">
        <v>0.16073569835082041</v>
      </c>
      <c r="K41" s="22">
        <v>0.23955236683566505</v>
      </c>
      <c r="L41" s="22">
        <v>0.19489227709335583</v>
      </c>
      <c r="M41" s="22">
        <v>0.18765238989870309</v>
      </c>
      <c r="N41" s="22">
        <v>0.18924037108634625</v>
      </c>
      <c r="O41" s="22">
        <v>0.20243586946698897</v>
      </c>
      <c r="P41" s="22">
        <v>0.17461374741070212</v>
      </c>
      <c r="Q41" s="22">
        <v>0.2157038272041493</v>
      </c>
      <c r="R41" s="22">
        <v>0.30572586600737239</v>
      </c>
      <c r="S41" s="22">
        <v>0.18438822017906792</v>
      </c>
      <c r="T41" s="22">
        <v>0.15308094338119593</v>
      </c>
      <c r="U41" s="22">
        <v>0.21655527365628935</v>
      </c>
      <c r="V41" s="22">
        <v>0.18806361044625841</v>
      </c>
      <c r="W41" s="22">
        <v>0.2095339398855264</v>
      </c>
      <c r="X41" s="22">
        <v>0.15120557187122058</v>
      </c>
      <c r="Y41" s="22">
        <v>0.18705752825958771</v>
      </c>
      <c r="Z41" s="22">
        <v>0.19010969320460472</v>
      </c>
      <c r="AA41" s="22">
        <v>0.22104262964090429</v>
      </c>
    </row>
    <row r="42" spans="1:27" ht="17.100000000000001" customHeight="1" x14ac:dyDescent="0.2">
      <c r="A42" s="12" t="s">
        <v>36</v>
      </c>
      <c r="B42" s="22">
        <v>0.12794411110986298</v>
      </c>
      <c r="C42" s="22">
        <v>0.36900658893539112</v>
      </c>
      <c r="D42" s="22">
        <v>0.28384909221964755</v>
      </c>
      <c r="E42" s="22">
        <v>0.22149259385788425</v>
      </c>
      <c r="F42" s="22">
        <v>0.36052352022883288</v>
      </c>
      <c r="G42" s="22">
        <v>0.27114321180611267</v>
      </c>
      <c r="H42" s="22">
        <v>0.19846444785576531</v>
      </c>
      <c r="I42" s="22">
        <v>0.32021974769962624</v>
      </c>
      <c r="J42" s="22">
        <v>0.15982665409480645</v>
      </c>
      <c r="K42" s="22">
        <v>0.23488680158801631</v>
      </c>
      <c r="L42" s="22">
        <v>0.19331923716044727</v>
      </c>
      <c r="M42" s="22">
        <v>0.18765236233116606</v>
      </c>
      <c r="N42" s="22">
        <v>0.18804526746195446</v>
      </c>
      <c r="O42" s="22">
        <v>0.202435814763507</v>
      </c>
      <c r="P42" s="22">
        <v>0.17349144174219819</v>
      </c>
      <c r="Q42" s="22">
        <v>0.21270264006661113</v>
      </c>
      <c r="R42" s="22">
        <v>0.30433035415689469</v>
      </c>
      <c r="S42" s="22">
        <v>0.18438822017906792</v>
      </c>
      <c r="T42" s="22">
        <v>0.15175931199498716</v>
      </c>
      <c r="U42" s="22">
        <v>0.21332138175757431</v>
      </c>
      <c r="V42" s="22">
        <v>0.18652584275109108</v>
      </c>
      <c r="W42" s="22">
        <v>0.20857624833716143</v>
      </c>
      <c r="X42" s="22">
        <v>0.14995888934782864</v>
      </c>
      <c r="Y42" s="22">
        <v>0.18642543915972901</v>
      </c>
      <c r="Z42" s="22">
        <v>0.18935266995396677</v>
      </c>
      <c r="AA42" s="22">
        <v>0.21918653783320052</v>
      </c>
    </row>
    <row r="43" spans="1:27" ht="17.100000000000001" customHeight="1" x14ac:dyDescent="0.2">
      <c r="A43" s="12" t="s">
        <v>37</v>
      </c>
      <c r="B43" s="22">
        <v>0.12794411110986298</v>
      </c>
      <c r="C43" s="22">
        <v>0.36705605440336037</v>
      </c>
      <c r="D43" s="22">
        <v>0.28287455804736139</v>
      </c>
      <c r="E43" s="22">
        <v>0.21723427773963411</v>
      </c>
      <c r="F43" s="22">
        <v>0.35634927095291868</v>
      </c>
      <c r="G43" s="22">
        <v>0.27114321180611267</v>
      </c>
      <c r="H43" s="22">
        <v>0.19432707552698819</v>
      </c>
      <c r="I43" s="22">
        <v>0.30672311926111423</v>
      </c>
      <c r="J43" s="22">
        <v>0.15679651790182145</v>
      </c>
      <c r="K43" s="22">
        <v>0.21714570973642786</v>
      </c>
      <c r="L43" s="22">
        <v>0.18807577365625211</v>
      </c>
      <c r="M43" s="22">
        <v>0.18758440835241236</v>
      </c>
      <c r="N43" s="22">
        <v>0.18406160670081467</v>
      </c>
      <c r="O43" s="22">
        <v>0.20005457219360745</v>
      </c>
      <c r="P43" s="22">
        <v>0.16975042284718514</v>
      </c>
      <c r="Q43" s="22">
        <v>0.2026987134109513</v>
      </c>
      <c r="R43" s="22">
        <v>0.29967866301740981</v>
      </c>
      <c r="S43" s="22">
        <v>0.17929537209490851</v>
      </c>
      <c r="T43" s="22">
        <v>0.1473538228577862</v>
      </c>
      <c r="U43" s="22">
        <v>0.2025417127380742</v>
      </c>
      <c r="V43" s="22">
        <v>0.18139993408569963</v>
      </c>
      <c r="W43" s="22">
        <v>0.20538390527608538</v>
      </c>
      <c r="X43" s="22">
        <v>0.14580328636861903</v>
      </c>
      <c r="Y43" s="22">
        <v>0.18218149917738394</v>
      </c>
      <c r="Z43" s="22">
        <v>0.18682925992779559</v>
      </c>
      <c r="AA43" s="22">
        <v>0.21299948427068033</v>
      </c>
    </row>
    <row r="44" spans="1:27" ht="17.100000000000001" customHeight="1" x14ac:dyDescent="0.2">
      <c r="A44" s="12" t="s">
        <v>38</v>
      </c>
      <c r="B44" s="13">
        <v>13175.284</v>
      </c>
      <c r="C44" s="13">
        <v>32815.620000000003</v>
      </c>
      <c r="D44" s="13">
        <v>39526.576999999997</v>
      </c>
      <c r="E44" s="13">
        <v>33047.57</v>
      </c>
      <c r="F44" s="13">
        <v>24852.373</v>
      </c>
      <c r="G44" s="13">
        <v>94605.635999999999</v>
      </c>
      <c r="H44" s="13">
        <v>59857.557000000001</v>
      </c>
      <c r="I44" s="13">
        <v>107585.01700000001</v>
      </c>
      <c r="J44" s="13">
        <v>147140.25099999999</v>
      </c>
      <c r="K44" s="13">
        <v>50402.252999999997</v>
      </c>
      <c r="L44" s="13">
        <v>113423.694</v>
      </c>
      <c r="M44" s="13">
        <v>36274.550000000003</v>
      </c>
      <c r="N44" s="13">
        <v>74128.3</v>
      </c>
      <c r="O44" s="13">
        <v>18280.371999999999</v>
      </c>
      <c r="P44" s="13">
        <v>56492.631000000001</v>
      </c>
      <c r="Q44" s="13">
        <v>120339.04700000001</v>
      </c>
      <c r="R44" s="13">
        <v>44359.351000000002</v>
      </c>
      <c r="S44" s="13">
        <v>57965.601000000002</v>
      </c>
      <c r="T44" s="13">
        <v>32562.786</v>
      </c>
      <c r="U44" s="13">
        <v>45417.720999999998</v>
      </c>
      <c r="V44" s="13">
        <v>265065.39399999997</v>
      </c>
      <c r="W44" s="13">
        <v>70360.858999999997</v>
      </c>
      <c r="X44" s="13">
        <v>61363.658000000003</v>
      </c>
      <c r="Y44" s="13">
        <v>148070.897</v>
      </c>
      <c r="Z44" s="13">
        <v>411884.31099999999</v>
      </c>
      <c r="AA44" s="13">
        <v>16487.330999999998</v>
      </c>
    </row>
    <row r="45" spans="1:27" ht="17.100000000000001" customHeight="1" x14ac:dyDescent="0.2">
      <c r="A45" s="12" t="s">
        <v>39</v>
      </c>
      <c r="B45" s="13">
        <v>11772.962</v>
      </c>
      <c r="C45" s="13">
        <v>30180.332999999999</v>
      </c>
      <c r="D45" s="13">
        <v>35844.855000000003</v>
      </c>
      <c r="E45" s="13">
        <v>30549.095000000001</v>
      </c>
      <c r="F45" s="13">
        <v>22477.224999999999</v>
      </c>
      <c r="G45" s="13">
        <v>86032.21</v>
      </c>
      <c r="H45" s="13">
        <v>55050.603999999999</v>
      </c>
      <c r="I45" s="13">
        <v>101126.336</v>
      </c>
      <c r="J45" s="13">
        <v>134931.84099999999</v>
      </c>
      <c r="K45" s="13">
        <v>47376.489000000001</v>
      </c>
      <c r="L45" s="13">
        <v>102129.44100000001</v>
      </c>
      <c r="M45" s="13">
        <v>33936.754000000001</v>
      </c>
      <c r="N45" s="13">
        <v>66725.834000000003</v>
      </c>
      <c r="O45" s="13">
        <v>16633.223000000002</v>
      </c>
      <c r="P45" s="13">
        <v>51456.411</v>
      </c>
      <c r="Q45" s="13">
        <v>106042.433</v>
      </c>
      <c r="R45" s="13">
        <v>40695.659</v>
      </c>
      <c r="S45" s="13">
        <v>52704.112999999998</v>
      </c>
      <c r="T45" s="13">
        <v>29869.251</v>
      </c>
      <c r="U45" s="13">
        <v>40941.686999999998</v>
      </c>
      <c r="V45" s="13">
        <v>240368.997</v>
      </c>
      <c r="W45" s="13">
        <v>63477.627999999997</v>
      </c>
      <c r="X45" s="13">
        <v>56789.036</v>
      </c>
      <c r="Y45" s="13">
        <v>133064.348</v>
      </c>
      <c r="Z45" s="13">
        <v>368481.28700000001</v>
      </c>
      <c r="AA45" s="13">
        <v>14359.005999999999</v>
      </c>
    </row>
    <row r="46" spans="1:27" ht="17.100000000000001" customHeight="1" x14ac:dyDescent="0.2">
      <c r="A46" s="12" t="s">
        <v>40</v>
      </c>
      <c r="B46" s="13"/>
      <c r="C46" s="13"/>
      <c r="D46" s="13">
        <v>1073.0540000000001</v>
      </c>
      <c r="E46" s="13">
        <v>156.34399999999999</v>
      </c>
      <c r="F46" s="13"/>
      <c r="G46" s="13"/>
      <c r="H46" s="13"/>
      <c r="I46" s="13"/>
      <c r="J46" s="13">
        <v>1385.7170000000001</v>
      </c>
      <c r="K46" s="13"/>
      <c r="L46" s="13">
        <v>548.65300000000002</v>
      </c>
      <c r="M46" s="13"/>
      <c r="N46" s="13"/>
      <c r="O46" s="13">
        <v>98.429000000000002</v>
      </c>
      <c r="P46" s="13">
        <v>567.78300000000002</v>
      </c>
      <c r="Q46" s="13">
        <v>6780.7979999999998</v>
      </c>
      <c r="R46" s="13">
        <v>339.428</v>
      </c>
      <c r="S46" s="13"/>
      <c r="T46" s="13"/>
      <c r="U46" s="13">
        <v>313.57900000000001</v>
      </c>
      <c r="V46" s="13">
        <v>7739.8419999999996</v>
      </c>
      <c r="W46" s="13">
        <v>1052.8430000000001</v>
      </c>
      <c r="X46" s="13"/>
      <c r="Y46" s="13">
        <v>1848.2429999999999</v>
      </c>
      <c r="Z46" s="13">
        <v>1724.702</v>
      </c>
      <c r="AA46" s="13">
        <v>870.39400000000001</v>
      </c>
    </row>
    <row r="47" spans="1:27" ht="17.100000000000001" customHeight="1" x14ac:dyDescent="0.2">
      <c r="A47" s="12" t="s">
        <v>41</v>
      </c>
      <c r="B47" s="13">
        <v>1402.3219999999999</v>
      </c>
      <c r="C47" s="13">
        <v>2635.2869999999998</v>
      </c>
      <c r="D47" s="13">
        <v>2608.6680000000001</v>
      </c>
      <c r="E47" s="13">
        <v>2342.1309999999999</v>
      </c>
      <c r="F47" s="13">
        <v>2375.1480000000001</v>
      </c>
      <c r="G47" s="13">
        <v>8573.4259999999995</v>
      </c>
      <c r="H47" s="13">
        <v>4806.9530000000004</v>
      </c>
      <c r="I47" s="13">
        <v>6458.6809999999996</v>
      </c>
      <c r="J47" s="13">
        <v>10822.692999999999</v>
      </c>
      <c r="K47" s="13">
        <v>3025.7649999999999</v>
      </c>
      <c r="L47" s="13">
        <v>10745.6</v>
      </c>
      <c r="M47" s="13">
        <v>2337.7959999999998</v>
      </c>
      <c r="N47" s="13">
        <v>7402.4660000000003</v>
      </c>
      <c r="O47" s="13">
        <v>1548.72</v>
      </c>
      <c r="P47" s="13">
        <v>4443.6930000000002</v>
      </c>
      <c r="Q47" s="13">
        <v>7515.8159999999998</v>
      </c>
      <c r="R47" s="13">
        <v>3324.2640000000001</v>
      </c>
      <c r="S47" s="13">
        <v>5261.4880000000003</v>
      </c>
      <c r="T47" s="13">
        <v>2693.5349999999999</v>
      </c>
      <c r="U47" s="13">
        <v>4162.4549999999999</v>
      </c>
      <c r="V47" s="13">
        <v>16956.555</v>
      </c>
      <c r="W47" s="13">
        <v>5736.2629999999999</v>
      </c>
      <c r="X47" s="13">
        <v>4574.6220000000003</v>
      </c>
      <c r="Y47" s="13">
        <v>13158.306</v>
      </c>
      <c r="Z47" s="13">
        <v>38198.214999999997</v>
      </c>
      <c r="AA47" s="13">
        <v>1257.931</v>
      </c>
    </row>
    <row r="48" spans="1:27" ht="17.100000000000001" customHeight="1" x14ac:dyDescent="0.2">
      <c r="A48" s="12" t="s">
        <v>42</v>
      </c>
      <c r="B48" s="13"/>
      <c r="C48" s="13"/>
      <c r="D48" s="13"/>
      <c r="E48" s="13"/>
      <c r="F48" s="13"/>
      <c r="G48" s="13"/>
      <c r="H48" s="13"/>
      <c r="I48" s="13"/>
      <c r="J48" s="13"/>
      <c r="K48" s="13"/>
      <c r="L48" s="13"/>
      <c r="M48" s="13"/>
      <c r="N48" s="13"/>
      <c r="O48" s="13"/>
      <c r="P48" s="13">
        <v>24.744</v>
      </c>
      <c r="Q48" s="13"/>
      <c r="R48" s="13"/>
      <c r="S48" s="13"/>
      <c r="T48" s="13"/>
      <c r="U48" s="13"/>
      <c r="V48" s="13"/>
      <c r="W48" s="13">
        <v>94.125</v>
      </c>
      <c r="X48" s="13"/>
      <c r="Y48" s="13"/>
      <c r="Z48" s="13">
        <v>3480.107</v>
      </c>
      <c r="AA48" s="13"/>
    </row>
    <row r="52" spans="1:1" ht="15" x14ac:dyDescent="0.25">
      <c r="A52" s="28" t="s">
        <v>171</v>
      </c>
    </row>
    <row r="53" spans="1:1" ht="39.75" customHeight="1" x14ac:dyDescent="0.2">
      <c r="A53" s="26" t="s">
        <v>172</v>
      </c>
    </row>
    <row r="54" spans="1:1" x14ac:dyDescent="0.2">
      <c r="A54" s="27"/>
    </row>
    <row r="55" spans="1:1" ht="25.5" customHeight="1" x14ac:dyDescent="0.2">
      <c r="A55" s="26"/>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B53"/>
  <sheetViews>
    <sheetView showGridLines="0" topLeftCell="B1" zoomScale="85" zoomScaleNormal="85" workbookViewId="0">
      <pane xSplit="1" topLeftCell="C1" activePane="topRight" state="frozen"/>
      <selection activeCell="B1" sqref="B1"/>
      <selection pane="topRight" activeCell="C5" sqref="C5"/>
    </sheetView>
  </sheetViews>
  <sheetFormatPr defaultRowHeight="14.25" x14ac:dyDescent="0.2"/>
  <cols>
    <col min="1" max="1" width="70.625" hidden="1" customWidth="1"/>
    <col min="2" max="2" width="75.625" customWidth="1"/>
    <col min="3" max="106" width="14.75" customWidth="1"/>
  </cols>
  <sheetData>
    <row r="1" spans="1:28" ht="39" customHeight="1" x14ac:dyDescent="0.2">
      <c r="B1" s="10" t="s">
        <v>77</v>
      </c>
    </row>
    <row r="2" spans="1:28" ht="34.5" customHeight="1" x14ac:dyDescent="0.2">
      <c r="B2" s="11" t="s">
        <v>78</v>
      </c>
    </row>
    <row r="3" spans="1:28" ht="15" x14ac:dyDescent="0.25">
      <c r="B3" s="24">
        <v>1000</v>
      </c>
    </row>
    <row r="4" spans="1:28" x14ac:dyDescent="0.2">
      <c r="A4" s="17" t="s">
        <v>74</v>
      </c>
      <c r="B4" s="19"/>
      <c r="C4" s="18" t="s">
        <v>80</v>
      </c>
      <c r="D4" s="18" t="s">
        <v>79</v>
      </c>
      <c r="E4" s="19"/>
      <c r="F4" s="19"/>
      <c r="G4" s="19"/>
      <c r="H4" s="19"/>
      <c r="I4" s="19"/>
      <c r="J4" s="19"/>
      <c r="K4" s="19"/>
      <c r="L4" s="19"/>
      <c r="M4" s="19"/>
      <c r="N4" s="19"/>
      <c r="O4" s="19"/>
      <c r="P4" s="19"/>
      <c r="Q4" s="19"/>
      <c r="R4" s="19"/>
      <c r="S4" s="19"/>
      <c r="T4" s="19"/>
      <c r="U4" s="19"/>
      <c r="V4" s="19"/>
      <c r="W4" s="19"/>
      <c r="X4" s="19"/>
      <c r="Y4" s="19"/>
      <c r="Z4" s="19"/>
      <c r="AA4" s="19"/>
      <c r="AB4" s="19"/>
    </row>
    <row r="5" spans="1:28" ht="36.75" customHeight="1" x14ac:dyDescent="0.2">
      <c r="A5" s="15"/>
      <c r="B5" s="15"/>
      <c r="C5" s="20" t="s">
        <v>43</v>
      </c>
      <c r="D5" s="20" t="s">
        <v>44</v>
      </c>
      <c r="E5" s="20" t="s">
        <v>45</v>
      </c>
      <c r="F5" s="20" t="s">
        <v>46</v>
      </c>
      <c r="G5" s="20" t="s">
        <v>47</v>
      </c>
      <c r="H5" s="20" t="s">
        <v>48</v>
      </c>
      <c r="I5" s="20" t="s">
        <v>49</v>
      </c>
      <c r="J5" s="20" t="s">
        <v>50</v>
      </c>
      <c r="K5" s="20" t="s">
        <v>51</v>
      </c>
      <c r="L5" s="20" t="s">
        <v>52</v>
      </c>
      <c r="M5" s="20" t="s">
        <v>53</v>
      </c>
      <c r="N5" s="20" t="s">
        <v>54</v>
      </c>
      <c r="O5" s="20" t="s">
        <v>55</v>
      </c>
      <c r="P5" s="20" t="s">
        <v>56</v>
      </c>
      <c r="Q5" s="20" t="s">
        <v>57</v>
      </c>
      <c r="R5" s="20" t="s">
        <v>58</v>
      </c>
      <c r="S5" s="20" t="s">
        <v>59</v>
      </c>
      <c r="T5" s="20" t="s">
        <v>60</v>
      </c>
      <c r="U5" s="20" t="s">
        <v>61</v>
      </c>
      <c r="V5" s="20" t="s">
        <v>62</v>
      </c>
      <c r="W5" s="20" t="s">
        <v>63</v>
      </c>
      <c r="X5" s="20" t="s">
        <v>64</v>
      </c>
      <c r="Y5" s="20" t="s">
        <v>65</v>
      </c>
      <c r="Z5" s="20" t="s">
        <v>66</v>
      </c>
      <c r="AA5" s="20" t="s">
        <v>67</v>
      </c>
      <c r="AB5" s="20" t="s">
        <v>68</v>
      </c>
    </row>
    <row r="6" spans="1:28" ht="17.100000000000001" customHeight="1" x14ac:dyDescent="0.2">
      <c r="A6" s="14" t="s">
        <v>0</v>
      </c>
      <c r="B6" s="14" t="s">
        <v>169</v>
      </c>
      <c r="C6" s="21">
        <v>42369</v>
      </c>
      <c r="D6" s="21">
        <v>42369</v>
      </c>
      <c r="E6" s="21">
        <v>42369</v>
      </c>
      <c r="F6" s="16">
        <v>42369</v>
      </c>
      <c r="G6" s="16">
        <v>42369</v>
      </c>
      <c r="H6" s="16">
        <v>42369</v>
      </c>
      <c r="I6" s="16">
        <v>42369</v>
      </c>
      <c r="J6" s="16">
        <v>42369</v>
      </c>
      <c r="K6" s="16">
        <v>42369</v>
      </c>
      <c r="L6" s="16">
        <v>42369</v>
      </c>
      <c r="M6" s="16">
        <v>42369</v>
      </c>
      <c r="N6" s="16">
        <v>42369</v>
      </c>
      <c r="O6" s="16">
        <v>42369</v>
      </c>
      <c r="P6" s="16">
        <v>42369</v>
      </c>
      <c r="Q6" s="16">
        <v>42369</v>
      </c>
      <c r="R6" s="16">
        <v>42369</v>
      </c>
      <c r="S6" s="16">
        <v>42369</v>
      </c>
      <c r="T6" s="16">
        <v>42369</v>
      </c>
      <c r="U6" s="16">
        <v>42369</v>
      </c>
      <c r="V6" s="16">
        <v>42369</v>
      </c>
      <c r="W6" s="16">
        <v>42369</v>
      </c>
      <c r="X6" s="16">
        <v>42369</v>
      </c>
      <c r="Y6" s="16">
        <v>42369</v>
      </c>
      <c r="Z6" s="16">
        <v>42369</v>
      </c>
      <c r="AA6" s="16">
        <v>42369</v>
      </c>
      <c r="AB6" s="16">
        <v>42369</v>
      </c>
    </row>
    <row r="7" spans="1:28" ht="17.100000000000001" customHeight="1" x14ac:dyDescent="0.2">
      <c r="A7" s="15">
        <v>1</v>
      </c>
      <c r="B7" s="15" t="s">
        <v>81</v>
      </c>
      <c r="C7" s="13">
        <v>558.20899999999995</v>
      </c>
      <c r="D7" s="13">
        <v>1124.08</v>
      </c>
      <c r="E7" s="13">
        <v>1123.038</v>
      </c>
      <c r="F7" s="13">
        <v>905.34500000000003</v>
      </c>
      <c r="G7" s="13">
        <v>879.24300000000005</v>
      </c>
      <c r="H7" s="13">
        <v>2812.2130000000002</v>
      </c>
      <c r="I7" s="13">
        <v>1977.482</v>
      </c>
      <c r="J7" s="13">
        <v>2361.4250000000002</v>
      </c>
      <c r="K7" s="13">
        <v>3512.875</v>
      </c>
      <c r="L7" s="13">
        <v>1163.675</v>
      </c>
      <c r="M7" s="13">
        <v>3359.0830000000001</v>
      </c>
      <c r="N7" s="13">
        <v>858.23</v>
      </c>
      <c r="O7" s="13">
        <v>2581.15</v>
      </c>
      <c r="P7" s="13">
        <v>560.85299999999995</v>
      </c>
      <c r="Q7" s="13">
        <v>1527.1880000000001</v>
      </c>
      <c r="R7" s="13">
        <v>2127.7979999999998</v>
      </c>
      <c r="S7" s="13">
        <v>1480.4269999999999</v>
      </c>
      <c r="T7" s="13">
        <v>1597.721</v>
      </c>
      <c r="U7" s="13">
        <v>984.44299999999998</v>
      </c>
      <c r="V7" s="13">
        <v>1521.067</v>
      </c>
      <c r="W7" s="13">
        <v>6509.3729999999996</v>
      </c>
      <c r="X7" s="13">
        <v>1850.384</v>
      </c>
      <c r="Y7" s="13">
        <v>1568.2840000000001</v>
      </c>
      <c r="Z7" s="13">
        <v>4097.6729999999998</v>
      </c>
      <c r="AA7" s="13">
        <v>13295.35</v>
      </c>
      <c r="AB7" s="13">
        <v>421.16800000000001</v>
      </c>
    </row>
    <row r="8" spans="1:28" ht="17.100000000000001" customHeight="1" x14ac:dyDescent="0.2">
      <c r="A8" s="15">
        <v>2</v>
      </c>
      <c r="B8" s="15" t="s">
        <v>82</v>
      </c>
      <c r="C8" s="13">
        <v>184.81100000000001</v>
      </c>
      <c r="D8" s="13">
        <v>194.78899999999999</v>
      </c>
      <c r="E8" s="13">
        <v>214.98</v>
      </c>
      <c r="F8" s="13">
        <v>254.08699999999999</v>
      </c>
      <c r="G8" s="13">
        <v>327.90100000000001</v>
      </c>
      <c r="H8" s="13">
        <v>371.62299999999999</v>
      </c>
      <c r="I8" s="13">
        <v>573.70899999999995</v>
      </c>
      <c r="J8" s="13">
        <v>661.48800000000006</v>
      </c>
      <c r="K8" s="13">
        <v>1739.135</v>
      </c>
      <c r="L8" s="13">
        <v>437.92399999999998</v>
      </c>
      <c r="M8" s="13">
        <v>1789.296</v>
      </c>
      <c r="N8" s="13">
        <v>447.58800000000002</v>
      </c>
      <c r="O8" s="13">
        <v>1320.193</v>
      </c>
      <c r="P8" s="13">
        <v>230.09</v>
      </c>
      <c r="Q8" s="13">
        <v>639.76700000000005</v>
      </c>
      <c r="R8" s="13">
        <v>1250.451</v>
      </c>
      <c r="S8" s="13">
        <v>291.29700000000003</v>
      </c>
      <c r="T8" s="13">
        <v>845.33</v>
      </c>
      <c r="U8" s="13">
        <v>487.08699999999999</v>
      </c>
      <c r="V8" s="13">
        <v>645.91399999999999</v>
      </c>
      <c r="W8" s="13">
        <v>2356.087</v>
      </c>
      <c r="X8" s="13">
        <v>670.02599999999995</v>
      </c>
      <c r="Y8" s="13">
        <v>642.88400000000001</v>
      </c>
      <c r="Z8" s="13">
        <v>2283.2600000000002</v>
      </c>
      <c r="AA8" s="13">
        <v>6122.6850000000004</v>
      </c>
      <c r="AB8" s="13">
        <v>160.70699999999999</v>
      </c>
    </row>
    <row r="9" spans="1:28" ht="17.100000000000001" customHeight="1" x14ac:dyDescent="0.2">
      <c r="A9" s="15">
        <v>3</v>
      </c>
      <c r="B9" s="15" t="s">
        <v>83</v>
      </c>
      <c r="C9" s="13">
        <v>209.53</v>
      </c>
      <c r="D9" s="13">
        <v>236.16499999999999</v>
      </c>
      <c r="E9" s="13">
        <v>254.65299999999999</v>
      </c>
      <c r="F9" s="13">
        <v>310.464</v>
      </c>
      <c r="G9" s="13">
        <v>368.97199999999998</v>
      </c>
      <c r="H9" s="13">
        <v>523.31200000000001</v>
      </c>
      <c r="I9" s="13">
        <v>659.38900000000001</v>
      </c>
      <c r="J9" s="13">
        <v>751.05600000000004</v>
      </c>
      <c r="K9" s="13">
        <v>1959.943</v>
      </c>
      <c r="L9" s="13">
        <v>493.55799999999999</v>
      </c>
      <c r="M9" s="13">
        <v>1977.9929999999999</v>
      </c>
      <c r="N9" s="13">
        <v>494.06200000000001</v>
      </c>
      <c r="O9" s="13">
        <v>1480.0840000000001</v>
      </c>
      <c r="P9" s="13">
        <v>260.75299999999999</v>
      </c>
      <c r="Q9" s="13">
        <v>729.84100000000001</v>
      </c>
      <c r="R9" s="13">
        <v>1490.7909999999999</v>
      </c>
      <c r="S9" s="13">
        <v>330.255</v>
      </c>
      <c r="T9" s="13">
        <v>917.52599999999995</v>
      </c>
      <c r="U9" s="13">
        <v>530.60299999999995</v>
      </c>
      <c r="V9" s="13">
        <v>741.90099999999995</v>
      </c>
      <c r="W9" s="13">
        <v>2680.259</v>
      </c>
      <c r="X9" s="13">
        <v>759.92100000000005</v>
      </c>
      <c r="Y9" s="13">
        <v>749.54499999999996</v>
      </c>
      <c r="Z9" s="13">
        <v>2567.8780000000002</v>
      </c>
      <c r="AA9" s="13">
        <v>6658.8770000000004</v>
      </c>
      <c r="AB9" s="13">
        <v>184.19200000000001</v>
      </c>
    </row>
    <row r="10" spans="1:28" ht="17.100000000000001" customHeight="1" x14ac:dyDescent="0.2">
      <c r="A10" s="15">
        <v>4</v>
      </c>
      <c r="B10" s="15" t="s">
        <v>84</v>
      </c>
      <c r="C10" s="13">
        <v>24.719000000000001</v>
      </c>
      <c r="D10" s="13">
        <v>41.375999999999998</v>
      </c>
      <c r="E10" s="13">
        <v>39.673000000000002</v>
      </c>
      <c r="F10" s="13">
        <v>56.377000000000002</v>
      </c>
      <c r="G10" s="13">
        <v>41.070999999999998</v>
      </c>
      <c r="H10" s="13">
        <v>151.68899999999999</v>
      </c>
      <c r="I10" s="13">
        <v>85.68</v>
      </c>
      <c r="J10" s="13">
        <v>89.567999999999998</v>
      </c>
      <c r="K10" s="13">
        <v>220.80799999999999</v>
      </c>
      <c r="L10" s="13">
        <v>55.634</v>
      </c>
      <c r="M10" s="13">
        <v>188.697</v>
      </c>
      <c r="N10" s="13">
        <v>46.473999999999997</v>
      </c>
      <c r="O10" s="13">
        <v>159.89099999999999</v>
      </c>
      <c r="P10" s="13">
        <v>30.663</v>
      </c>
      <c r="Q10" s="13">
        <v>90.073999999999998</v>
      </c>
      <c r="R10" s="13">
        <v>240.34</v>
      </c>
      <c r="S10" s="13">
        <v>38.957999999999998</v>
      </c>
      <c r="T10" s="13">
        <v>72.195999999999998</v>
      </c>
      <c r="U10" s="13">
        <v>43.515999999999998</v>
      </c>
      <c r="V10" s="13">
        <v>95.986999999999995</v>
      </c>
      <c r="W10" s="13">
        <v>324.17200000000003</v>
      </c>
      <c r="X10" s="13">
        <v>89.894999999999996</v>
      </c>
      <c r="Y10" s="13">
        <v>106.661</v>
      </c>
      <c r="Z10" s="13">
        <v>284.61799999999999</v>
      </c>
      <c r="AA10" s="13">
        <v>536.19200000000001</v>
      </c>
      <c r="AB10" s="13">
        <v>23.484999999999999</v>
      </c>
    </row>
    <row r="11" spans="1:28" ht="17.100000000000001" customHeight="1" x14ac:dyDescent="0.2">
      <c r="A11" s="15">
        <v>5</v>
      </c>
      <c r="B11" s="15" t="s">
        <v>85</v>
      </c>
      <c r="C11" s="13">
        <v>13.723000000000001</v>
      </c>
      <c r="D11" s="13">
        <v>-53.981000000000002</v>
      </c>
      <c r="E11" s="13">
        <v>181.01599999999999</v>
      </c>
      <c r="F11" s="13">
        <v>-39.542000000000002</v>
      </c>
      <c r="G11" s="13">
        <v>4.6719999999999997</v>
      </c>
      <c r="H11" s="13">
        <v>-69.521000000000001</v>
      </c>
      <c r="I11" s="13">
        <v>10.23</v>
      </c>
      <c r="J11" s="13">
        <v>-265.21699999999998</v>
      </c>
      <c r="K11" s="13">
        <v>-503.13900000000001</v>
      </c>
      <c r="L11" s="13">
        <v>56.472999999999999</v>
      </c>
      <c r="M11" s="13">
        <v>-359.62900000000002</v>
      </c>
      <c r="N11" s="13">
        <v>123.56</v>
      </c>
      <c r="O11" s="13">
        <v>-9.4550000000000001</v>
      </c>
      <c r="P11" s="13">
        <v>93.722999999999999</v>
      </c>
      <c r="Q11" s="13">
        <v>229.333</v>
      </c>
      <c r="R11" s="13">
        <v>1083.559</v>
      </c>
      <c r="S11" s="13">
        <v>455.1</v>
      </c>
      <c r="T11" s="13">
        <v>47.610999999999997</v>
      </c>
      <c r="U11" s="13">
        <v>7.9980000000000002</v>
      </c>
      <c r="V11" s="13">
        <v>107.374</v>
      </c>
      <c r="W11" s="13">
        <v>1341.9269999999999</v>
      </c>
      <c r="X11" s="13">
        <v>428.38099999999997</v>
      </c>
      <c r="Y11" s="13">
        <v>20.459</v>
      </c>
      <c r="Z11" s="13">
        <v>1151.204</v>
      </c>
      <c r="AA11" s="13">
        <v>-1290.107</v>
      </c>
      <c r="AB11" s="13">
        <v>-54.978999999999999</v>
      </c>
    </row>
    <row r="12" spans="1:28" ht="17.100000000000001" customHeight="1" x14ac:dyDescent="0.2">
      <c r="A12" s="15">
        <v>6</v>
      </c>
      <c r="B12" s="15" t="s">
        <v>86</v>
      </c>
      <c r="C12" s="13">
        <v>164.86600000000001</v>
      </c>
      <c r="D12" s="13">
        <v>48.482999999999997</v>
      </c>
      <c r="E12" s="13">
        <v>51.923000000000002</v>
      </c>
      <c r="F12" s="13">
        <v>51.036999999999999</v>
      </c>
      <c r="G12" s="13">
        <v>66.650999999999996</v>
      </c>
      <c r="H12" s="13">
        <v>2552.9690000000001</v>
      </c>
      <c r="I12" s="13">
        <v>272.44799999999998</v>
      </c>
      <c r="J12" s="13">
        <v>150.358</v>
      </c>
      <c r="K12" s="13">
        <v>450.65899999999999</v>
      </c>
      <c r="L12" s="13">
        <v>66.781999999999996</v>
      </c>
      <c r="M12" s="13">
        <v>355.63799999999998</v>
      </c>
      <c r="N12" s="13">
        <v>74.373999999999995</v>
      </c>
      <c r="O12" s="13">
        <v>125.313</v>
      </c>
      <c r="P12" s="13">
        <v>48.648000000000003</v>
      </c>
      <c r="Q12" s="13">
        <v>145.52099999999999</v>
      </c>
      <c r="R12" s="13">
        <v>306.899</v>
      </c>
      <c r="S12" s="13">
        <v>38.749000000000002</v>
      </c>
      <c r="T12" s="13">
        <v>586.23299999999995</v>
      </c>
      <c r="U12" s="13">
        <v>51.628</v>
      </c>
      <c r="V12" s="13">
        <v>52.043999999999997</v>
      </c>
      <c r="W12" s="13">
        <v>571.64400000000001</v>
      </c>
      <c r="X12" s="13">
        <v>230.435</v>
      </c>
      <c r="Y12" s="13">
        <v>225.97399999999999</v>
      </c>
      <c r="Z12" s="13">
        <v>465.01600000000002</v>
      </c>
      <c r="AA12" s="13">
        <v>1086.875</v>
      </c>
      <c r="AB12" s="13">
        <v>17.899999999999999</v>
      </c>
    </row>
    <row r="13" spans="1:28" ht="17.100000000000001" customHeight="1" x14ac:dyDescent="0.2">
      <c r="A13" s="15">
        <v>7</v>
      </c>
      <c r="B13" s="15" t="s">
        <v>87</v>
      </c>
      <c r="C13" s="13">
        <v>921.60900000000004</v>
      </c>
      <c r="D13" s="13">
        <v>1313.3710000000001</v>
      </c>
      <c r="E13" s="13">
        <v>1570.9570000000001</v>
      </c>
      <c r="F13" s="13">
        <v>1170.9269999999999</v>
      </c>
      <c r="G13" s="13">
        <v>1278.4670000000001</v>
      </c>
      <c r="H13" s="13">
        <v>5667.2839999999997</v>
      </c>
      <c r="I13" s="13">
        <v>2833.8690000000001</v>
      </c>
      <c r="J13" s="13">
        <v>2908.0540000000001</v>
      </c>
      <c r="K13" s="13">
        <v>5199.53</v>
      </c>
      <c r="L13" s="13">
        <v>1724.854</v>
      </c>
      <c r="M13" s="13">
        <v>5144.3879999999999</v>
      </c>
      <c r="N13" s="13">
        <v>1503.752</v>
      </c>
      <c r="O13" s="13">
        <v>4017.201</v>
      </c>
      <c r="P13" s="13">
        <v>933.31399999999996</v>
      </c>
      <c r="Q13" s="13">
        <v>2541.8090000000002</v>
      </c>
      <c r="R13" s="13">
        <v>4768.7070000000003</v>
      </c>
      <c r="S13" s="13">
        <v>2265.5729999999999</v>
      </c>
      <c r="T13" s="13">
        <v>3076.895</v>
      </c>
      <c r="U13" s="13">
        <v>1531.1559999999999</v>
      </c>
      <c r="V13" s="13">
        <v>2326.3989999999999</v>
      </c>
      <c r="W13" s="13">
        <v>10779.031000000001</v>
      </c>
      <c r="X13" s="13">
        <v>3179.2260000000001</v>
      </c>
      <c r="Y13" s="13">
        <v>2457.6010000000001</v>
      </c>
      <c r="Z13" s="13">
        <v>7997.1530000000002</v>
      </c>
      <c r="AA13" s="13">
        <v>19214.803</v>
      </c>
      <c r="AB13" s="13">
        <v>544.79600000000005</v>
      </c>
    </row>
    <row r="14" spans="1:28" ht="17.100000000000001" customHeight="1" x14ac:dyDescent="0.2">
      <c r="A14" s="15">
        <v>8</v>
      </c>
      <c r="B14" s="15" t="s">
        <v>88</v>
      </c>
      <c r="C14" s="13">
        <v>687.52499999999998</v>
      </c>
      <c r="D14" s="13">
        <v>842.77099999999996</v>
      </c>
      <c r="E14" s="13">
        <v>824.19600000000003</v>
      </c>
      <c r="F14" s="13">
        <v>1054.453</v>
      </c>
      <c r="G14" s="13">
        <v>1068.2840000000001</v>
      </c>
      <c r="H14" s="13">
        <v>3684.0120000000002</v>
      </c>
      <c r="I14" s="13">
        <v>2092.3679999999999</v>
      </c>
      <c r="J14" s="13">
        <v>2411.52</v>
      </c>
      <c r="K14" s="13">
        <v>4342.1620000000003</v>
      </c>
      <c r="L14" s="13">
        <v>1210.721</v>
      </c>
      <c r="M14" s="13">
        <v>4794.6899999999996</v>
      </c>
      <c r="N14" s="13">
        <v>1212.9359999999999</v>
      </c>
      <c r="O14" s="13">
        <v>2954.614</v>
      </c>
      <c r="P14" s="13">
        <v>811.11099999999999</v>
      </c>
      <c r="Q14" s="13">
        <v>2192.3040000000001</v>
      </c>
      <c r="R14" s="13">
        <v>4076.49</v>
      </c>
      <c r="S14" s="13">
        <v>829.976</v>
      </c>
      <c r="T14" s="13">
        <v>2317.7460000000001</v>
      </c>
      <c r="U14" s="13">
        <v>1082.1510000000001</v>
      </c>
      <c r="V14" s="13">
        <v>1537.1790000000001</v>
      </c>
      <c r="W14" s="13">
        <v>7411.2079999999996</v>
      </c>
      <c r="X14" s="13">
        <v>2553.3879999999999</v>
      </c>
      <c r="Y14" s="13">
        <v>1925.941</v>
      </c>
      <c r="Z14" s="13">
        <v>5401.4579999999996</v>
      </c>
      <c r="AA14" s="13">
        <v>13295.983</v>
      </c>
      <c r="AB14" s="13">
        <v>636.90499999999997</v>
      </c>
    </row>
    <row r="15" spans="1:28" ht="17.100000000000001" customHeight="1" x14ac:dyDescent="0.2">
      <c r="A15" s="15">
        <v>9</v>
      </c>
      <c r="B15" s="15" t="s">
        <v>89</v>
      </c>
      <c r="C15" s="13">
        <v>24.882999999999999</v>
      </c>
      <c r="D15" s="13">
        <v>43.384999999999998</v>
      </c>
      <c r="E15" s="13">
        <v>29.466999999999999</v>
      </c>
      <c r="F15" s="13">
        <v>26.835999999999999</v>
      </c>
      <c r="G15" s="13">
        <v>20.067</v>
      </c>
      <c r="H15" s="13">
        <v>938.76400000000001</v>
      </c>
      <c r="I15" s="13">
        <v>404.50299999999999</v>
      </c>
      <c r="J15" s="13">
        <v>134.94800000000001</v>
      </c>
      <c r="K15" s="13">
        <v>603.31700000000001</v>
      </c>
      <c r="L15" s="13">
        <v>54.921999999999997</v>
      </c>
      <c r="M15" s="13">
        <v>371.767</v>
      </c>
      <c r="N15" s="13">
        <v>45.03</v>
      </c>
      <c r="O15" s="13">
        <v>59.512</v>
      </c>
      <c r="P15" s="13">
        <v>34.433</v>
      </c>
      <c r="Q15" s="13">
        <v>192.99100000000001</v>
      </c>
      <c r="R15" s="13">
        <v>188.24600000000001</v>
      </c>
      <c r="S15" s="13">
        <v>190.874</v>
      </c>
      <c r="T15" s="13">
        <v>52.637999999999998</v>
      </c>
      <c r="U15" s="13">
        <v>1.859</v>
      </c>
      <c r="V15" s="13">
        <v>213.38800000000001</v>
      </c>
      <c r="W15" s="13">
        <v>1559.0039999999999</v>
      </c>
      <c r="X15" s="13">
        <v>47.026000000000003</v>
      </c>
      <c r="Y15" s="13">
        <v>54.384999999999998</v>
      </c>
      <c r="Z15" s="13">
        <v>357.31</v>
      </c>
      <c r="AA15" s="13">
        <v>1444.2449999999999</v>
      </c>
      <c r="AB15" s="13">
        <v>30.329000000000001</v>
      </c>
    </row>
    <row r="16" spans="1:28" ht="17.100000000000001" customHeight="1" x14ac:dyDescent="0.2">
      <c r="A16" s="15">
        <v>10</v>
      </c>
      <c r="B16" s="15" t="s">
        <v>90</v>
      </c>
      <c r="C16" s="13">
        <v>209.20099999999999</v>
      </c>
      <c r="D16" s="13">
        <v>427.21499999999997</v>
      </c>
      <c r="E16" s="13">
        <v>717.29399999999998</v>
      </c>
      <c r="F16" s="13">
        <v>89.638000000000005</v>
      </c>
      <c r="G16" s="13">
        <v>190.11600000000001</v>
      </c>
      <c r="H16" s="13">
        <v>1044.508</v>
      </c>
      <c r="I16" s="13">
        <v>336.99799999999999</v>
      </c>
      <c r="J16" s="13">
        <v>361.58600000000001</v>
      </c>
      <c r="K16" s="13">
        <v>254.05099999999999</v>
      </c>
      <c r="L16" s="13">
        <v>459.21100000000001</v>
      </c>
      <c r="M16" s="13">
        <v>-22.068999999999999</v>
      </c>
      <c r="N16" s="13">
        <v>245.786</v>
      </c>
      <c r="O16" s="13">
        <v>1003.075</v>
      </c>
      <c r="P16" s="13">
        <v>87.77</v>
      </c>
      <c r="Q16" s="13">
        <v>156.51400000000001</v>
      </c>
      <c r="R16" s="13">
        <v>503.971</v>
      </c>
      <c r="S16" s="13">
        <v>1244.723</v>
      </c>
      <c r="T16" s="13">
        <v>706.51099999999997</v>
      </c>
      <c r="U16" s="13">
        <v>447.14600000000002</v>
      </c>
      <c r="V16" s="13">
        <v>575.83199999999999</v>
      </c>
      <c r="W16" s="13">
        <v>1808.819</v>
      </c>
      <c r="X16" s="13">
        <v>578.81200000000001</v>
      </c>
      <c r="Y16" s="13">
        <v>477.27499999999998</v>
      </c>
      <c r="Z16" s="13">
        <v>2238.3850000000002</v>
      </c>
      <c r="AA16" s="13">
        <v>4474.5749999999998</v>
      </c>
      <c r="AB16" s="13">
        <v>-122.438</v>
      </c>
    </row>
    <row r="17" spans="1:106" ht="17.100000000000001" customHeight="1" x14ac:dyDescent="0.2">
      <c r="A17" s="15">
        <v>11</v>
      </c>
      <c r="B17" s="15" t="s">
        <v>91</v>
      </c>
      <c r="C17" s="13">
        <v>8941.3080000000009</v>
      </c>
      <c r="D17" s="13">
        <v>2739.5549999999998</v>
      </c>
      <c r="E17" s="13">
        <v>2423.4560000000001</v>
      </c>
      <c r="F17" s="13">
        <v>4574.5969999999998</v>
      </c>
      <c r="G17" s="13">
        <v>1251.164</v>
      </c>
      <c r="H17" s="13">
        <v>7751.47</v>
      </c>
      <c r="I17" s="13">
        <v>5178.8490000000002</v>
      </c>
      <c r="J17" s="13">
        <v>10500.16</v>
      </c>
      <c r="K17" s="13">
        <v>18256.037</v>
      </c>
      <c r="L17" s="13">
        <v>5636.5339999999997</v>
      </c>
      <c r="M17" s="13">
        <v>1366.9010000000001</v>
      </c>
      <c r="N17" s="13">
        <v>5777.241</v>
      </c>
      <c r="O17" s="13">
        <v>8671.2759999999998</v>
      </c>
      <c r="P17" s="13">
        <v>6242.2449999999999</v>
      </c>
      <c r="Q17" s="13">
        <v>4265.3770000000004</v>
      </c>
      <c r="R17" s="13">
        <v>9807.5859999999993</v>
      </c>
      <c r="S17" s="13">
        <v>978.83199999999999</v>
      </c>
      <c r="T17" s="13">
        <v>7709.5159999999996</v>
      </c>
      <c r="U17" s="13">
        <v>4332.7629999999999</v>
      </c>
      <c r="V17" s="13">
        <v>2235.9110000000001</v>
      </c>
      <c r="W17" s="13">
        <v>6734.9970000000003</v>
      </c>
      <c r="X17" s="13">
        <v>11560.315000000001</v>
      </c>
      <c r="Y17" s="13">
        <v>2776.3449999999998</v>
      </c>
      <c r="Z17" s="13">
        <v>8710.7109999999993</v>
      </c>
      <c r="AA17" s="13">
        <v>13869.832</v>
      </c>
      <c r="AB17" s="13">
        <v>2179.0259999999998</v>
      </c>
    </row>
    <row r="18" spans="1:106" ht="17.100000000000001" customHeight="1" x14ac:dyDescent="0.2">
      <c r="A18" s="15">
        <v>12</v>
      </c>
      <c r="B18" s="15" t="s">
        <v>92</v>
      </c>
      <c r="C18" s="13">
        <v>403.20299999999997</v>
      </c>
      <c r="D18" s="13">
        <v>3909.1590000000001</v>
      </c>
      <c r="E18" s="13">
        <v>5002.2790000000005</v>
      </c>
      <c r="F18" s="13">
        <v>1086.3720000000001</v>
      </c>
      <c r="G18" s="13">
        <v>7265.5730000000003</v>
      </c>
      <c r="H18" s="13">
        <v>13254.054</v>
      </c>
      <c r="I18" s="13">
        <v>5498.4350000000004</v>
      </c>
      <c r="J18" s="13">
        <v>6358.9120000000003</v>
      </c>
      <c r="K18" s="13">
        <v>8150.2349999999997</v>
      </c>
      <c r="L18" s="13">
        <v>3722.8809999999999</v>
      </c>
      <c r="M18" s="13">
        <v>12321.044</v>
      </c>
      <c r="N18" s="13">
        <v>1070.2539999999999</v>
      </c>
      <c r="O18" s="13">
        <v>5206.4110000000001</v>
      </c>
      <c r="P18" s="13">
        <v>3543.0949999999998</v>
      </c>
      <c r="Q18" s="13">
        <v>3465.45</v>
      </c>
      <c r="R18" s="13">
        <v>7546.9989999999998</v>
      </c>
      <c r="S18" s="13">
        <v>1133.653</v>
      </c>
      <c r="T18" s="13">
        <v>5729.5630000000001</v>
      </c>
      <c r="U18" s="13">
        <v>4087.6660000000002</v>
      </c>
      <c r="V18" s="13">
        <v>8422.8320000000003</v>
      </c>
      <c r="W18" s="13">
        <v>15622.597</v>
      </c>
      <c r="X18" s="13">
        <v>2260.9110000000001</v>
      </c>
      <c r="Y18" s="13">
        <v>7957.1689999999999</v>
      </c>
      <c r="Z18" s="13">
        <v>20604.919000000002</v>
      </c>
      <c r="AA18" s="13">
        <v>87019.676999999996</v>
      </c>
      <c r="AB18" s="13">
        <v>643.56500000000005</v>
      </c>
    </row>
    <row r="19" spans="1:106" ht="17.100000000000001" customHeight="1" x14ac:dyDescent="0.2">
      <c r="A19" s="15">
        <v>13</v>
      </c>
      <c r="B19" s="15" t="s">
        <v>93</v>
      </c>
      <c r="C19" s="13">
        <v>18735.454000000002</v>
      </c>
      <c r="D19" s="13">
        <v>40494.480000000003</v>
      </c>
      <c r="E19" s="13">
        <v>34952.675000000003</v>
      </c>
      <c r="F19" s="13">
        <v>45785.974000000002</v>
      </c>
      <c r="G19" s="13">
        <v>36349.718999999997</v>
      </c>
      <c r="H19" s="13">
        <v>117786.54700000001</v>
      </c>
      <c r="I19" s="13">
        <v>87541.226999999999</v>
      </c>
      <c r="J19" s="13">
        <v>120689.359</v>
      </c>
      <c r="K19" s="13">
        <v>192342.28099999999</v>
      </c>
      <c r="L19" s="13">
        <v>69568.148000000001</v>
      </c>
      <c r="M19" s="13">
        <v>184768.76</v>
      </c>
      <c r="N19" s="13">
        <v>48781.754999999997</v>
      </c>
      <c r="O19" s="13">
        <v>130747.803</v>
      </c>
      <c r="P19" s="13">
        <v>29688.632000000001</v>
      </c>
      <c r="Q19" s="13">
        <v>78996.672999999995</v>
      </c>
      <c r="R19" s="13">
        <v>153639.00899999999</v>
      </c>
      <c r="S19" s="13">
        <v>47836.377999999997</v>
      </c>
      <c r="T19" s="13">
        <v>80414.403999999995</v>
      </c>
      <c r="U19" s="13">
        <v>54542.779000000002</v>
      </c>
      <c r="V19" s="13">
        <v>80787.725999999995</v>
      </c>
      <c r="W19" s="13">
        <v>336100.55099999998</v>
      </c>
      <c r="X19" s="13">
        <v>86727.274999999994</v>
      </c>
      <c r="Y19" s="13">
        <v>95199.31</v>
      </c>
      <c r="Z19" s="13">
        <v>203345.15900000001</v>
      </c>
      <c r="AA19" s="13">
        <v>592603.23199999996</v>
      </c>
      <c r="AB19" s="13">
        <v>22893.048999999999</v>
      </c>
    </row>
    <row r="20" spans="1:106" ht="17.100000000000001" customHeight="1" x14ac:dyDescent="0.2">
      <c r="A20" s="15">
        <v>14</v>
      </c>
      <c r="B20" s="15" t="s">
        <v>94</v>
      </c>
      <c r="C20" s="13">
        <v>312.59899999999999</v>
      </c>
      <c r="D20" s="13">
        <v>2080.9009999999998</v>
      </c>
      <c r="E20" s="13">
        <v>8322.777</v>
      </c>
      <c r="F20" s="13">
        <v>2236.0549999999998</v>
      </c>
      <c r="G20" s="13">
        <v>358.654</v>
      </c>
      <c r="H20" s="13">
        <v>10994.225</v>
      </c>
      <c r="I20" s="13"/>
      <c r="J20" s="13">
        <v>13594.509</v>
      </c>
      <c r="K20" s="13">
        <v>4014.0610000000001</v>
      </c>
      <c r="L20" s="13">
        <v>2045.164</v>
      </c>
      <c r="M20" s="13">
        <v>6108.9250000000002</v>
      </c>
      <c r="N20" s="13">
        <v>1550.8219999999999</v>
      </c>
      <c r="O20" s="13"/>
      <c r="P20" s="13">
        <v>265.673</v>
      </c>
      <c r="Q20" s="13">
        <v>2967.3919999999998</v>
      </c>
      <c r="R20" s="13">
        <v>13831.14</v>
      </c>
      <c r="S20" s="13">
        <v>7870.7449999999999</v>
      </c>
      <c r="T20" s="13">
        <v>10536.548000000001</v>
      </c>
      <c r="U20" s="13">
        <v>397.74599999999998</v>
      </c>
      <c r="V20" s="13">
        <v>1828.115</v>
      </c>
      <c r="W20" s="13">
        <v>19704.764999999999</v>
      </c>
      <c r="X20" s="13">
        <v>2713.3119999999999</v>
      </c>
      <c r="Y20" s="13">
        <v>219.07300000000001</v>
      </c>
      <c r="Z20" s="13">
        <v>22095.398000000001</v>
      </c>
      <c r="AA20" s="13">
        <v>12022.964</v>
      </c>
      <c r="AB20" s="13">
        <v>209.566</v>
      </c>
    </row>
    <row r="21" spans="1:106" ht="17.100000000000001" customHeight="1" x14ac:dyDescent="0.2">
      <c r="A21" s="15">
        <v>15</v>
      </c>
      <c r="B21" s="15" t="s">
        <v>95</v>
      </c>
      <c r="C21" s="13"/>
      <c r="D21" s="13"/>
      <c r="E21" s="13"/>
      <c r="F21" s="13"/>
      <c r="G21" s="13"/>
      <c r="H21" s="13"/>
      <c r="I21" s="13"/>
      <c r="J21" s="13"/>
      <c r="K21" s="13"/>
      <c r="L21" s="13"/>
      <c r="M21" s="13"/>
      <c r="N21" s="13"/>
      <c r="O21" s="13"/>
      <c r="P21" s="13"/>
      <c r="Q21" s="13">
        <v>125.848</v>
      </c>
      <c r="R21" s="13"/>
      <c r="S21" s="13"/>
      <c r="T21" s="13"/>
      <c r="U21" s="13"/>
      <c r="V21" s="13"/>
      <c r="W21" s="13"/>
      <c r="X21" s="13">
        <v>332.887</v>
      </c>
      <c r="Y21" s="13"/>
      <c r="Z21" s="13"/>
      <c r="AA21" s="13">
        <v>6706.549</v>
      </c>
      <c r="AB21" s="13"/>
    </row>
    <row r="22" spans="1:106" ht="17.100000000000001" customHeight="1" x14ac:dyDescent="0.2">
      <c r="A22" s="15">
        <v>16</v>
      </c>
      <c r="B22" s="15" t="s">
        <v>96</v>
      </c>
      <c r="C22" s="13">
        <v>222.01300000000001</v>
      </c>
      <c r="D22" s="13">
        <v>2954.422</v>
      </c>
      <c r="E22" s="13">
        <v>6114.9210000000003</v>
      </c>
      <c r="F22" s="13">
        <v>3131.1089999999999</v>
      </c>
      <c r="G22" s="13">
        <v>4304.1869999999999</v>
      </c>
      <c r="H22" s="13">
        <v>22882.592000000001</v>
      </c>
      <c r="I22" s="13">
        <v>8291.3559999999998</v>
      </c>
      <c r="J22" s="13">
        <v>18304.102999999999</v>
      </c>
      <c r="K22" s="13">
        <v>38918.9</v>
      </c>
      <c r="L22" s="13">
        <v>6134.82</v>
      </c>
      <c r="M22" s="13">
        <v>25107.351999999999</v>
      </c>
      <c r="N22" s="13">
        <v>7243.1610000000001</v>
      </c>
      <c r="O22" s="13">
        <v>7393.1009999999997</v>
      </c>
      <c r="P22" s="13">
        <v>2884.4949999999999</v>
      </c>
      <c r="Q22" s="13">
        <v>16960.848999999998</v>
      </c>
      <c r="R22" s="13">
        <v>32090.811000000002</v>
      </c>
      <c r="S22" s="13">
        <v>6263.0720000000001</v>
      </c>
      <c r="T22" s="13">
        <v>8538.7250000000004</v>
      </c>
      <c r="U22" s="13">
        <v>5100.915</v>
      </c>
      <c r="V22" s="13">
        <v>7544.6959999999999</v>
      </c>
      <c r="W22" s="13">
        <v>54422.411</v>
      </c>
      <c r="X22" s="13">
        <v>20854.138999999999</v>
      </c>
      <c r="Y22" s="13">
        <v>15143.578</v>
      </c>
      <c r="Z22" s="13">
        <v>29071.363000000001</v>
      </c>
      <c r="AA22" s="13">
        <v>63760.485999999997</v>
      </c>
      <c r="AB22" s="13">
        <v>3939.902</v>
      </c>
    </row>
    <row r="23" spans="1:106" ht="17.100000000000001" customHeight="1" x14ac:dyDescent="0.2">
      <c r="A23" s="15">
        <v>17</v>
      </c>
      <c r="B23" s="15" t="s">
        <v>97</v>
      </c>
      <c r="C23" s="13">
        <v>28614.577000000001</v>
      </c>
      <c r="D23" s="13">
        <v>52178.517</v>
      </c>
      <c r="E23" s="13">
        <v>56816.108</v>
      </c>
      <c r="F23" s="13">
        <v>56814.107000000004</v>
      </c>
      <c r="G23" s="13">
        <v>49529.296999999999</v>
      </c>
      <c r="H23" s="13">
        <v>172668.88800000001</v>
      </c>
      <c r="I23" s="13">
        <v>106509.867</v>
      </c>
      <c r="J23" s="13">
        <v>169447.04300000001</v>
      </c>
      <c r="K23" s="13">
        <v>261681.514</v>
      </c>
      <c r="L23" s="13">
        <v>87107.547000000006</v>
      </c>
      <c r="M23" s="13">
        <v>229672.98199999999</v>
      </c>
      <c r="N23" s="13">
        <v>64423.233</v>
      </c>
      <c r="O23" s="13">
        <v>152018.59099999999</v>
      </c>
      <c r="P23" s="13">
        <v>42624.14</v>
      </c>
      <c r="Q23" s="13">
        <v>106781.58900000001</v>
      </c>
      <c r="R23" s="13">
        <v>216915.54500000001</v>
      </c>
      <c r="S23" s="13">
        <v>64082.68</v>
      </c>
      <c r="T23" s="13">
        <v>112928.75599999999</v>
      </c>
      <c r="U23" s="13">
        <v>68461.869000000006</v>
      </c>
      <c r="V23" s="13">
        <v>100819.28</v>
      </c>
      <c r="W23" s="13">
        <v>432585.321</v>
      </c>
      <c r="X23" s="13">
        <v>124448.83900000001</v>
      </c>
      <c r="Y23" s="13">
        <v>121295.47500000001</v>
      </c>
      <c r="Z23" s="13">
        <v>283827.55</v>
      </c>
      <c r="AA23" s="13">
        <v>775982.74</v>
      </c>
      <c r="AB23" s="13">
        <v>29865.108</v>
      </c>
    </row>
    <row r="24" spans="1:106" ht="17.100000000000001" customHeight="1" x14ac:dyDescent="0.2">
      <c r="A24" s="15">
        <v>18</v>
      </c>
      <c r="B24" s="15" t="s">
        <v>98</v>
      </c>
      <c r="C24" s="13">
        <v>5.9290000000000003</v>
      </c>
      <c r="D24" s="13">
        <v>26.885000000000002</v>
      </c>
      <c r="E24" s="13">
        <v>4.5350000000000001</v>
      </c>
      <c r="F24" s="13">
        <v>161.328</v>
      </c>
      <c r="G24" s="13">
        <v>10.497</v>
      </c>
      <c r="H24" s="13">
        <v>36.356999999999999</v>
      </c>
      <c r="I24" s="13">
        <v>18.423999999999999</v>
      </c>
      <c r="J24" s="13">
        <v>143.55000000000001</v>
      </c>
      <c r="K24" s="13">
        <v>2353.5509999999999</v>
      </c>
      <c r="L24" s="13">
        <v>1045.7719999999999</v>
      </c>
      <c r="M24" s="13">
        <v>67.763999999999996</v>
      </c>
      <c r="N24" s="13">
        <v>2613.8620000000001</v>
      </c>
      <c r="O24" s="13">
        <v>40.454999999999998</v>
      </c>
      <c r="P24" s="13">
        <v>11.003</v>
      </c>
      <c r="Q24" s="13">
        <v>1841.06</v>
      </c>
      <c r="R24" s="13">
        <v>289.65499999999997</v>
      </c>
      <c r="S24" s="13">
        <v>1034.6590000000001</v>
      </c>
      <c r="T24" s="13">
        <v>40.776000000000003</v>
      </c>
      <c r="U24" s="13">
        <v>6548.7870000000003</v>
      </c>
      <c r="V24" s="13">
        <v>9.3949999999999996</v>
      </c>
      <c r="W24" s="13">
        <v>96.203000000000003</v>
      </c>
      <c r="X24" s="13">
        <v>2086.2330000000002</v>
      </c>
      <c r="Y24" s="13">
        <v>4733.6719999999996</v>
      </c>
      <c r="Z24" s="13">
        <v>1026.24</v>
      </c>
      <c r="AA24" s="13">
        <v>8248.7250000000004</v>
      </c>
      <c r="AB24" s="13">
        <v>1.8280000000000001</v>
      </c>
    </row>
    <row r="25" spans="1:106" ht="17.100000000000001" customHeight="1" x14ac:dyDescent="0.2">
      <c r="A25" s="15">
        <v>19</v>
      </c>
      <c r="B25" s="15" t="s">
        <v>99</v>
      </c>
      <c r="C25" s="13">
        <v>26351</v>
      </c>
      <c r="D25" s="13">
        <v>37014.28</v>
      </c>
      <c r="E25" s="13">
        <v>43611.392999999996</v>
      </c>
      <c r="F25" s="13">
        <v>47933.144</v>
      </c>
      <c r="G25" s="13">
        <v>39482.650999999998</v>
      </c>
      <c r="H25" s="13">
        <v>142810.19200000001</v>
      </c>
      <c r="I25" s="13">
        <v>92143.023000000001</v>
      </c>
      <c r="J25" s="13">
        <v>129661.59699999999</v>
      </c>
      <c r="K25" s="13">
        <v>220893.31599999999</v>
      </c>
      <c r="L25" s="13">
        <v>69981.066999999995</v>
      </c>
      <c r="M25" s="13">
        <v>200474.66699999999</v>
      </c>
      <c r="N25" s="13">
        <v>53398.067000000003</v>
      </c>
      <c r="O25" s="13">
        <v>132311.84899999999</v>
      </c>
      <c r="P25" s="13">
        <v>38100.917000000001</v>
      </c>
      <c r="Q25" s="13">
        <v>90082.3</v>
      </c>
      <c r="R25" s="13">
        <v>184773.30300000001</v>
      </c>
      <c r="S25" s="13">
        <v>46093.860999999997</v>
      </c>
      <c r="T25" s="13">
        <v>98879.7</v>
      </c>
      <c r="U25" s="13">
        <v>55163.67</v>
      </c>
      <c r="V25" s="13">
        <v>86450.796000000002</v>
      </c>
      <c r="W25" s="13">
        <v>372546.196</v>
      </c>
      <c r="X25" s="13">
        <v>103518.094</v>
      </c>
      <c r="Y25" s="13">
        <v>102896.882</v>
      </c>
      <c r="Z25" s="13">
        <v>238031.84299999999</v>
      </c>
      <c r="AA25" s="13">
        <v>653926.45200000005</v>
      </c>
      <c r="AB25" s="13">
        <v>25574.441999999999</v>
      </c>
    </row>
    <row r="26" spans="1:106" ht="17.100000000000001" customHeight="1" x14ac:dyDescent="0.2">
      <c r="A26" s="15">
        <v>20</v>
      </c>
      <c r="B26" s="15" t="s">
        <v>100</v>
      </c>
      <c r="C26" s="13"/>
      <c r="D26" s="13">
        <v>1379.9839999999999</v>
      </c>
      <c r="E26" s="13"/>
      <c r="F26" s="13"/>
      <c r="G26" s="13"/>
      <c r="H26" s="13"/>
      <c r="I26" s="13"/>
      <c r="J26" s="13"/>
      <c r="K26" s="13">
        <v>4599.9470000000001</v>
      </c>
      <c r="L26" s="13"/>
      <c r="M26" s="13"/>
      <c r="N26" s="13"/>
      <c r="O26" s="13"/>
      <c r="P26" s="13"/>
      <c r="Q26" s="13">
        <v>2299.9740000000002</v>
      </c>
      <c r="R26" s="13"/>
      <c r="S26" s="13">
        <v>1379.9839999999999</v>
      </c>
      <c r="T26" s="13"/>
      <c r="U26" s="13"/>
      <c r="V26" s="13"/>
      <c r="W26" s="13"/>
      <c r="X26" s="13"/>
      <c r="Y26" s="13"/>
      <c r="Z26" s="13">
        <v>4599.9470000000001</v>
      </c>
      <c r="AA26" s="13">
        <v>10031.466</v>
      </c>
      <c r="AB26" s="13"/>
    </row>
    <row r="27" spans="1:106" ht="17.100000000000001" customHeight="1" x14ac:dyDescent="0.2">
      <c r="A27" s="15">
        <v>21</v>
      </c>
      <c r="B27" s="15" t="s">
        <v>101</v>
      </c>
      <c r="C27" s="13">
        <v>1112.3240000000001</v>
      </c>
      <c r="D27" s="13">
        <v>2649.7139999999999</v>
      </c>
      <c r="E27" s="13">
        <v>2010.451</v>
      </c>
      <c r="F27" s="13">
        <v>2747.24</v>
      </c>
      <c r="G27" s="13">
        <v>2132.3789999999999</v>
      </c>
      <c r="H27" s="13">
        <v>5618.77</v>
      </c>
      <c r="I27" s="13">
        <v>3137.2139999999999</v>
      </c>
      <c r="J27" s="13">
        <v>8213.8410000000003</v>
      </c>
      <c r="K27" s="13">
        <v>12298.218000000001</v>
      </c>
      <c r="L27" s="13">
        <v>3822.0970000000002</v>
      </c>
      <c r="M27" s="13">
        <v>11297.492</v>
      </c>
      <c r="N27" s="13">
        <v>2788.567</v>
      </c>
      <c r="O27" s="13">
        <v>3332.7669999999998</v>
      </c>
      <c r="P27" s="13">
        <v>1424.2550000000001</v>
      </c>
      <c r="Q27" s="13">
        <v>4128.1469999999999</v>
      </c>
      <c r="R27" s="13">
        <v>9396.3389999999999</v>
      </c>
      <c r="S27" s="13">
        <v>2379.9</v>
      </c>
      <c r="T27" s="13">
        <v>4751.9279999999999</v>
      </c>
      <c r="U27" s="13">
        <v>3090.2220000000002</v>
      </c>
      <c r="V27" s="13">
        <v>4024.2020000000002</v>
      </c>
      <c r="W27" s="13">
        <v>18794.145</v>
      </c>
      <c r="X27" s="13">
        <v>5835.1639999999998</v>
      </c>
      <c r="Y27" s="13">
        <v>5585.4759999999997</v>
      </c>
      <c r="Z27" s="13">
        <v>12249.995999999999</v>
      </c>
      <c r="AA27" s="13">
        <v>36315.082000000002</v>
      </c>
      <c r="AB27" s="13">
        <v>910.97699999999998</v>
      </c>
    </row>
    <row r="28" spans="1:106" ht="17.100000000000001" customHeight="1" x14ac:dyDescent="0.2">
      <c r="A28" s="15">
        <v>22</v>
      </c>
      <c r="B28" s="15" t="s">
        <v>102</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row>
    <row r="29" spans="1:106" ht="17.100000000000001" customHeight="1" x14ac:dyDescent="0.2">
      <c r="A29" s="15">
        <v>23</v>
      </c>
      <c r="B29" s="15" t="s">
        <v>103</v>
      </c>
      <c r="C29" s="13">
        <v>1145.327</v>
      </c>
      <c r="D29" s="13">
        <v>11107.653</v>
      </c>
      <c r="E29" s="13">
        <v>11189.728999999999</v>
      </c>
      <c r="F29" s="13">
        <v>5972.3959999999997</v>
      </c>
      <c r="G29" s="13">
        <v>7903.77</v>
      </c>
      <c r="H29" s="13">
        <v>24203.569</v>
      </c>
      <c r="I29" s="13">
        <v>11211.206</v>
      </c>
      <c r="J29" s="13">
        <v>31428.053</v>
      </c>
      <c r="K29" s="13">
        <v>21536.48</v>
      </c>
      <c r="L29" s="13">
        <v>12258.61</v>
      </c>
      <c r="M29" s="13">
        <v>17833.059000000001</v>
      </c>
      <c r="N29" s="13">
        <v>5622.7380000000003</v>
      </c>
      <c r="O29" s="13">
        <v>16333.519</v>
      </c>
      <c r="P29" s="13">
        <v>3087.9670000000001</v>
      </c>
      <c r="Q29" s="13">
        <v>8430.107</v>
      </c>
      <c r="R29" s="13">
        <v>22456.245999999999</v>
      </c>
      <c r="S29" s="13">
        <v>13194.275</v>
      </c>
      <c r="T29" s="13">
        <v>9256.3520000000008</v>
      </c>
      <c r="U29" s="13">
        <v>3659.1889999999999</v>
      </c>
      <c r="V29" s="13">
        <v>10334.888000000001</v>
      </c>
      <c r="W29" s="13">
        <v>41148.779000000002</v>
      </c>
      <c r="X29" s="13">
        <v>13009.348</v>
      </c>
      <c r="Y29" s="13">
        <v>8079.4470000000001</v>
      </c>
      <c r="Z29" s="13">
        <v>27919.523000000001</v>
      </c>
      <c r="AA29" s="13">
        <v>67461.014999999999</v>
      </c>
      <c r="AB29" s="13">
        <v>3377.8609999999999</v>
      </c>
    </row>
    <row r="30" spans="1:106" ht="17.100000000000001" customHeight="1" x14ac:dyDescent="0.2">
      <c r="A30" s="15">
        <v>24</v>
      </c>
      <c r="B30" s="15" t="s">
        <v>104</v>
      </c>
      <c r="C30" s="13">
        <v>28614.58</v>
      </c>
      <c r="D30" s="13">
        <v>52178.516000000003</v>
      </c>
      <c r="E30" s="13">
        <v>56816.108</v>
      </c>
      <c r="F30" s="13">
        <v>56814.108</v>
      </c>
      <c r="G30" s="13">
        <v>49529.296999999999</v>
      </c>
      <c r="H30" s="13">
        <v>172668.88800000001</v>
      </c>
      <c r="I30" s="13">
        <v>106509.867</v>
      </c>
      <c r="J30" s="13">
        <v>169447.041</v>
      </c>
      <c r="K30" s="13">
        <v>261681.51199999999</v>
      </c>
      <c r="L30" s="13">
        <v>87107.546000000002</v>
      </c>
      <c r="M30" s="13">
        <v>229672.98199999999</v>
      </c>
      <c r="N30" s="13">
        <v>64423.233999999997</v>
      </c>
      <c r="O30" s="13">
        <v>152018.59</v>
      </c>
      <c r="P30" s="13">
        <v>42624.142</v>
      </c>
      <c r="Q30" s="13">
        <v>106781.588</v>
      </c>
      <c r="R30" s="13">
        <v>216915.54300000001</v>
      </c>
      <c r="S30" s="13">
        <v>64082.678999999996</v>
      </c>
      <c r="T30" s="13">
        <v>112928.75599999999</v>
      </c>
      <c r="U30" s="13">
        <v>68461.868000000002</v>
      </c>
      <c r="V30" s="13">
        <v>100819.281</v>
      </c>
      <c r="W30" s="13">
        <v>432585.32299999997</v>
      </c>
      <c r="X30" s="13">
        <v>124448.83900000001</v>
      </c>
      <c r="Y30" s="13">
        <v>121295.477</v>
      </c>
      <c r="Z30" s="13">
        <v>283827.549</v>
      </c>
      <c r="AA30" s="13">
        <v>775982.74</v>
      </c>
      <c r="AB30" s="13">
        <v>29865.108</v>
      </c>
    </row>
    <row r="31" spans="1:106" ht="17.100000000000001" customHeight="1" x14ac:dyDescent="0.2">
      <c r="A31" s="15">
        <v>25</v>
      </c>
      <c r="B31" s="15" t="s">
        <v>105</v>
      </c>
      <c r="C31" s="13">
        <v>744.91200000000003</v>
      </c>
      <c r="D31" s="13">
        <v>1385.579</v>
      </c>
      <c r="E31" s="13">
        <v>1915.3679999999999</v>
      </c>
      <c r="F31" s="13">
        <v>1153.087</v>
      </c>
      <c r="G31" s="13">
        <v>1540.5830000000001</v>
      </c>
      <c r="H31" s="13">
        <v>2266.48</v>
      </c>
      <c r="I31" s="13">
        <v>1931.1869999999999</v>
      </c>
      <c r="J31" s="13">
        <v>4447.8829999999998</v>
      </c>
      <c r="K31" s="13">
        <v>8277.5300000000007</v>
      </c>
      <c r="L31" s="13">
        <v>4038.355</v>
      </c>
      <c r="M31" s="13">
        <v>5256.0360000000001</v>
      </c>
      <c r="N31" s="13">
        <v>2550.1799999999998</v>
      </c>
      <c r="O31" s="13">
        <v>7938.165</v>
      </c>
      <c r="P31" s="13">
        <v>998.6</v>
      </c>
      <c r="Q31" s="13">
        <v>2519.89</v>
      </c>
      <c r="R31" s="13">
        <v>5774.3280000000004</v>
      </c>
      <c r="S31" s="13">
        <v>1404.146</v>
      </c>
      <c r="T31" s="13">
        <v>3725.366</v>
      </c>
      <c r="U31" s="13">
        <v>991.46400000000006</v>
      </c>
      <c r="V31" s="13">
        <v>3436.915</v>
      </c>
      <c r="W31" s="13">
        <v>17792.856</v>
      </c>
      <c r="X31" s="13">
        <v>4958.5119999999997</v>
      </c>
      <c r="Y31" s="13">
        <v>4038.1469999999999</v>
      </c>
      <c r="Z31" s="13">
        <v>7542.9250000000002</v>
      </c>
      <c r="AA31" s="13">
        <v>25629.363000000001</v>
      </c>
      <c r="AB31" s="13">
        <v>593.38</v>
      </c>
    </row>
    <row r="32" spans="1:106" s="25" customFormat="1" ht="17.100000000000001" customHeight="1" x14ac:dyDescent="0.2">
      <c r="A32" s="29">
        <v>26</v>
      </c>
      <c r="B32" s="29" t="s">
        <v>107</v>
      </c>
      <c r="C32" s="22">
        <v>6.0005568231753584E-2</v>
      </c>
      <c r="D32" s="22">
        <v>3.5680566643323808E-2</v>
      </c>
      <c r="E32" s="22">
        <v>6.5570733217764784E-2</v>
      </c>
      <c r="F32" s="22">
        <v>8.3176033013950806E-3</v>
      </c>
      <c r="G32" s="22">
        <v>5.9517962779308464E-3</v>
      </c>
      <c r="H32" s="22">
        <v>4.4524235041940662E-2</v>
      </c>
      <c r="I32" s="22">
        <v>1.7425725487851304E-2</v>
      </c>
      <c r="J32" s="22">
        <v>1.7778075727561034E-3</v>
      </c>
      <c r="K32" s="22">
        <v>4.8262075773072149E-2</v>
      </c>
      <c r="L32" s="22">
        <v>2.9810716063598239E-2</v>
      </c>
      <c r="M32" s="22">
        <v>7.2666878855897092E-3</v>
      </c>
      <c r="N32" s="22">
        <v>1.3774635561039436E-2</v>
      </c>
      <c r="O32" s="22">
        <v>5.2199946127056654E-2</v>
      </c>
      <c r="P32" s="22">
        <v>2.2518996954969266E-2</v>
      </c>
      <c r="Q32" s="22">
        <v>1.5115647994330806E-2</v>
      </c>
      <c r="R32" s="22">
        <v>1.8781219904671926E-2</v>
      </c>
      <c r="S32" s="22">
        <v>6.7262522682196055E-2</v>
      </c>
      <c r="T32" s="22">
        <v>4.3303454560373079E-2</v>
      </c>
      <c r="U32" s="22">
        <v>3.1292564588469782E-2</v>
      </c>
      <c r="V32" s="22">
        <v>4.3951441867327308E-2</v>
      </c>
      <c r="W32" s="22">
        <v>3.4821459937366635E-2</v>
      </c>
      <c r="X32" s="22">
        <v>3.6693700146061825E-2</v>
      </c>
      <c r="Y32" s="22">
        <v>5.2264579491411896E-2</v>
      </c>
      <c r="Z32" s="22">
        <v>6.0715142350993158E-2</v>
      </c>
      <c r="AA32" s="22">
        <v>2.9157584472832881E-2</v>
      </c>
      <c r="AB32" s="22">
        <v>5.1170485392089179E-3</v>
      </c>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row>
    <row r="33" spans="1:106" s="25" customFormat="1" ht="17.100000000000001" customHeight="1" x14ac:dyDescent="0.2">
      <c r="A33" s="29">
        <v>27</v>
      </c>
      <c r="B33" s="29" t="s">
        <v>106</v>
      </c>
      <c r="C33" s="22">
        <v>2.4978573064282756E-3</v>
      </c>
      <c r="D33" s="22">
        <v>7.5445071272748103E-3</v>
      </c>
      <c r="E33" s="22">
        <v>1.2845370177541442E-2</v>
      </c>
      <c r="F33" s="22">
        <v>8.666147341760608E-4</v>
      </c>
      <c r="G33" s="22">
        <v>9.6016758606504605E-4</v>
      </c>
      <c r="H33" s="22">
        <v>6.1374464173944406E-3</v>
      </c>
      <c r="I33" s="22">
        <v>1.8464220299899466E-3</v>
      </c>
      <c r="J33" s="22">
        <v>3.3621108485823914E-4</v>
      </c>
      <c r="K33" s="22">
        <v>3.9369507401624581E-3</v>
      </c>
      <c r="L33" s="22">
        <v>4.205737571123299E-3</v>
      </c>
      <c r="M33" s="22">
        <v>5.77218543174874E-4</v>
      </c>
      <c r="N33" s="22">
        <v>1.221376637546143E-3</v>
      </c>
      <c r="O33" s="22">
        <v>5.2589736257016599E-3</v>
      </c>
      <c r="P33" s="22">
        <v>1.6913484229616799E-3</v>
      </c>
      <c r="Q33" s="22">
        <v>1.1628055934219356E-3</v>
      </c>
      <c r="R33" s="22">
        <v>1.9688350974197211E-3</v>
      </c>
      <c r="S33" s="22">
        <v>1.3611378286857463E-2</v>
      </c>
      <c r="T33" s="22">
        <v>3.6210413556023542E-3</v>
      </c>
      <c r="U33" s="22">
        <v>1.7725153821782642E-3</v>
      </c>
      <c r="V33" s="22">
        <v>4.5522186564400857E-3</v>
      </c>
      <c r="W33" s="22">
        <v>3.3585302087621154E-3</v>
      </c>
      <c r="X33" s="22">
        <v>3.9515256329037546E-3</v>
      </c>
      <c r="Y33" s="22">
        <v>3.4023844176023074E-3</v>
      </c>
      <c r="Z33" s="22">
        <v>6.222525659439964E-3</v>
      </c>
      <c r="AA33" s="22">
        <v>2.4973532772937339E-3</v>
      </c>
      <c r="AB33" s="22">
        <v>6.0329112054947605E-4</v>
      </c>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row>
    <row r="34" spans="1:106" s="25" customFormat="1" ht="17.100000000000001" customHeight="1" x14ac:dyDescent="0.2">
      <c r="A34" s="29">
        <v>28</v>
      </c>
      <c r="B34" s="29" t="s">
        <v>108</v>
      </c>
      <c r="C34" s="22">
        <v>0.70463373856016986</v>
      </c>
      <c r="D34" s="22">
        <v>0.55826230335560012</v>
      </c>
      <c r="E34" s="22">
        <v>0.45058534599274569</v>
      </c>
      <c r="F34" s="22">
        <v>0.80464788707810941</v>
      </c>
      <c r="G34" s="22">
        <v>0.77189917376252215</v>
      </c>
      <c r="H34" s="22">
        <v>0.50222950801185051</v>
      </c>
      <c r="I34" s="22">
        <v>0.66977737537779924</v>
      </c>
      <c r="J34" s="22">
        <v>0.65456389662991366</v>
      </c>
      <c r="K34" s="22">
        <v>0.59661459594709632</v>
      </c>
      <c r="L34" s="22">
        <v>0.65368503909635156</v>
      </c>
      <c r="M34" s="22">
        <v>0.84136815598839709</v>
      </c>
      <c r="N34" s="22">
        <v>0.7367322069906348</v>
      </c>
      <c r="O34" s="22">
        <v>0.69159257485150427</v>
      </c>
      <c r="P34" s="22">
        <v>0.78044081662466669</v>
      </c>
      <c r="Q34" s="22">
        <v>0.72299801426771648</v>
      </c>
      <c r="R34" s="22">
        <v>0.82613894664016141</v>
      </c>
      <c r="S34" s="22">
        <v>0.32180574287482028</v>
      </c>
      <c r="T34" s="22">
        <v>0.61127854224495881</v>
      </c>
      <c r="U34" s="22">
        <v>0.66309486657398897</v>
      </c>
      <c r="V34" s="22">
        <v>0.61750012610760663</v>
      </c>
      <c r="W34" s="22">
        <v>0.60510026221584501</v>
      </c>
      <c r="X34" s="22">
        <v>0.74275794279700158</v>
      </c>
      <c r="Y34" s="22">
        <v>0.74614629643057029</v>
      </c>
      <c r="Z34" s="22">
        <v>0.62734560212439694</v>
      </c>
      <c r="AA34" s="22">
        <v>0.58388535162744182</v>
      </c>
      <c r="AB34" s="22">
        <v>0.81494464329464089</v>
      </c>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row>
    <row r="35" spans="1:106" s="25" customFormat="1" ht="17.100000000000001" customHeight="1" x14ac:dyDescent="0.2">
      <c r="A35" s="29">
        <v>29</v>
      </c>
      <c r="B35" s="29" t="s">
        <v>109</v>
      </c>
      <c r="C35" s="22">
        <v>3.8086940270652763E-3</v>
      </c>
      <c r="D35" s="22">
        <v>2.74962326022361E-2</v>
      </c>
      <c r="E35" s="22">
        <v>4.5846242541416988E-3</v>
      </c>
      <c r="F35" s="22">
        <v>3.3914723828128422E-3</v>
      </c>
      <c r="G35" s="22">
        <v>6.4976114624586637E-3</v>
      </c>
      <c r="H35" s="22">
        <v>4.07336075166451E-3</v>
      </c>
      <c r="I35" s="22">
        <v>3.1302160173623882E-2</v>
      </c>
      <c r="J35" s="22">
        <v>5.006061824655861E-3</v>
      </c>
      <c r="K35" s="22">
        <v>1.5254459204776983E-2</v>
      </c>
      <c r="L35" s="22">
        <v>4.0037048644749112E-3</v>
      </c>
      <c r="M35" s="22">
        <v>1.1890553639921669E-2</v>
      </c>
      <c r="N35" s="22">
        <v>2.5429794122517491E-3</v>
      </c>
      <c r="O35" s="22">
        <v>7.8200704935411872E-3</v>
      </c>
      <c r="P35" s="22">
        <v>6.3593085475626317E-3</v>
      </c>
      <c r="Q35" s="22">
        <v>5.461969635029703E-3</v>
      </c>
      <c r="R35" s="22">
        <v>3.0846641568680055E-3</v>
      </c>
      <c r="S35" s="22">
        <v>4.8229200870261299E-3</v>
      </c>
      <c r="T35" s="22">
        <v>3.3780496542325112E-3</v>
      </c>
      <c r="U35" s="22">
        <v>2.5824099842095337E-3</v>
      </c>
      <c r="V35" s="22">
        <v>6.0697367812164059E-3</v>
      </c>
      <c r="W35" s="22">
        <v>1.3787281165282106E-2</v>
      </c>
      <c r="X35" s="22">
        <v>5.7081096538668915E-3</v>
      </c>
      <c r="Y35" s="22">
        <v>9.5476899782644849E-3</v>
      </c>
      <c r="Z35" s="22">
        <v>1.0862999448993273E-2</v>
      </c>
      <c r="AA35" s="22">
        <v>1.8868179617301355E-2</v>
      </c>
      <c r="AB35" s="22"/>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row>
    <row r="36" spans="1:106" ht="17.100000000000001" customHeight="1" x14ac:dyDescent="0.2">
      <c r="A36" s="15">
        <v>30</v>
      </c>
      <c r="B36" s="15" t="s">
        <v>110</v>
      </c>
      <c r="C36" s="22">
        <v>5.6470072232349677E-3</v>
      </c>
      <c r="D36" s="22"/>
      <c r="E36" s="22"/>
      <c r="F36" s="22"/>
      <c r="G36" s="22"/>
      <c r="H36" s="22"/>
      <c r="I36" s="22">
        <v>0.42456060445586213</v>
      </c>
      <c r="J36" s="22">
        <v>2.557819387513886E-2</v>
      </c>
      <c r="K36" s="22">
        <v>0.13843437599880884</v>
      </c>
      <c r="L36" s="22">
        <v>0.10392262510559891</v>
      </c>
      <c r="M36" s="22">
        <v>0.17364461221413868</v>
      </c>
      <c r="N36" s="22"/>
      <c r="O36" s="22">
        <v>5.2088109070957754E-2</v>
      </c>
      <c r="P36" s="22">
        <v>0.14086788941424314</v>
      </c>
      <c r="Q36" s="22">
        <v>0.27366901569041596</v>
      </c>
      <c r="R36" s="22">
        <v>0.7224334448508728</v>
      </c>
      <c r="S36" s="22">
        <v>0.28513378081338059</v>
      </c>
      <c r="T36" s="22">
        <v>5.5389185610543394E-2</v>
      </c>
      <c r="U36" s="22"/>
      <c r="V36" s="22">
        <v>0.37335859997397586</v>
      </c>
      <c r="W36" s="22">
        <v>0.17783519207802914</v>
      </c>
      <c r="X36" s="22">
        <v>0.14357445688779968</v>
      </c>
      <c r="Y36" s="22">
        <v>5.0737473900789518E-3</v>
      </c>
      <c r="Z36" s="22">
        <v>0.27551297175591727</v>
      </c>
      <c r="AA36" s="22">
        <v>0.3915878214154771</v>
      </c>
      <c r="AB36" s="22">
        <v>0</v>
      </c>
    </row>
    <row r="37" spans="1:106" ht="17.100000000000001" customHeight="1" x14ac:dyDescent="0.2">
      <c r="A37" s="15">
        <v>31</v>
      </c>
      <c r="B37" s="15" t="s">
        <v>111</v>
      </c>
      <c r="C37" s="13">
        <v>1685.6990000000001</v>
      </c>
      <c r="D37" s="13">
        <v>12128.382</v>
      </c>
      <c r="E37" s="13">
        <v>11219.583000000001</v>
      </c>
      <c r="F37" s="13">
        <v>7362.01</v>
      </c>
      <c r="G37" s="13">
        <v>8990.9860000000008</v>
      </c>
      <c r="H37" s="13">
        <v>25651.677</v>
      </c>
      <c r="I37" s="13">
        <v>11953.893</v>
      </c>
      <c r="J37" s="13">
        <v>34886.457000000002</v>
      </c>
      <c r="K37" s="13">
        <v>23650.690999999999</v>
      </c>
      <c r="L37" s="13">
        <v>12073.978999999999</v>
      </c>
      <c r="M37" s="13">
        <v>22105.401999999998</v>
      </c>
      <c r="N37" s="13">
        <v>6807.0060000000003</v>
      </c>
      <c r="O37" s="13">
        <v>14028.066999999999</v>
      </c>
      <c r="P37" s="13">
        <v>3700.6030000000001</v>
      </c>
      <c r="Q37" s="13">
        <v>9864.39</v>
      </c>
      <c r="R37" s="13">
        <v>25957.593000000001</v>
      </c>
      <c r="S37" s="13">
        <v>13561.800999999999</v>
      </c>
      <c r="T37" s="13">
        <v>10688.174000000001</v>
      </c>
      <c r="U37" s="13">
        <v>4984.7420000000002</v>
      </c>
      <c r="V37" s="13">
        <v>9835.4470000000001</v>
      </c>
      <c r="W37" s="13">
        <v>49849.154999999999</v>
      </c>
      <c r="X37" s="13">
        <v>14742.987999999999</v>
      </c>
      <c r="Y37" s="13">
        <v>9278.527</v>
      </c>
      <c r="Z37" s="13">
        <v>27697.776000000002</v>
      </c>
      <c r="AA37" s="13">
        <v>78303.199999999997</v>
      </c>
      <c r="AB37" s="13">
        <v>3644.4029999999998</v>
      </c>
    </row>
    <row r="38" spans="1:106" ht="17.100000000000001" customHeight="1" x14ac:dyDescent="0.2">
      <c r="A38" s="15">
        <v>32</v>
      </c>
      <c r="B38" s="15" t="s">
        <v>165</v>
      </c>
      <c r="C38" s="13">
        <v>1685.7</v>
      </c>
      <c r="D38" s="13">
        <v>12045.172</v>
      </c>
      <c r="E38" s="13">
        <v>11181.063</v>
      </c>
      <c r="F38" s="13">
        <v>7179.0649999999996</v>
      </c>
      <c r="G38" s="13">
        <v>8856.125</v>
      </c>
      <c r="H38" s="13">
        <v>25651.675999999999</v>
      </c>
      <c r="I38" s="13">
        <v>11631.944</v>
      </c>
      <c r="J38" s="13">
        <v>32998.811999999998</v>
      </c>
      <c r="K38" s="13">
        <v>23071.079000000002</v>
      </c>
      <c r="L38" s="13">
        <v>10944.633</v>
      </c>
      <c r="M38" s="13">
        <v>21332.249</v>
      </c>
      <c r="N38" s="13">
        <v>6804.54</v>
      </c>
      <c r="O38" s="13">
        <v>13644.174000000001</v>
      </c>
      <c r="P38" s="13">
        <v>3657.0720000000001</v>
      </c>
      <c r="Q38" s="13">
        <v>9589.6479999999992</v>
      </c>
      <c r="R38" s="13">
        <v>24392.57</v>
      </c>
      <c r="S38" s="13">
        <v>13293.550999999999</v>
      </c>
      <c r="T38" s="13">
        <v>10392.964</v>
      </c>
      <c r="U38" s="13">
        <v>4798.2510000000002</v>
      </c>
      <c r="V38" s="13">
        <v>9198.9830000000002</v>
      </c>
      <c r="W38" s="13">
        <v>48082.845000000001</v>
      </c>
      <c r="X38" s="13">
        <v>14450.987999999999</v>
      </c>
      <c r="Y38" s="13">
        <v>8947.0229999999992</v>
      </c>
      <c r="Z38" s="13">
        <v>26975.777999999998</v>
      </c>
      <c r="AA38" s="13">
        <v>76952.040999999997</v>
      </c>
      <c r="AB38" s="13">
        <v>3511.7930000000001</v>
      </c>
    </row>
    <row r="39" spans="1:106" ht="17.100000000000001" customHeight="1" x14ac:dyDescent="0.2">
      <c r="A39" s="15">
        <v>33</v>
      </c>
      <c r="B39" s="15" t="s">
        <v>166</v>
      </c>
      <c r="C39" s="13"/>
      <c r="D39" s="13">
        <v>64.007999999999996</v>
      </c>
      <c r="E39" s="13">
        <v>38.520000000000003</v>
      </c>
      <c r="F39" s="13">
        <v>140.727</v>
      </c>
      <c r="G39" s="13">
        <v>103.74</v>
      </c>
      <c r="H39" s="13"/>
      <c r="I39" s="13">
        <v>247.65299999999999</v>
      </c>
      <c r="J39" s="13">
        <v>1452.0350000000001</v>
      </c>
      <c r="K39" s="13">
        <v>445.85500000000002</v>
      </c>
      <c r="L39" s="13">
        <v>894.19100000000003</v>
      </c>
      <c r="M39" s="13">
        <v>594.73299999999995</v>
      </c>
      <c r="N39" s="13">
        <v>2.4649999999999999</v>
      </c>
      <c r="O39" s="13">
        <v>295.30200000000002</v>
      </c>
      <c r="P39" s="13">
        <v>43.53</v>
      </c>
      <c r="Q39" s="13">
        <v>211.34</v>
      </c>
      <c r="R39" s="13">
        <v>1203.8630000000001</v>
      </c>
      <c r="S39" s="13">
        <v>206.346</v>
      </c>
      <c r="T39" s="13">
        <v>295.20999999999998</v>
      </c>
      <c r="U39" s="13">
        <v>143.45500000000001</v>
      </c>
      <c r="V39" s="13">
        <v>489.58800000000002</v>
      </c>
      <c r="W39" s="13">
        <v>1358.701</v>
      </c>
      <c r="X39" s="13">
        <v>224.61600000000001</v>
      </c>
      <c r="Y39" s="13">
        <v>255.00299999999999</v>
      </c>
      <c r="Z39" s="13">
        <v>628.404</v>
      </c>
      <c r="AA39" s="13">
        <v>1039.3530000000001</v>
      </c>
      <c r="AB39" s="13">
        <v>102.008</v>
      </c>
    </row>
    <row r="40" spans="1:106" ht="17.100000000000001" customHeight="1" x14ac:dyDescent="0.2">
      <c r="A40" s="15">
        <v>34</v>
      </c>
      <c r="B40" s="15" t="s">
        <v>167</v>
      </c>
      <c r="C40" s="13"/>
      <c r="D40" s="13">
        <v>19.202000000000002</v>
      </c>
      <c r="E40" s="13"/>
      <c r="F40" s="13">
        <v>42.218000000000004</v>
      </c>
      <c r="G40" s="13">
        <v>31.122</v>
      </c>
      <c r="H40" s="13"/>
      <c r="I40" s="13">
        <v>74.296000000000006</v>
      </c>
      <c r="J40" s="13">
        <v>435.61</v>
      </c>
      <c r="K40" s="13">
        <v>133.75700000000001</v>
      </c>
      <c r="L40" s="13">
        <v>235.15600000000001</v>
      </c>
      <c r="M40" s="13">
        <v>178.42</v>
      </c>
      <c r="N40" s="13"/>
      <c r="O40" s="13">
        <v>88.590999999999994</v>
      </c>
      <c r="P40" s="13"/>
      <c r="Q40" s="13">
        <v>63.402000000000001</v>
      </c>
      <c r="R40" s="13">
        <v>361.15899999999999</v>
      </c>
      <c r="S40" s="13">
        <v>61.904000000000003</v>
      </c>
      <c r="T40" s="13"/>
      <c r="U40" s="13">
        <v>43.036999999999999</v>
      </c>
      <c r="V40" s="13">
        <v>146.876</v>
      </c>
      <c r="W40" s="13">
        <v>407.61</v>
      </c>
      <c r="X40" s="13">
        <v>67.385000000000005</v>
      </c>
      <c r="Y40" s="13">
        <v>76.501000000000005</v>
      </c>
      <c r="Z40" s="13">
        <v>93.593999999999994</v>
      </c>
      <c r="AA40" s="13">
        <v>311.80599999999998</v>
      </c>
      <c r="AB40" s="13">
        <v>30.602</v>
      </c>
    </row>
    <row r="41" spans="1:106" s="25" customFormat="1" ht="17.100000000000001" customHeight="1" x14ac:dyDescent="0.2">
      <c r="A41" s="29">
        <v>35</v>
      </c>
      <c r="B41" s="29" t="s">
        <v>112</v>
      </c>
      <c r="C41" s="22">
        <v>0.12794403521017081</v>
      </c>
      <c r="D41" s="22">
        <v>0.36959173710568322</v>
      </c>
      <c r="E41" s="22">
        <v>0.28384909221964755</v>
      </c>
      <c r="F41" s="22">
        <v>0.22277008566741821</v>
      </c>
      <c r="G41" s="22">
        <v>0.36177575477400087</v>
      </c>
      <c r="H41" s="22">
        <v>0.2711432223763075</v>
      </c>
      <c r="I41" s="22">
        <v>0.19970566122503128</v>
      </c>
      <c r="J41" s="22">
        <v>0.32426873158369257</v>
      </c>
      <c r="K41" s="22">
        <v>0.16073569835082041</v>
      </c>
      <c r="L41" s="22">
        <v>0.23955236683566505</v>
      </c>
      <c r="M41" s="22">
        <v>0.19489227709335583</v>
      </c>
      <c r="N41" s="22">
        <v>0.18765238989870309</v>
      </c>
      <c r="O41" s="22">
        <v>0.18924037108634625</v>
      </c>
      <c r="P41" s="22">
        <v>0.20243586946698897</v>
      </c>
      <c r="Q41" s="22">
        <v>0.17461374741070212</v>
      </c>
      <c r="R41" s="22">
        <v>0.2157038272041493</v>
      </c>
      <c r="S41" s="22">
        <v>0.30572586600737239</v>
      </c>
      <c r="T41" s="22">
        <v>0.18438822017906792</v>
      </c>
      <c r="U41" s="22">
        <v>0.15308094338119593</v>
      </c>
      <c r="V41" s="22">
        <v>0.21655527365628935</v>
      </c>
      <c r="W41" s="22">
        <v>0.18806361044625841</v>
      </c>
      <c r="X41" s="22">
        <v>0.2095339398855264</v>
      </c>
      <c r="Y41" s="22">
        <v>0.15120557187122058</v>
      </c>
      <c r="Z41" s="22">
        <v>0.18705752825958771</v>
      </c>
      <c r="AA41" s="22">
        <v>0.19010969320460472</v>
      </c>
      <c r="AB41" s="22">
        <v>0.22104262964090429</v>
      </c>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row>
    <row r="42" spans="1:106" s="25" customFormat="1" ht="17.100000000000001" customHeight="1" x14ac:dyDescent="0.2">
      <c r="A42" s="29">
        <v>36</v>
      </c>
      <c r="B42" s="29" t="s">
        <v>113</v>
      </c>
      <c r="C42" s="22">
        <v>0.12794411110986298</v>
      </c>
      <c r="D42" s="22">
        <v>0.36900658893539112</v>
      </c>
      <c r="E42" s="22">
        <v>0.28384909221964755</v>
      </c>
      <c r="F42" s="22">
        <v>0.22149259385788425</v>
      </c>
      <c r="G42" s="22">
        <v>0.36052352022883288</v>
      </c>
      <c r="H42" s="22">
        <v>0.27114321180611267</v>
      </c>
      <c r="I42" s="22">
        <v>0.19846444785576531</v>
      </c>
      <c r="J42" s="22">
        <v>0.32021974769962624</v>
      </c>
      <c r="K42" s="22">
        <v>0.15982665409480645</v>
      </c>
      <c r="L42" s="22">
        <v>0.23488680158801631</v>
      </c>
      <c r="M42" s="22">
        <v>0.19331923716044727</v>
      </c>
      <c r="N42" s="22">
        <v>0.18765236233116606</v>
      </c>
      <c r="O42" s="22">
        <v>0.18804526746195446</v>
      </c>
      <c r="P42" s="22">
        <v>0.202435814763507</v>
      </c>
      <c r="Q42" s="22">
        <v>0.17349144174219819</v>
      </c>
      <c r="R42" s="22">
        <v>0.21270264006661113</v>
      </c>
      <c r="S42" s="22">
        <v>0.30433035415689469</v>
      </c>
      <c r="T42" s="22">
        <v>0.18438822017906792</v>
      </c>
      <c r="U42" s="22">
        <v>0.15175931199498716</v>
      </c>
      <c r="V42" s="22">
        <v>0.21332138175757431</v>
      </c>
      <c r="W42" s="22">
        <v>0.18652584275109108</v>
      </c>
      <c r="X42" s="22">
        <v>0.20857624833716143</v>
      </c>
      <c r="Y42" s="22">
        <v>0.14995888934782864</v>
      </c>
      <c r="Z42" s="22">
        <v>0.18642543915972901</v>
      </c>
      <c r="AA42" s="22">
        <v>0.18935266995396677</v>
      </c>
      <c r="AB42" s="22">
        <v>0.21918653783320052</v>
      </c>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row>
    <row r="43" spans="1:106" s="25" customFormat="1" ht="17.100000000000001" customHeight="1" x14ac:dyDescent="0.2">
      <c r="A43" s="29">
        <v>37</v>
      </c>
      <c r="B43" s="29" t="s">
        <v>114</v>
      </c>
      <c r="C43" s="22">
        <v>0.12794411110986298</v>
      </c>
      <c r="D43" s="22">
        <v>0.36705605440336037</v>
      </c>
      <c r="E43" s="22">
        <v>0.28287455804736139</v>
      </c>
      <c r="F43" s="22">
        <v>0.21723427773963411</v>
      </c>
      <c r="G43" s="22">
        <v>0.35634927095291868</v>
      </c>
      <c r="H43" s="22">
        <v>0.27114321180611267</v>
      </c>
      <c r="I43" s="22">
        <v>0.19432707552698819</v>
      </c>
      <c r="J43" s="22">
        <v>0.30672311926111423</v>
      </c>
      <c r="K43" s="22">
        <v>0.15679651790182145</v>
      </c>
      <c r="L43" s="22">
        <v>0.21714570973642786</v>
      </c>
      <c r="M43" s="22">
        <v>0.18807577365625211</v>
      </c>
      <c r="N43" s="22">
        <v>0.18758440835241236</v>
      </c>
      <c r="O43" s="22">
        <v>0.18406160670081467</v>
      </c>
      <c r="P43" s="22">
        <v>0.20005457219360745</v>
      </c>
      <c r="Q43" s="22">
        <v>0.16975042284718514</v>
      </c>
      <c r="R43" s="22">
        <v>0.2026987134109513</v>
      </c>
      <c r="S43" s="22">
        <v>0.29967866301740981</v>
      </c>
      <c r="T43" s="22">
        <v>0.17929537209490851</v>
      </c>
      <c r="U43" s="22">
        <v>0.1473538228577862</v>
      </c>
      <c r="V43" s="22">
        <v>0.2025417127380742</v>
      </c>
      <c r="W43" s="22">
        <v>0.18139993408569963</v>
      </c>
      <c r="X43" s="22">
        <v>0.20538390527608538</v>
      </c>
      <c r="Y43" s="22">
        <v>0.14580328636861903</v>
      </c>
      <c r="Z43" s="22">
        <v>0.18218149917738394</v>
      </c>
      <c r="AA43" s="22">
        <v>0.18682925992779559</v>
      </c>
      <c r="AB43" s="22">
        <v>0.21299948427068033</v>
      </c>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row>
    <row r="44" spans="1:106" ht="17.100000000000001" customHeight="1" x14ac:dyDescent="0.2">
      <c r="A44" s="15">
        <v>38</v>
      </c>
      <c r="B44" s="15" t="s">
        <v>168</v>
      </c>
      <c r="C44" s="13">
        <v>13175.284</v>
      </c>
      <c r="D44" s="13">
        <v>32815.620000000003</v>
      </c>
      <c r="E44" s="13">
        <v>39526.576999999997</v>
      </c>
      <c r="F44" s="13">
        <v>33047.57</v>
      </c>
      <c r="G44" s="13">
        <v>24852.373</v>
      </c>
      <c r="H44" s="13">
        <v>94605.635999999999</v>
      </c>
      <c r="I44" s="13">
        <v>59857.557000000001</v>
      </c>
      <c r="J44" s="13">
        <v>107585.01700000001</v>
      </c>
      <c r="K44" s="13">
        <v>147140.25099999999</v>
      </c>
      <c r="L44" s="13">
        <v>50402.252999999997</v>
      </c>
      <c r="M44" s="13">
        <v>113423.694</v>
      </c>
      <c r="N44" s="13">
        <v>36274.550000000003</v>
      </c>
      <c r="O44" s="13">
        <v>74128.3</v>
      </c>
      <c r="P44" s="13">
        <v>18280.371999999999</v>
      </c>
      <c r="Q44" s="13">
        <v>56492.631000000001</v>
      </c>
      <c r="R44" s="13">
        <v>120339.04700000001</v>
      </c>
      <c r="S44" s="13">
        <v>44359.351000000002</v>
      </c>
      <c r="T44" s="13">
        <v>57965.601000000002</v>
      </c>
      <c r="U44" s="13">
        <v>32562.786</v>
      </c>
      <c r="V44" s="13">
        <v>45417.720999999998</v>
      </c>
      <c r="W44" s="13">
        <v>265065.39399999997</v>
      </c>
      <c r="X44" s="13">
        <v>70360.858999999997</v>
      </c>
      <c r="Y44" s="13">
        <v>61363.658000000003</v>
      </c>
      <c r="Z44" s="13">
        <v>148070.897</v>
      </c>
      <c r="AA44" s="13">
        <v>411884.31099999999</v>
      </c>
      <c r="AB44" s="13">
        <v>16487.330999999998</v>
      </c>
    </row>
    <row r="45" spans="1:106" ht="17.100000000000001" customHeight="1" x14ac:dyDescent="0.2">
      <c r="A45" s="15">
        <v>39</v>
      </c>
      <c r="B45" s="15" t="s">
        <v>115</v>
      </c>
      <c r="C45" s="13">
        <v>11772.962</v>
      </c>
      <c r="D45" s="13">
        <v>30180.332999999999</v>
      </c>
      <c r="E45" s="13">
        <v>35844.855000000003</v>
      </c>
      <c r="F45" s="13">
        <v>30549.095000000001</v>
      </c>
      <c r="G45" s="13">
        <v>22477.224999999999</v>
      </c>
      <c r="H45" s="13">
        <v>86032.21</v>
      </c>
      <c r="I45" s="13">
        <v>55050.603999999999</v>
      </c>
      <c r="J45" s="13">
        <v>101126.336</v>
      </c>
      <c r="K45" s="13">
        <v>134931.84099999999</v>
      </c>
      <c r="L45" s="13">
        <v>47376.489000000001</v>
      </c>
      <c r="M45" s="13">
        <v>102129.44100000001</v>
      </c>
      <c r="N45" s="13">
        <v>33936.754000000001</v>
      </c>
      <c r="O45" s="13">
        <v>66725.834000000003</v>
      </c>
      <c r="P45" s="13">
        <v>16633.223000000002</v>
      </c>
      <c r="Q45" s="13">
        <v>51456.411</v>
      </c>
      <c r="R45" s="13">
        <v>106042.433</v>
      </c>
      <c r="S45" s="13">
        <v>40695.659</v>
      </c>
      <c r="T45" s="13">
        <v>52704.112999999998</v>
      </c>
      <c r="U45" s="13">
        <v>29869.251</v>
      </c>
      <c r="V45" s="13">
        <v>40941.686999999998</v>
      </c>
      <c r="W45" s="13">
        <v>240368.997</v>
      </c>
      <c r="X45" s="13">
        <v>63477.627999999997</v>
      </c>
      <c r="Y45" s="13">
        <v>56789.036</v>
      </c>
      <c r="Z45" s="13">
        <v>133064.348</v>
      </c>
      <c r="AA45" s="13">
        <v>368481.28700000001</v>
      </c>
      <c r="AB45" s="13">
        <v>14359.005999999999</v>
      </c>
    </row>
    <row r="46" spans="1:106" ht="17.100000000000001" customHeight="1" x14ac:dyDescent="0.2">
      <c r="A46" s="15">
        <v>40</v>
      </c>
      <c r="B46" s="15" t="s">
        <v>116</v>
      </c>
      <c r="C46" s="13"/>
      <c r="D46" s="13"/>
      <c r="E46" s="13">
        <v>1073.0540000000001</v>
      </c>
      <c r="F46" s="13">
        <v>156.34399999999999</v>
      </c>
      <c r="G46" s="13"/>
      <c r="H46" s="13"/>
      <c r="I46" s="13"/>
      <c r="J46" s="13"/>
      <c r="K46" s="13">
        <v>1385.7170000000001</v>
      </c>
      <c r="L46" s="13"/>
      <c r="M46" s="13">
        <v>548.65300000000002</v>
      </c>
      <c r="N46" s="13"/>
      <c r="O46" s="13"/>
      <c r="P46" s="13">
        <v>98.429000000000002</v>
      </c>
      <c r="Q46" s="13">
        <v>567.78300000000002</v>
      </c>
      <c r="R46" s="13">
        <v>6780.7979999999998</v>
      </c>
      <c r="S46" s="13">
        <v>339.428</v>
      </c>
      <c r="T46" s="13"/>
      <c r="U46" s="13"/>
      <c r="V46" s="13">
        <v>313.57900000000001</v>
      </c>
      <c r="W46" s="13">
        <v>7739.8419999999996</v>
      </c>
      <c r="X46" s="13">
        <v>1052.8430000000001</v>
      </c>
      <c r="Y46" s="13"/>
      <c r="Z46" s="13">
        <v>1848.2429999999999</v>
      </c>
      <c r="AA46" s="13">
        <v>1724.702</v>
      </c>
      <c r="AB46" s="13">
        <v>870.39400000000001</v>
      </c>
    </row>
    <row r="47" spans="1:106" ht="17.100000000000001" customHeight="1" x14ac:dyDescent="0.2">
      <c r="A47" s="15">
        <v>41</v>
      </c>
      <c r="B47" s="15" t="s">
        <v>117</v>
      </c>
      <c r="C47" s="13">
        <v>1402.3219999999999</v>
      </c>
      <c r="D47" s="13">
        <v>2635.2869999999998</v>
      </c>
      <c r="E47" s="13">
        <v>2608.6680000000001</v>
      </c>
      <c r="F47" s="13">
        <v>2342.1309999999999</v>
      </c>
      <c r="G47" s="13">
        <v>2375.1480000000001</v>
      </c>
      <c r="H47" s="13">
        <v>8573.4259999999995</v>
      </c>
      <c r="I47" s="13">
        <v>4806.9530000000004</v>
      </c>
      <c r="J47" s="13">
        <v>6458.6809999999996</v>
      </c>
      <c r="K47" s="13">
        <v>10822.692999999999</v>
      </c>
      <c r="L47" s="13">
        <v>3025.7649999999999</v>
      </c>
      <c r="M47" s="13">
        <v>10745.6</v>
      </c>
      <c r="N47" s="13">
        <v>2337.7959999999998</v>
      </c>
      <c r="O47" s="13">
        <v>7402.4660000000003</v>
      </c>
      <c r="P47" s="13">
        <v>1548.72</v>
      </c>
      <c r="Q47" s="13">
        <v>4443.6930000000002</v>
      </c>
      <c r="R47" s="13">
        <v>7515.8159999999998</v>
      </c>
      <c r="S47" s="13">
        <v>3324.2640000000001</v>
      </c>
      <c r="T47" s="13">
        <v>5261.4880000000003</v>
      </c>
      <c r="U47" s="13">
        <v>2693.5349999999999</v>
      </c>
      <c r="V47" s="13">
        <v>4162.4549999999999</v>
      </c>
      <c r="W47" s="13">
        <v>16956.555</v>
      </c>
      <c r="X47" s="13">
        <v>5736.2629999999999</v>
      </c>
      <c r="Y47" s="13">
        <v>4574.6220000000003</v>
      </c>
      <c r="Z47" s="13">
        <v>13158.306</v>
      </c>
      <c r="AA47" s="13">
        <v>38198.214999999997</v>
      </c>
      <c r="AB47" s="13">
        <v>1257.931</v>
      </c>
    </row>
    <row r="48" spans="1:106" ht="17.100000000000001" customHeight="1" x14ac:dyDescent="0.2">
      <c r="A48" s="23">
        <v>42</v>
      </c>
      <c r="B48" s="23" t="s">
        <v>118</v>
      </c>
      <c r="C48" s="13"/>
      <c r="D48" s="13"/>
      <c r="E48" s="13"/>
      <c r="F48" s="13"/>
      <c r="G48" s="13"/>
      <c r="H48" s="13"/>
      <c r="I48" s="13"/>
      <c r="J48" s="13"/>
      <c r="K48" s="13"/>
      <c r="L48" s="13"/>
      <c r="M48" s="13"/>
      <c r="N48" s="13"/>
      <c r="O48" s="13"/>
      <c r="P48" s="13"/>
      <c r="Q48" s="13">
        <v>24.744</v>
      </c>
      <c r="R48" s="13"/>
      <c r="S48" s="13"/>
      <c r="T48" s="13"/>
      <c r="U48" s="13"/>
      <c r="V48" s="13"/>
      <c r="W48" s="13"/>
      <c r="X48" s="13">
        <v>94.125</v>
      </c>
      <c r="Y48" s="13"/>
      <c r="Z48" s="13"/>
      <c r="AA48" s="13">
        <v>3480.107</v>
      </c>
      <c r="AB48" s="13"/>
    </row>
    <row r="52" spans="2:2" ht="15" x14ac:dyDescent="0.25">
      <c r="B52" s="30" t="s">
        <v>173</v>
      </c>
    </row>
    <row r="53" spans="2:2" ht="38.25" x14ac:dyDescent="0.2">
      <c r="B53" s="26" t="s">
        <v>176</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B53"/>
  <sheetViews>
    <sheetView showGridLines="0" topLeftCell="B1" zoomScale="85" zoomScaleNormal="85" workbookViewId="0">
      <pane xSplit="1" topLeftCell="C1" activePane="topRight" state="frozen"/>
      <selection activeCell="B1" sqref="B1"/>
      <selection pane="topRight" activeCell="C5" sqref="C5"/>
    </sheetView>
  </sheetViews>
  <sheetFormatPr defaultRowHeight="14.25" x14ac:dyDescent="0.2"/>
  <cols>
    <col min="1" max="1" width="3.875" hidden="1" customWidth="1"/>
    <col min="2" max="2" width="75.625" customWidth="1"/>
    <col min="3" max="106" width="14.75" customWidth="1"/>
  </cols>
  <sheetData>
    <row r="1" spans="1:28" ht="39" customHeight="1" x14ac:dyDescent="0.2">
      <c r="B1" s="10" t="s">
        <v>119</v>
      </c>
    </row>
    <row r="2" spans="1:28" ht="34.5" customHeight="1" x14ac:dyDescent="0.2">
      <c r="B2" s="11" t="s">
        <v>120</v>
      </c>
    </row>
    <row r="3" spans="1:28" ht="15" x14ac:dyDescent="0.25">
      <c r="B3" s="24">
        <v>1000</v>
      </c>
    </row>
    <row r="4" spans="1:28" x14ac:dyDescent="0.2">
      <c r="A4" s="17" t="s">
        <v>74</v>
      </c>
      <c r="B4" s="19"/>
      <c r="C4" s="18" t="s">
        <v>122</v>
      </c>
      <c r="D4" s="18" t="s">
        <v>121</v>
      </c>
      <c r="E4" s="19"/>
      <c r="F4" s="19"/>
      <c r="G4" s="19"/>
      <c r="H4" s="19"/>
      <c r="I4" s="19"/>
      <c r="J4" s="19"/>
      <c r="K4" s="19"/>
      <c r="L4" s="19"/>
      <c r="M4" s="19"/>
      <c r="N4" s="19"/>
      <c r="O4" s="19"/>
      <c r="P4" s="19"/>
      <c r="Q4" s="19"/>
      <c r="R4" s="19"/>
      <c r="S4" s="19"/>
      <c r="T4" s="19"/>
      <c r="U4" s="19"/>
      <c r="V4" s="19"/>
      <c r="W4" s="19"/>
      <c r="X4" s="19"/>
      <c r="Y4" s="19"/>
      <c r="Z4" s="19"/>
      <c r="AA4" s="19"/>
      <c r="AB4" s="19"/>
    </row>
    <row r="5" spans="1:28" ht="36" customHeight="1" x14ac:dyDescent="0.2">
      <c r="A5" s="15"/>
      <c r="B5" s="15"/>
      <c r="C5" s="20" t="s">
        <v>43</v>
      </c>
      <c r="D5" s="20" t="s">
        <v>44</v>
      </c>
      <c r="E5" s="20" t="s">
        <v>45</v>
      </c>
      <c r="F5" s="20" t="s">
        <v>46</v>
      </c>
      <c r="G5" s="20" t="s">
        <v>47</v>
      </c>
      <c r="H5" s="20" t="s">
        <v>48</v>
      </c>
      <c r="I5" s="20" t="s">
        <v>49</v>
      </c>
      <c r="J5" s="20" t="s">
        <v>50</v>
      </c>
      <c r="K5" s="20" t="s">
        <v>51</v>
      </c>
      <c r="L5" s="20" t="s">
        <v>52</v>
      </c>
      <c r="M5" s="20" t="s">
        <v>53</v>
      </c>
      <c r="N5" s="20" t="s">
        <v>54</v>
      </c>
      <c r="O5" s="20" t="s">
        <v>55</v>
      </c>
      <c r="P5" s="20" t="s">
        <v>56</v>
      </c>
      <c r="Q5" s="20" t="s">
        <v>57</v>
      </c>
      <c r="R5" s="20" t="s">
        <v>58</v>
      </c>
      <c r="S5" s="20" t="s">
        <v>59</v>
      </c>
      <c r="T5" s="20" t="s">
        <v>60</v>
      </c>
      <c r="U5" s="20" t="s">
        <v>61</v>
      </c>
      <c r="V5" s="20" t="s">
        <v>62</v>
      </c>
      <c r="W5" s="20" t="s">
        <v>63</v>
      </c>
      <c r="X5" s="20" t="s">
        <v>64</v>
      </c>
      <c r="Y5" s="20" t="s">
        <v>65</v>
      </c>
      <c r="Z5" s="20" t="s">
        <v>66</v>
      </c>
      <c r="AA5" s="20" t="s">
        <v>67</v>
      </c>
      <c r="AB5" s="20" t="s">
        <v>68</v>
      </c>
    </row>
    <row r="6" spans="1:28" ht="17.100000000000001" customHeight="1" x14ac:dyDescent="0.2">
      <c r="A6" s="14" t="s">
        <v>0</v>
      </c>
      <c r="B6" s="14" t="s">
        <v>170</v>
      </c>
      <c r="C6" s="21">
        <v>42369</v>
      </c>
      <c r="D6" s="21">
        <v>42369</v>
      </c>
      <c r="E6" s="21">
        <v>42369</v>
      </c>
      <c r="F6" s="16">
        <v>42369</v>
      </c>
      <c r="G6" s="16">
        <v>42369</v>
      </c>
      <c r="H6" s="16">
        <v>42369</v>
      </c>
      <c r="I6" s="16">
        <v>42369</v>
      </c>
      <c r="J6" s="16">
        <v>42369</v>
      </c>
      <c r="K6" s="16">
        <v>42369</v>
      </c>
      <c r="L6" s="16">
        <v>42369</v>
      </c>
      <c r="M6" s="16">
        <v>42369</v>
      </c>
      <c r="N6" s="16">
        <v>42369</v>
      </c>
      <c r="O6" s="16">
        <v>42369</v>
      </c>
      <c r="P6" s="16">
        <v>42369</v>
      </c>
      <c r="Q6" s="16">
        <v>42369</v>
      </c>
      <c r="R6" s="16">
        <v>42369</v>
      </c>
      <c r="S6" s="16">
        <v>42369</v>
      </c>
      <c r="T6" s="16">
        <v>42369</v>
      </c>
      <c r="U6" s="16">
        <v>42369</v>
      </c>
      <c r="V6" s="16">
        <v>42369</v>
      </c>
      <c r="W6" s="16">
        <v>42369</v>
      </c>
      <c r="X6" s="16">
        <v>42369</v>
      </c>
      <c r="Y6" s="16">
        <v>42369</v>
      </c>
      <c r="Z6" s="16">
        <v>42369</v>
      </c>
      <c r="AA6" s="16">
        <v>42369</v>
      </c>
      <c r="AB6" s="16">
        <v>42369</v>
      </c>
    </row>
    <row r="7" spans="1:28" ht="17.100000000000001" customHeight="1" x14ac:dyDescent="0.2">
      <c r="A7" s="15">
        <v>1</v>
      </c>
      <c r="B7" s="15" t="s">
        <v>123</v>
      </c>
      <c r="C7" s="13">
        <v>558.20899999999995</v>
      </c>
      <c r="D7" s="13">
        <v>1124.08</v>
      </c>
      <c r="E7" s="13">
        <v>1123.038</v>
      </c>
      <c r="F7" s="13">
        <v>905.34500000000003</v>
      </c>
      <c r="G7" s="13">
        <v>879.24300000000005</v>
      </c>
      <c r="H7" s="13">
        <v>2812.2130000000002</v>
      </c>
      <c r="I7" s="13">
        <v>1977.482</v>
      </c>
      <c r="J7" s="13">
        <v>2361.4250000000002</v>
      </c>
      <c r="K7" s="13">
        <v>3512.875</v>
      </c>
      <c r="L7" s="13">
        <v>1163.675</v>
      </c>
      <c r="M7" s="13">
        <v>3359.0830000000001</v>
      </c>
      <c r="N7" s="13">
        <v>858.23</v>
      </c>
      <c r="O7" s="13">
        <v>2581.15</v>
      </c>
      <c r="P7" s="13">
        <v>560.85299999999995</v>
      </c>
      <c r="Q7" s="13">
        <v>1527.1880000000001</v>
      </c>
      <c r="R7" s="13">
        <v>2127.7979999999998</v>
      </c>
      <c r="S7" s="13">
        <v>1480.4269999999999</v>
      </c>
      <c r="T7" s="13">
        <v>1597.721</v>
      </c>
      <c r="U7" s="13">
        <v>984.44299999999998</v>
      </c>
      <c r="V7" s="13">
        <v>1521.067</v>
      </c>
      <c r="W7" s="13">
        <v>6509.3729999999996</v>
      </c>
      <c r="X7" s="13">
        <v>1850.384</v>
      </c>
      <c r="Y7" s="13">
        <v>1568.2840000000001</v>
      </c>
      <c r="Z7" s="13">
        <v>4097.6729999999998</v>
      </c>
      <c r="AA7" s="13">
        <v>13295.35</v>
      </c>
      <c r="AB7" s="13">
        <v>421.16800000000001</v>
      </c>
    </row>
    <row r="8" spans="1:28" ht="17.100000000000001" customHeight="1" x14ac:dyDescent="0.2">
      <c r="A8" s="15">
        <v>2</v>
      </c>
      <c r="B8" s="15" t="s">
        <v>124</v>
      </c>
      <c r="C8" s="13">
        <v>184.81100000000001</v>
      </c>
      <c r="D8" s="13">
        <v>194.78899999999999</v>
      </c>
      <c r="E8" s="13">
        <v>214.98</v>
      </c>
      <c r="F8" s="13">
        <v>254.08699999999999</v>
      </c>
      <c r="G8" s="13">
        <v>327.90100000000001</v>
      </c>
      <c r="H8" s="13">
        <v>371.62299999999999</v>
      </c>
      <c r="I8" s="13">
        <v>573.70899999999995</v>
      </c>
      <c r="J8" s="13">
        <v>661.48800000000006</v>
      </c>
      <c r="K8" s="13">
        <v>1739.135</v>
      </c>
      <c r="L8" s="13">
        <v>437.92399999999998</v>
      </c>
      <c r="M8" s="13">
        <v>1789.296</v>
      </c>
      <c r="N8" s="13">
        <v>447.58800000000002</v>
      </c>
      <c r="O8" s="13">
        <v>1320.193</v>
      </c>
      <c r="P8" s="13">
        <v>230.09</v>
      </c>
      <c r="Q8" s="13">
        <v>639.76700000000005</v>
      </c>
      <c r="R8" s="13">
        <v>1250.451</v>
      </c>
      <c r="S8" s="13">
        <v>291.29700000000003</v>
      </c>
      <c r="T8" s="13">
        <v>845.33</v>
      </c>
      <c r="U8" s="13">
        <v>487.08699999999999</v>
      </c>
      <c r="V8" s="13">
        <v>645.91399999999999</v>
      </c>
      <c r="W8" s="13">
        <v>2356.087</v>
      </c>
      <c r="X8" s="13">
        <v>670.02599999999995</v>
      </c>
      <c r="Y8" s="13">
        <v>642.88400000000001</v>
      </c>
      <c r="Z8" s="13">
        <v>2283.2600000000002</v>
      </c>
      <c r="AA8" s="13">
        <v>6122.6850000000004</v>
      </c>
      <c r="AB8" s="13">
        <v>160.70699999999999</v>
      </c>
    </row>
    <row r="9" spans="1:28" ht="17.100000000000001" customHeight="1" x14ac:dyDescent="0.2">
      <c r="A9" s="15">
        <v>3</v>
      </c>
      <c r="B9" s="15" t="s">
        <v>125</v>
      </c>
      <c r="C9" s="13">
        <v>209.53</v>
      </c>
      <c r="D9" s="13">
        <v>236.16499999999999</v>
      </c>
      <c r="E9" s="13">
        <v>254.65299999999999</v>
      </c>
      <c r="F9" s="13">
        <v>310.464</v>
      </c>
      <c r="G9" s="13">
        <v>368.97199999999998</v>
      </c>
      <c r="H9" s="13">
        <v>523.31200000000001</v>
      </c>
      <c r="I9" s="13">
        <v>659.38900000000001</v>
      </c>
      <c r="J9" s="13">
        <v>751.05600000000004</v>
      </c>
      <c r="K9" s="13">
        <v>1959.943</v>
      </c>
      <c r="L9" s="13">
        <v>493.55799999999999</v>
      </c>
      <c r="M9" s="13">
        <v>1977.9929999999999</v>
      </c>
      <c r="N9" s="13">
        <v>494.06200000000001</v>
      </c>
      <c r="O9" s="13">
        <v>1480.0840000000001</v>
      </c>
      <c r="P9" s="13">
        <v>260.75299999999999</v>
      </c>
      <c r="Q9" s="13">
        <v>729.84100000000001</v>
      </c>
      <c r="R9" s="13">
        <v>1490.7909999999999</v>
      </c>
      <c r="S9" s="13">
        <v>330.255</v>
      </c>
      <c r="T9" s="13">
        <v>917.52599999999995</v>
      </c>
      <c r="U9" s="13">
        <v>530.60299999999995</v>
      </c>
      <c r="V9" s="13">
        <v>741.90099999999995</v>
      </c>
      <c r="W9" s="13">
        <v>2680.259</v>
      </c>
      <c r="X9" s="13">
        <v>759.92100000000005</v>
      </c>
      <c r="Y9" s="13">
        <v>749.54499999999996</v>
      </c>
      <c r="Z9" s="13">
        <v>2567.8780000000002</v>
      </c>
      <c r="AA9" s="13">
        <v>6658.8770000000004</v>
      </c>
      <c r="AB9" s="13">
        <v>184.19200000000001</v>
      </c>
    </row>
    <row r="10" spans="1:28" ht="17.100000000000001" customHeight="1" x14ac:dyDescent="0.2">
      <c r="A10" s="15">
        <v>4</v>
      </c>
      <c r="B10" s="15" t="s">
        <v>126</v>
      </c>
      <c r="C10" s="13">
        <v>24.719000000000001</v>
      </c>
      <c r="D10" s="13">
        <v>41.375999999999998</v>
      </c>
      <c r="E10" s="13">
        <v>39.673000000000002</v>
      </c>
      <c r="F10" s="13">
        <v>56.377000000000002</v>
      </c>
      <c r="G10" s="13">
        <v>41.070999999999998</v>
      </c>
      <c r="H10" s="13">
        <v>151.68899999999999</v>
      </c>
      <c r="I10" s="13">
        <v>85.68</v>
      </c>
      <c r="J10" s="13">
        <v>89.567999999999998</v>
      </c>
      <c r="K10" s="13">
        <v>220.80799999999999</v>
      </c>
      <c r="L10" s="13">
        <v>55.634</v>
      </c>
      <c r="M10" s="13">
        <v>188.697</v>
      </c>
      <c r="N10" s="13">
        <v>46.473999999999997</v>
      </c>
      <c r="O10" s="13">
        <v>159.89099999999999</v>
      </c>
      <c r="P10" s="13">
        <v>30.663</v>
      </c>
      <c r="Q10" s="13">
        <v>90.073999999999998</v>
      </c>
      <c r="R10" s="13">
        <v>240.34</v>
      </c>
      <c r="S10" s="13">
        <v>38.957999999999998</v>
      </c>
      <c r="T10" s="13">
        <v>72.195999999999998</v>
      </c>
      <c r="U10" s="13">
        <v>43.515999999999998</v>
      </c>
      <c r="V10" s="13">
        <v>95.986999999999995</v>
      </c>
      <c r="W10" s="13">
        <v>324.17200000000003</v>
      </c>
      <c r="X10" s="13">
        <v>89.894999999999996</v>
      </c>
      <c r="Y10" s="13">
        <v>106.661</v>
      </c>
      <c r="Z10" s="13">
        <v>284.61799999999999</v>
      </c>
      <c r="AA10" s="13">
        <v>536.19200000000001</v>
      </c>
      <c r="AB10" s="13">
        <v>23.484999999999999</v>
      </c>
    </row>
    <row r="11" spans="1:28" ht="17.100000000000001" customHeight="1" x14ac:dyDescent="0.2">
      <c r="A11" s="15">
        <v>5</v>
      </c>
      <c r="B11" s="15" t="s">
        <v>127</v>
      </c>
      <c r="C11" s="13">
        <v>13.723000000000001</v>
      </c>
      <c r="D11" s="13">
        <v>-53.981000000000002</v>
      </c>
      <c r="E11" s="13">
        <v>181.01599999999999</v>
      </c>
      <c r="F11" s="13">
        <v>-39.542000000000002</v>
      </c>
      <c r="G11" s="13">
        <v>4.6719999999999997</v>
      </c>
      <c r="H11" s="13">
        <v>-69.521000000000001</v>
      </c>
      <c r="I11" s="13">
        <v>10.23</v>
      </c>
      <c r="J11" s="13">
        <v>-265.21699999999998</v>
      </c>
      <c r="K11" s="13">
        <v>-503.13900000000001</v>
      </c>
      <c r="L11" s="13">
        <v>56.472999999999999</v>
      </c>
      <c r="M11" s="13">
        <v>-359.62900000000002</v>
      </c>
      <c r="N11" s="13">
        <v>123.56</v>
      </c>
      <c r="O11" s="13">
        <v>-9.4550000000000001</v>
      </c>
      <c r="P11" s="13">
        <v>93.722999999999999</v>
      </c>
      <c r="Q11" s="13">
        <v>229.333</v>
      </c>
      <c r="R11" s="13">
        <v>1083.559</v>
      </c>
      <c r="S11" s="13">
        <v>455.1</v>
      </c>
      <c r="T11" s="13">
        <v>47.610999999999997</v>
      </c>
      <c r="U11" s="13">
        <v>7.9980000000000002</v>
      </c>
      <c r="V11" s="13">
        <v>107.374</v>
      </c>
      <c r="W11" s="13">
        <v>1341.9269999999999</v>
      </c>
      <c r="X11" s="13">
        <v>428.38099999999997</v>
      </c>
      <c r="Y11" s="13">
        <v>20.459</v>
      </c>
      <c r="Z11" s="13">
        <v>1151.204</v>
      </c>
      <c r="AA11" s="13">
        <v>-1290.107</v>
      </c>
      <c r="AB11" s="13">
        <v>-54.978999999999999</v>
      </c>
    </row>
    <row r="12" spans="1:28" ht="17.100000000000001" customHeight="1" x14ac:dyDescent="0.2">
      <c r="A12" s="15">
        <v>6</v>
      </c>
      <c r="B12" s="15" t="s">
        <v>128</v>
      </c>
      <c r="C12" s="13">
        <v>164.86600000000001</v>
      </c>
      <c r="D12" s="13">
        <v>48.482999999999997</v>
      </c>
      <c r="E12" s="13">
        <v>51.923000000000002</v>
      </c>
      <c r="F12" s="13">
        <v>51.036999999999999</v>
      </c>
      <c r="G12" s="13">
        <v>66.650999999999996</v>
      </c>
      <c r="H12" s="13">
        <v>2552.9690000000001</v>
      </c>
      <c r="I12" s="13">
        <v>272.44799999999998</v>
      </c>
      <c r="J12" s="13">
        <v>150.358</v>
      </c>
      <c r="K12" s="13">
        <v>450.65899999999999</v>
      </c>
      <c r="L12" s="13">
        <v>66.781999999999996</v>
      </c>
      <c r="M12" s="13">
        <v>355.63799999999998</v>
      </c>
      <c r="N12" s="13">
        <v>74.373999999999995</v>
      </c>
      <c r="O12" s="13">
        <v>125.313</v>
      </c>
      <c r="P12" s="13">
        <v>48.648000000000003</v>
      </c>
      <c r="Q12" s="13">
        <v>145.52099999999999</v>
      </c>
      <c r="R12" s="13">
        <v>306.899</v>
      </c>
      <c r="S12" s="13">
        <v>38.749000000000002</v>
      </c>
      <c r="T12" s="13">
        <v>586.23299999999995</v>
      </c>
      <c r="U12" s="13">
        <v>51.628</v>
      </c>
      <c r="V12" s="13">
        <v>52.043999999999997</v>
      </c>
      <c r="W12" s="13">
        <v>571.64400000000001</v>
      </c>
      <c r="X12" s="13">
        <v>230.435</v>
      </c>
      <c r="Y12" s="13">
        <v>225.97399999999999</v>
      </c>
      <c r="Z12" s="13">
        <v>465.01600000000002</v>
      </c>
      <c r="AA12" s="13">
        <v>1086.875</v>
      </c>
      <c r="AB12" s="13">
        <v>17.899999999999999</v>
      </c>
    </row>
    <row r="13" spans="1:28" ht="17.100000000000001" customHeight="1" x14ac:dyDescent="0.2">
      <c r="A13" s="15">
        <v>7</v>
      </c>
      <c r="B13" s="15" t="s">
        <v>129</v>
      </c>
      <c r="C13" s="13">
        <v>921.60900000000004</v>
      </c>
      <c r="D13" s="13">
        <v>1313.3710000000001</v>
      </c>
      <c r="E13" s="13">
        <v>1570.9570000000001</v>
      </c>
      <c r="F13" s="13">
        <v>1170.9269999999999</v>
      </c>
      <c r="G13" s="13">
        <v>1278.4670000000001</v>
      </c>
      <c r="H13" s="13">
        <v>5667.2839999999997</v>
      </c>
      <c r="I13" s="13">
        <v>2833.8690000000001</v>
      </c>
      <c r="J13" s="13">
        <v>2908.0540000000001</v>
      </c>
      <c r="K13" s="13">
        <v>5199.53</v>
      </c>
      <c r="L13" s="13">
        <v>1724.854</v>
      </c>
      <c r="M13" s="13">
        <v>5144.3879999999999</v>
      </c>
      <c r="N13" s="13">
        <v>1503.752</v>
      </c>
      <c r="O13" s="13">
        <v>4017.201</v>
      </c>
      <c r="P13" s="13">
        <v>933.31399999999996</v>
      </c>
      <c r="Q13" s="13">
        <v>2541.8090000000002</v>
      </c>
      <c r="R13" s="13">
        <v>4768.7070000000003</v>
      </c>
      <c r="S13" s="13">
        <v>2265.5729999999999</v>
      </c>
      <c r="T13" s="13">
        <v>3076.895</v>
      </c>
      <c r="U13" s="13">
        <v>1531.1559999999999</v>
      </c>
      <c r="V13" s="13">
        <v>2326.3989999999999</v>
      </c>
      <c r="W13" s="13">
        <v>10779.031000000001</v>
      </c>
      <c r="X13" s="13">
        <v>3179.2260000000001</v>
      </c>
      <c r="Y13" s="13">
        <v>2457.6010000000001</v>
      </c>
      <c r="Z13" s="13">
        <v>7997.1530000000002</v>
      </c>
      <c r="AA13" s="13">
        <v>19214.803</v>
      </c>
      <c r="AB13" s="13">
        <v>544.79600000000005</v>
      </c>
    </row>
    <row r="14" spans="1:28" ht="17.100000000000001" customHeight="1" x14ac:dyDescent="0.2">
      <c r="A14" s="15">
        <v>8</v>
      </c>
      <c r="B14" s="15" t="s">
        <v>130</v>
      </c>
      <c r="C14" s="13">
        <v>687.52499999999998</v>
      </c>
      <c r="D14" s="13">
        <v>842.77099999999996</v>
      </c>
      <c r="E14" s="13">
        <v>824.19600000000003</v>
      </c>
      <c r="F14" s="13">
        <v>1054.453</v>
      </c>
      <c r="G14" s="13">
        <v>1068.2840000000001</v>
      </c>
      <c r="H14" s="13">
        <v>3684.0120000000002</v>
      </c>
      <c r="I14" s="13">
        <v>2092.3679999999999</v>
      </c>
      <c r="J14" s="13">
        <v>2411.52</v>
      </c>
      <c r="K14" s="13">
        <v>4342.1620000000003</v>
      </c>
      <c r="L14" s="13">
        <v>1210.721</v>
      </c>
      <c r="M14" s="13">
        <v>4794.6899999999996</v>
      </c>
      <c r="N14" s="13">
        <v>1212.9359999999999</v>
      </c>
      <c r="O14" s="13">
        <v>2954.614</v>
      </c>
      <c r="P14" s="13">
        <v>811.11099999999999</v>
      </c>
      <c r="Q14" s="13">
        <v>2192.3040000000001</v>
      </c>
      <c r="R14" s="13">
        <v>4076.49</v>
      </c>
      <c r="S14" s="13">
        <v>829.976</v>
      </c>
      <c r="T14" s="13">
        <v>2317.7460000000001</v>
      </c>
      <c r="U14" s="13">
        <v>1082.1510000000001</v>
      </c>
      <c r="V14" s="13">
        <v>1537.1790000000001</v>
      </c>
      <c r="W14" s="13">
        <v>7411.2079999999996</v>
      </c>
      <c r="X14" s="13">
        <v>2553.3879999999999</v>
      </c>
      <c r="Y14" s="13">
        <v>1925.941</v>
      </c>
      <c r="Z14" s="13">
        <v>5401.4579999999996</v>
      </c>
      <c r="AA14" s="13">
        <v>13295.983</v>
      </c>
      <c r="AB14" s="13">
        <v>636.90499999999997</v>
      </c>
    </row>
    <row r="15" spans="1:28" ht="17.100000000000001" customHeight="1" x14ac:dyDescent="0.2">
      <c r="A15" s="15">
        <v>9</v>
      </c>
      <c r="B15" s="15" t="s">
        <v>131</v>
      </c>
      <c r="C15" s="13">
        <v>24.882999999999999</v>
      </c>
      <c r="D15" s="13">
        <v>43.384999999999998</v>
      </c>
      <c r="E15" s="13">
        <v>29.466999999999999</v>
      </c>
      <c r="F15" s="13">
        <v>26.835999999999999</v>
      </c>
      <c r="G15" s="13">
        <v>20.067</v>
      </c>
      <c r="H15" s="13">
        <v>938.76400000000001</v>
      </c>
      <c r="I15" s="13">
        <v>404.50299999999999</v>
      </c>
      <c r="J15" s="13">
        <v>134.94800000000001</v>
      </c>
      <c r="K15" s="13">
        <v>603.31700000000001</v>
      </c>
      <c r="L15" s="13">
        <v>54.921999999999997</v>
      </c>
      <c r="M15" s="13">
        <v>371.767</v>
      </c>
      <c r="N15" s="13">
        <v>45.03</v>
      </c>
      <c r="O15" s="13">
        <v>59.512</v>
      </c>
      <c r="P15" s="13">
        <v>34.433</v>
      </c>
      <c r="Q15" s="13">
        <v>192.99100000000001</v>
      </c>
      <c r="R15" s="13">
        <v>188.24600000000001</v>
      </c>
      <c r="S15" s="13">
        <v>190.874</v>
      </c>
      <c r="T15" s="13">
        <v>52.637999999999998</v>
      </c>
      <c r="U15" s="13">
        <v>1.859</v>
      </c>
      <c r="V15" s="13">
        <v>213.38800000000001</v>
      </c>
      <c r="W15" s="13">
        <v>1559.0039999999999</v>
      </c>
      <c r="X15" s="13">
        <v>47.026000000000003</v>
      </c>
      <c r="Y15" s="13">
        <v>54.384999999999998</v>
      </c>
      <c r="Z15" s="13">
        <v>357.31</v>
      </c>
      <c r="AA15" s="13">
        <v>1444.2449999999999</v>
      </c>
      <c r="AB15" s="13">
        <v>30.329000000000001</v>
      </c>
    </row>
    <row r="16" spans="1:28" ht="17.100000000000001" customHeight="1" x14ac:dyDescent="0.2">
      <c r="A16" s="15">
        <v>10</v>
      </c>
      <c r="B16" s="15" t="s">
        <v>132</v>
      </c>
      <c r="C16" s="13">
        <v>209.20099999999999</v>
      </c>
      <c r="D16" s="13">
        <v>427.21499999999997</v>
      </c>
      <c r="E16" s="13">
        <v>717.29399999999998</v>
      </c>
      <c r="F16" s="13">
        <v>89.638000000000005</v>
      </c>
      <c r="G16" s="13">
        <v>190.11600000000001</v>
      </c>
      <c r="H16" s="13">
        <v>1044.508</v>
      </c>
      <c r="I16" s="13">
        <v>336.99799999999999</v>
      </c>
      <c r="J16" s="13">
        <v>361.58600000000001</v>
      </c>
      <c r="K16" s="13">
        <v>254.05099999999999</v>
      </c>
      <c r="L16" s="13">
        <v>459.21100000000001</v>
      </c>
      <c r="M16" s="13">
        <v>-22.068999999999999</v>
      </c>
      <c r="N16" s="13">
        <v>245.786</v>
      </c>
      <c r="O16" s="13">
        <v>1003.075</v>
      </c>
      <c r="P16" s="13">
        <v>87.77</v>
      </c>
      <c r="Q16" s="13">
        <v>156.51400000000001</v>
      </c>
      <c r="R16" s="13">
        <v>503.971</v>
      </c>
      <c r="S16" s="13">
        <v>1244.723</v>
      </c>
      <c r="T16" s="13">
        <v>706.51099999999997</v>
      </c>
      <c r="U16" s="13">
        <v>447.14600000000002</v>
      </c>
      <c r="V16" s="13">
        <v>575.83199999999999</v>
      </c>
      <c r="W16" s="13">
        <v>1808.819</v>
      </c>
      <c r="X16" s="13">
        <v>578.81200000000001</v>
      </c>
      <c r="Y16" s="13">
        <v>477.27499999999998</v>
      </c>
      <c r="Z16" s="13">
        <v>2238.3850000000002</v>
      </c>
      <c r="AA16" s="13">
        <v>4474.5749999999998</v>
      </c>
      <c r="AB16" s="13">
        <v>-122.438</v>
      </c>
    </row>
    <row r="17" spans="1:106" ht="17.100000000000001" customHeight="1" x14ac:dyDescent="0.2">
      <c r="A17" s="15">
        <v>11</v>
      </c>
      <c r="B17" s="15" t="s">
        <v>133</v>
      </c>
      <c r="C17" s="13">
        <v>8941.3080000000009</v>
      </c>
      <c r="D17" s="13">
        <v>2739.5549999999998</v>
      </c>
      <c r="E17" s="13">
        <v>2423.4560000000001</v>
      </c>
      <c r="F17" s="13">
        <v>4574.5969999999998</v>
      </c>
      <c r="G17" s="13">
        <v>1251.164</v>
      </c>
      <c r="H17" s="13">
        <v>7751.47</v>
      </c>
      <c r="I17" s="13">
        <v>5178.8490000000002</v>
      </c>
      <c r="J17" s="13">
        <v>10500.16</v>
      </c>
      <c r="K17" s="13">
        <v>18256.037</v>
      </c>
      <c r="L17" s="13">
        <v>5636.5339999999997</v>
      </c>
      <c r="M17" s="13">
        <v>1366.9010000000001</v>
      </c>
      <c r="N17" s="13">
        <v>5777.241</v>
      </c>
      <c r="O17" s="13">
        <v>8671.2759999999998</v>
      </c>
      <c r="P17" s="13">
        <v>6242.2449999999999</v>
      </c>
      <c r="Q17" s="13">
        <v>4265.3770000000004</v>
      </c>
      <c r="R17" s="13">
        <v>9807.5859999999993</v>
      </c>
      <c r="S17" s="13">
        <v>978.83199999999999</v>
      </c>
      <c r="T17" s="13">
        <v>7709.5159999999996</v>
      </c>
      <c r="U17" s="13">
        <v>4332.7629999999999</v>
      </c>
      <c r="V17" s="13">
        <v>2235.9110000000001</v>
      </c>
      <c r="W17" s="13">
        <v>6734.9970000000003</v>
      </c>
      <c r="X17" s="13">
        <v>11560.315000000001</v>
      </c>
      <c r="Y17" s="13">
        <v>2776.3449999999998</v>
      </c>
      <c r="Z17" s="13">
        <v>8710.7109999999993</v>
      </c>
      <c r="AA17" s="13">
        <v>13869.832</v>
      </c>
      <c r="AB17" s="13">
        <v>2179.0259999999998</v>
      </c>
    </row>
    <row r="18" spans="1:106" ht="17.100000000000001" customHeight="1" x14ac:dyDescent="0.2">
      <c r="A18" s="15">
        <v>12</v>
      </c>
      <c r="B18" s="15" t="s">
        <v>134</v>
      </c>
      <c r="C18" s="13">
        <v>403.20299999999997</v>
      </c>
      <c r="D18" s="13">
        <v>3909.1590000000001</v>
      </c>
      <c r="E18" s="13">
        <v>5002.2790000000005</v>
      </c>
      <c r="F18" s="13">
        <v>1086.3720000000001</v>
      </c>
      <c r="G18" s="13">
        <v>7265.5730000000003</v>
      </c>
      <c r="H18" s="13">
        <v>13254.054</v>
      </c>
      <c r="I18" s="13">
        <v>5498.4350000000004</v>
      </c>
      <c r="J18" s="13">
        <v>6358.9120000000003</v>
      </c>
      <c r="K18" s="13">
        <v>8150.2349999999997</v>
      </c>
      <c r="L18" s="13">
        <v>3722.8809999999999</v>
      </c>
      <c r="M18" s="13">
        <v>12321.044</v>
      </c>
      <c r="N18" s="13">
        <v>1070.2539999999999</v>
      </c>
      <c r="O18" s="13">
        <v>5206.4110000000001</v>
      </c>
      <c r="P18" s="13">
        <v>3543.0949999999998</v>
      </c>
      <c r="Q18" s="13">
        <v>3465.45</v>
      </c>
      <c r="R18" s="13">
        <v>7546.9989999999998</v>
      </c>
      <c r="S18" s="13">
        <v>1133.653</v>
      </c>
      <c r="T18" s="13">
        <v>5729.5630000000001</v>
      </c>
      <c r="U18" s="13">
        <v>4087.6660000000002</v>
      </c>
      <c r="V18" s="13">
        <v>8422.8320000000003</v>
      </c>
      <c r="W18" s="13">
        <v>15622.597</v>
      </c>
      <c r="X18" s="13">
        <v>2260.9110000000001</v>
      </c>
      <c r="Y18" s="13">
        <v>7957.1689999999999</v>
      </c>
      <c r="Z18" s="13">
        <v>20604.919000000002</v>
      </c>
      <c r="AA18" s="13">
        <v>87019.676999999996</v>
      </c>
      <c r="AB18" s="13">
        <v>643.56500000000005</v>
      </c>
    </row>
    <row r="19" spans="1:106" ht="17.100000000000001" customHeight="1" x14ac:dyDescent="0.2">
      <c r="A19" s="15">
        <v>13</v>
      </c>
      <c r="B19" s="15" t="s">
        <v>135</v>
      </c>
      <c r="C19" s="13">
        <v>18735.454000000002</v>
      </c>
      <c r="D19" s="13">
        <v>40494.480000000003</v>
      </c>
      <c r="E19" s="13">
        <v>34952.675000000003</v>
      </c>
      <c r="F19" s="13">
        <v>45785.974000000002</v>
      </c>
      <c r="G19" s="13">
        <v>36349.718999999997</v>
      </c>
      <c r="H19" s="13">
        <v>117786.54700000001</v>
      </c>
      <c r="I19" s="13">
        <v>87541.226999999999</v>
      </c>
      <c r="J19" s="13">
        <v>120689.359</v>
      </c>
      <c r="K19" s="13">
        <v>192342.28099999999</v>
      </c>
      <c r="L19" s="13">
        <v>69568.148000000001</v>
      </c>
      <c r="M19" s="13">
        <v>184768.76</v>
      </c>
      <c r="N19" s="13">
        <v>48781.754999999997</v>
      </c>
      <c r="O19" s="13">
        <v>130747.803</v>
      </c>
      <c r="P19" s="13">
        <v>29688.632000000001</v>
      </c>
      <c r="Q19" s="13">
        <v>78996.672999999995</v>
      </c>
      <c r="R19" s="13">
        <v>153639.00899999999</v>
      </c>
      <c r="S19" s="13">
        <v>47836.377999999997</v>
      </c>
      <c r="T19" s="13">
        <v>80414.403999999995</v>
      </c>
      <c r="U19" s="13">
        <v>54542.779000000002</v>
      </c>
      <c r="V19" s="13">
        <v>80787.725999999995</v>
      </c>
      <c r="W19" s="13">
        <v>336100.55099999998</v>
      </c>
      <c r="X19" s="13">
        <v>86727.274999999994</v>
      </c>
      <c r="Y19" s="13">
        <v>95199.31</v>
      </c>
      <c r="Z19" s="13">
        <v>203345.15900000001</v>
      </c>
      <c r="AA19" s="13">
        <v>592603.23199999996</v>
      </c>
      <c r="AB19" s="13">
        <v>22893.048999999999</v>
      </c>
    </row>
    <row r="20" spans="1:106" ht="17.100000000000001" customHeight="1" x14ac:dyDescent="0.2">
      <c r="A20" s="15">
        <v>14</v>
      </c>
      <c r="B20" s="15" t="s">
        <v>136</v>
      </c>
      <c r="C20" s="13">
        <v>312.59899999999999</v>
      </c>
      <c r="D20" s="13">
        <v>2080.9009999999998</v>
      </c>
      <c r="E20" s="13">
        <v>8322.777</v>
      </c>
      <c r="F20" s="13">
        <v>2236.0549999999998</v>
      </c>
      <c r="G20" s="13">
        <v>358.654</v>
      </c>
      <c r="H20" s="13">
        <v>10994.225</v>
      </c>
      <c r="I20" s="13"/>
      <c r="J20" s="13">
        <v>13594.509</v>
      </c>
      <c r="K20" s="13">
        <v>4014.0610000000001</v>
      </c>
      <c r="L20" s="13">
        <v>2045.164</v>
      </c>
      <c r="M20" s="13">
        <v>6108.9250000000002</v>
      </c>
      <c r="N20" s="13">
        <v>1550.8219999999999</v>
      </c>
      <c r="O20" s="13"/>
      <c r="P20" s="13">
        <v>265.673</v>
      </c>
      <c r="Q20" s="13">
        <v>2967.3919999999998</v>
      </c>
      <c r="R20" s="13">
        <v>13831.14</v>
      </c>
      <c r="S20" s="13">
        <v>7870.7449999999999</v>
      </c>
      <c r="T20" s="13">
        <v>10536.548000000001</v>
      </c>
      <c r="U20" s="13">
        <v>397.74599999999998</v>
      </c>
      <c r="V20" s="13">
        <v>1828.115</v>
      </c>
      <c r="W20" s="13">
        <v>19704.764999999999</v>
      </c>
      <c r="X20" s="13">
        <v>2713.3119999999999</v>
      </c>
      <c r="Y20" s="13">
        <v>219.07300000000001</v>
      </c>
      <c r="Z20" s="13">
        <v>22095.398000000001</v>
      </c>
      <c r="AA20" s="13">
        <v>12022.964</v>
      </c>
      <c r="AB20" s="13">
        <v>209.566</v>
      </c>
    </row>
    <row r="21" spans="1:106" ht="17.100000000000001" customHeight="1" x14ac:dyDescent="0.2">
      <c r="A21" s="15">
        <v>15</v>
      </c>
      <c r="B21" s="15" t="s">
        <v>137</v>
      </c>
      <c r="C21" s="13"/>
      <c r="D21" s="13"/>
      <c r="E21" s="13"/>
      <c r="F21" s="13"/>
      <c r="G21" s="13"/>
      <c r="H21" s="13"/>
      <c r="I21" s="13"/>
      <c r="J21" s="13"/>
      <c r="K21" s="13"/>
      <c r="L21" s="13"/>
      <c r="M21" s="13"/>
      <c r="N21" s="13"/>
      <c r="O21" s="13"/>
      <c r="P21" s="13"/>
      <c r="Q21" s="13">
        <v>125.848</v>
      </c>
      <c r="R21" s="13"/>
      <c r="S21" s="13"/>
      <c r="T21" s="13"/>
      <c r="U21" s="13"/>
      <c r="V21" s="13"/>
      <c r="W21" s="13"/>
      <c r="X21" s="13">
        <v>332.887</v>
      </c>
      <c r="Y21" s="13"/>
      <c r="Z21" s="13"/>
      <c r="AA21" s="13">
        <v>6706.549</v>
      </c>
      <c r="AB21" s="13"/>
    </row>
    <row r="22" spans="1:106" ht="17.100000000000001" customHeight="1" x14ac:dyDescent="0.2">
      <c r="A22" s="15">
        <v>16</v>
      </c>
      <c r="B22" s="15" t="s">
        <v>138</v>
      </c>
      <c r="C22" s="13">
        <v>222.01300000000001</v>
      </c>
      <c r="D22" s="13">
        <v>2954.422</v>
      </c>
      <c r="E22" s="13">
        <v>6114.9210000000003</v>
      </c>
      <c r="F22" s="13">
        <v>3131.1089999999999</v>
      </c>
      <c r="G22" s="13">
        <v>4304.1869999999999</v>
      </c>
      <c r="H22" s="13">
        <v>22882.592000000001</v>
      </c>
      <c r="I22" s="13">
        <v>8291.3559999999998</v>
      </c>
      <c r="J22" s="13">
        <v>18304.102999999999</v>
      </c>
      <c r="K22" s="13">
        <v>38918.9</v>
      </c>
      <c r="L22" s="13">
        <v>6134.82</v>
      </c>
      <c r="M22" s="13">
        <v>25107.351999999999</v>
      </c>
      <c r="N22" s="13">
        <v>7243.1610000000001</v>
      </c>
      <c r="O22" s="13">
        <v>7393.1009999999997</v>
      </c>
      <c r="P22" s="13">
        <v>2884.4949999999999</v>
      </c>
      <c r="Q22" s="13">
        <v>16960.848999999998</v>
      </c>
      <c r="R22" s="13">
        <v>32090.811000000002</v>
      </c>
      <c r="S22" s="13">
        <v>6263.0720000000001</v>
      </c>
      <c r="T22" s="13">
        <v>8538.7250000000004</v>
      </c>
      <c r="U22" s="13">
        <v>5100.915</v>
      </c>
      <c r="V22" s="13">
        <v>7544.6959999999999</v>
      </c>
      <c r="W22" s="13">
        <v>54422.411</v>
      </c>
      <c r="X22" s="13">
        <v>20854.138999999999</v>
      </c>
      <c r="Y22" s="13">
        <v>15143.578</v>
      </c>
      <c r="Z22" s="13">
        <v>29071.363000000001</v>
      </c>
      <c r="AA22" s="13">
        <v>63760.485999999997</v>
      </c>
      <c r="AB22" s="13">
        <v>3939.902</v>
      </c>
    </row>
    <row r="23" spans="1:106" ht="17.100000000000001" customHeight="1" x14ac:dyDescent="0.2">
      <c r="A23" s="15">
        <v>17</v>
      </c>
      <c r="B23" s="15" t="s">
        <v>139</v>
      </c>
      <c r="C23" s="13">
        <v>28614.577000000001</v>
      </c>
      <c r="D23" s="13">
        <v>52178.517</v>
      </c>
      <c r="E23" s="13">
        <v>56816.108</v>
      </c>
      <c r="F23" s="13">
        <v>56814.107000000004</v>
      </c>
      <c r="G23" s="13">
        <v>49529.296999999999</v>
      </c>
      <c r="H23" s="13">
        <v>172668.88800000001</v>
      </c>
      <c r="I23" s="13">
        <v>106509.867</v>
      </c>
      <c r="J23" s="13">
        <v>169447.04300000001</v>
      </c>
      <c r="K23" s="13">
        <v>261681.514</v>
      </c>
      <c r="L23" s="13">
        <v>87107.547000000006</v>
      </c>
      <c r="M23" s="13">
        <v>229672.98199999999</v>
      </c>
      <c r="N23" s="13">
        <v>64423.233</v>
      </c>
      <c r="O23" s="13">
        <v>152018.59099999999</v>
      </c>
      <c r="P23" s="13">
        <v>42624.14</v>
      </c>
      <c r="Q23" s="13">
        <v>106781.58900000001</v>
      </c>
      <c r="R23" s="13">
        <v>216915.54500000001</v>
      </c>
      <c r="S23" s="13">
        <v>64082.68</v>
      </c>
      <c r="T23" s="13">
        <v>112928.75599999999</v>
      </c>
      <c r="U23" s="13">
        <v>68461.869000000006</v>
      </c>
      <c r="V23" s="13">
        <v>100819.28</v>
      </c>
      <c r="W23" s="13">
        <v>432585.321</v>
      </c>
      <c r="X23" s="13">
        <v>124448.83900000001</v>
      </c>
      <c r="Y23" s="13">
        <v>121295.47500000001</v>
      </c>
      <c r="Z23" s="13">
        <v>283827.55</v>
      </c>
      <c r="AA23" s="13">
        <v>775982.74</v>
      </c>
      <c r="AB23" s="13">
        <v>29865.108</v>
      </c>
    </row>
    <row r="24" spans="1:106" ht="17.100000000000001" customHeight="1" x14ac:dyDescent="0.2">
      <c r="A24" s="15">
        <v>18</v>
      </c>
      <c r="B24" s="15" t="s">
        <v>140</v>
      </c>
      <c r="C24" s="13">
        <v>5.9290000000000003</v>
      </c>
      <c r="D24" s="13">
        <v>26.885000000000002</v>
      </c>
      <c r="E24" s="13">
        <v>4.5350000000000001</v>
      </c>
      <c r="F24" s="13">
        <v>161.328</v>
      </c>
      <c r="G24" s="13">
        <v>10.497</v>
      </c>
      <c r="H24" s="13">
        <v>36.356999999999999</v>
      </c>
      <c r="I24" s="13">
        <v>18.423999999999999</v>
      </c>
      <c r="J24" s="13">
        <v>143.55000000000001</v>
      </c>
      <c r="K24" s="13">
        <v>2353.5509999999999</v>
      </c>
      <c r="L24" s="13">
        <v>1045.7719999999999</v>
      </c>
      <c r="M24" s="13">
        <v>67.763999999999996</v>
      </c>
      <c r="N24" s="13">
        <v>2613.8620000000001</v>
      </c>
      <c r="O24" s="13">
        <v>40.454999999999998</v>
      </c>
      <c r="P24" s="13">
        <v>11.003</v>
      </c>
      <c r="Q24" s="13">
        <v>1841.06</v>
      </c>
      <c r="R24" s="13">
        <v>289.65499999999997</v>
      </c>
      <c r="S24" s="13">
        <v>1034.6590000000001</v>
      </c>
      <c r="T24" s="13">
        <v>40.776000000000003</v>
      </c>
      <c r="U24" s="13">
        <v>6548.7870000000003</v>
      </c>
      <c r="V24" s="13">
        <v>9.3949999999999996</v>
      </c>
      <c r="W24" s="13">
        <v>96.203000000000003</v>
      </c>
      <c r="X24" s="13">
        <v>2086.2330000000002</v>
      </c>
      <c r="Y24" s="13">
        <v>4733.6719999999996</v>
      </c>
      <c r="Z24" s="13">
        <v>1026.24</v>
      </c>
      <c r="AA24" s="13">
        <v>8248.7250000000004</v>
      </c>
      <c r="AB24" s="13">
        <v>1.8280000000000001</v>
      </c>
    </row>
    <row r="25" spans="1:106" ht="17.100000000000001" customHeight="1" x14ac:dyDescent="0.2">
      <c r="A25" s="15">
        <v>19</v>
      </c>
      <c r="B25" s="15" t="s">
        <v>141</v>
      </c>
      <c r="C25" s="13">
        <v>26351</v>
      </c>
      <c r="D25" s="13">
        <v>37014.28</v>
      </c>
      <c r="E25" s="13">
        <v>43611.392999999996</v>
      </c>
      <c r="F25" s="13">
        <v>47933.144</v>
      </c>
      <c r="G25" s="13">
        <v>39482.650999999998</v>
      </c>
      <c r="H25" s="13">
        <v>142810.19200000001</v>
      </c>
      <c r="I25" s="13">
        <v>92143.023000000001</v>
      </c>
      <c r="J25" s="13">
        <v>129661.59699999999</v>
      </c>
      <c r="K25" s="13">
        <v>220893.31599999999</v>
      </c>
      <c r="L25" s="13">
        <v>69981.066999999995</v>
      </c>
      <c r="M25" s="13">
        <v>200474.66699999999</v>
      </c>
      <c r="N25" s="13">
        <v>53398.067000000003</v>
      </c>
      <c r="O25" s="13">
        <v>132311.84899999999</v>
      </c>
      <c r="P25" s="13">
        <v>38100.917000000001</v>
      </c>
      <c r="Q25" s="13">
        <v>90082.3</v>
      </c>
      <c r="R25" s="13">
        <v>184773.30300000001</v>
      </c>
      <c r="S25" s="13">
        <v>46093.860999999997</v>
      </c>
      <c r="T25" s="13">
        <v>98879.7</v>
      </c>
      <c r="U25" s="13">
        <v>55163.67</v>
      </c>
      <c r="V25" s="13">
        <v>86450.796000000002</v>
      </c>
      <c r="W25" s="13">
        <v>372546.196</v>
      </c>
      <c r="X25" s="13">
        <v>103518.094</v>
      </c>
      <c r="Y25" s="13">
        <v>102896.882</v>
      </c>
      <c r="Z25" s="13">
        <v>238031.84299999999</v>
      </c>
      <c r="AA25" s="13">
        <v>653926.45200000005</v>
      </c>
      <c r="AB25" s="13">
        <v>25574.441999999999</v>
      </c>
    </row>
    <row r="26" spans="1:106" ht="17.100000000000001" customHeight="1" x14ac:dyDescent="0.2">
      <c r="A26" s="15">
        <v>20</v>
      </c>
      <c r="B26" s="15" t="s">
        <v>142</v>
      </c>
      <c r="C26" s="13"/>
      <c r="D26" s="13">
        <v>1379.9839999999999</v>
      </c>
      <c r="E26" s="13"/>
      <c r="F26" s="13"/>
      <c r="G26" s="13"/>
      <c r="H26" s="13"/>
      <c r="I26" s="13"/>
      <c r="J26" s="13"/>
      <c r="K26" s="13">
        <v>4599.9470000000001</v>
      </c>
      <c r="L26" s="13"/>
      <c r="M26" s="13"/>
      <c r="N26" s="13"/>
      <c r="O26" s="13"/>
      <c r="P26" s="13"/>
      <c r="Q26" s="13">
        <v>2299.9740000000002</v>
      </c>
      <c r="R26" s="13"/>
      <c r="S26" s="13">
        <v>1379.9839999999999</v>
      </c>
      <c r="T26" s="13"/>
      <c r="U26" s="13"/>
      <c r="V26" s="13"/>
      <c r="W26" s="13"/>
      <c r="X26" s="13"/>
      <c r="Y26" s="13"/>
      <c r="Z26" s="13">
        <v>4599.9470000000001</v>
      </c>
      <c r="AA26" s="13">
        <v>10031.466</v>
      </c>
      <c r="AB26" s="13"/>
    </row>
    <row r="27" spans="1:106" ht="17.100000000000001" customHeight="1" x14ac:dyDescent="0.2">
      <c r="A27" s="15">
        <v>21</v>
      </c>
      <c r="B27" s="15" t="s">
        <v>143</v>
      </c>
      <c r="C27" s="13">
        <v>1112.3240000000001</v>
      </c>
      <c r="D27" s="13">
        <v>2649.7139999999999</v>
      </c>
      <c r="E27" s="13">
        <v>2010.451</v>
      </c>
      <c r="F27" s="13">
        <v>2747.24</v>
      </c>
      <c r="G27" s="13">
        <v>2132.3789999999999</v>
      </c>
      <c r="H27" s="13">
        <v>5618.77</v>
      </c>
      <c r="I27" s="13">
        <v>3137.2139999999999</v>
      </c>
      <c r="J27" s="13">
        <v>8213.8410000000003</v>
      </c>
      <c r="K27" s="13">
        <v>12298.218000000001</v>
      </c>
      <c r="L27" s="13">
        <v>3822.0970000000002</v>
      </c>
      <c r="M27" s="13">
        <v>11297.492</v>
      </c>
      <c r="N27" s="13">
        <v>2788.567</v>
      </c>
      <c r="O27" s="13">
        <v>3332.7669999999998</v>
      </c>
      <c r="P27" s="13">
        <v>1424.2550000000001</v>
      </c>
      <c r="Q27" s="13">
        <v>4128.1469999999999</v>
      </c>
      <c r="R27" s="13">
        <v>9396.3389999999999</v>
      </c>
      <c r="S27" s="13">
        <v>2379.9</v>
      </c>
      <c r="T27" s="13">
        <v>4751.9279999999999</v>
      </c>
      <c r="U27" s="13">
        <v>3090.2220000000002</v>
      </c>
      <c r="V27" s="13">
        <v>4024.2020000000002</v>
      </c>
      <c r="W27" s="13">
        <v>18794.145</v>
      </c>
      <c r="X27" s="13">
        <v>5835.1639999999998</v>
      </c>
      <c r="Y27" s="13">
        <v>5585.4759999999997</v>
      </c>
      <c r="Z27" s="13">
        <v>12249.995999999999</v>
      </c>
      <c r="AA27" s="13">
        <v>36315.082000000002</v>
      </c>
      <c r="AB27" s="13">
        <v>910.97699999999998</v>
      </c>
    </row>
    <row r="28" spans="1:106" ht="17.100000000000001" customHeight="1" x14ac:dyDescent="0.2">
      <c r="A28" s="15">
        <v>22</v>
      </c>
      <c r="B28" s="15" t="s">
        <v>144</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row>
    <row r="29" spans="1:106" ht="17.100000000000001" customHeight="1" x14ac:dyDescent="0.2">
      <c r="A29" s="15">
        <v>23</v>
      </c>
      <c r="B29" s="15" t="s">
        <v>145</v>
      </c>
      <c r="C29" s="13">
        <v>1145.327</v>
      </c>
      <c r="D29" s="13">
        <v>11107.653</v>
      </c>
      <c r="E29" s="13">
        <v>11189.728999999999</v>
      </c>
      <c r="F29" s="13">
        <v>5972.3959999999997</v>
      </c>
      <c r="G29" s="13">
        <v>7903.77</v>
      </c>
      <c r="H29" s="13">
        <v>24203.569</v>
      </c>
      <c r="I29" s="13">
        <v>11211.206</v>
      </c>
      <c r="J29" s="13">
        <v>31428.053</v>
      </c>
      <c r="K29" s="13">
        <v>21536.48</v>
      </c>
      <c r="L29" s="13">
        <v>12258.61</v>
      </c>
      <c r="M29" s="13">
        <v>17833.059000000001</v>
      </c>
      <c r="N29" s="13">
        <v>5622.7380000000003</v>
      </c>
      <c r="O29" s="13">
        <v>16333.519</v>
      </c>
      <c r="P29" s="13">
        <v>3087.9670000000001</v>
      </c>
      <c r="Q29" s="13">
        <v>8430.107</v>
      </c>
      <c r="R29" s="13">
        <v>22456.245999999999</v>
      </c>
      <c r="S29" s="13">
        <v>13194.275</v>
      </c>
      <c r="T29" s="13">
        <v>9256.3520000000008</v>
      </c>
      <c r="U29" s="13">
        <v>3659.1889999999999</v>
      </c>
      <c r="V29" s="13">
        <v>10334.888000000001</v>
      </c>
      <c r="W29" s="13">
        <v>41148.779000000002</v>
      </c>
      <c r="X29" s="13">
        <v>13009.348</v>
      </c>
      <c r="Y29" s="13">
        <v>8079.4470000000001</v>
      </c>
      <c r="Z29" s="13">
        <v>27919.523000000001</v>
      </c>
      <c r="AA29" s="13">
        <v>67461.014999999999</v>
      </c>
      <c r="AB29" s="13">
        <v>3377.8609999999999</v>
      </c>
    </row>
    <row r="30" spans="1:106" ht="17.100000000000001" customHeight="1" x14ac:dyDescent="0.2">
      <c r="A30" s="15">
        <v>24</v>
      </c>
      <c r="B30" s="15" t="s">
        <v>146</v>
      </c>
      <c r="C30" s="13">
        <v>28614.58</v>
      </c>
      <c r="D30" s="13">
        <v>52178.516000000003</v>
      </c>
      <c r="E30" s="13">
        <v>56816.108</v>
      </c>
      <c r="F30" s="13">
        <v>56814.108</v>
      </c>
      <c r="G30" s="13">
        <v>49529.296999999999</v>
      </c>
      <c r="H30" s="13">
        <v>172668.88800000001</v>
      </c>
      <c r="I30" s="13">
        <v>106509.867</v>
      </c>
      <c r="J30" s="13">
        <v>169447.041</v>
      </c>
      <c r="K30" s="13">
        <v>261681.51199999999</v>
      </c>
      <c r="L30" s="13">
        <v>87107.546000000002</v>
      </c>
      <c r="M30" s="13">
        <v>229672.98199999999</v>
      </c>
      <c r="N30" s="13">
        <v>64423.233999999997</v>
      </c>
      <c r="O30" s="13">
        <v>152018.59</v>
      </c>
      <c r="P30" s="13">
        <v>42624.142</v>
      </c>
      <c r="Q30" s="13">
        <v>106781.588</v>
      </c>
      <c r="R30" s="13">
        <v>216915.54300000001</v>
      </c>
      <c r="S30" s="13">
        <v>64082.678999999996</v>
      </c>
      <c r="T30" s="13">
        <v>112928.75599999999</v>
      </c>
      <c r="U30" s="13">
        <v>68461.868000000002</v>
      </c>
      <c r="V30" s="13">
        <v>100819.281</v>
      </c>
      <c r="W30" s="13">
        <v>432585.32299999997</v>
      </c>
      <c r="X30" s="13">
        <v>124448.83900000001</v>
      </c>
      <c r="Y30" s="13">
        <v>121295.477</v>
      </c>
      <c r="Z30" s="13">
        <v>283827.549</v>
      </c>
      <c r="AA30" s="13">
        <v>775982.74</v>
      </c>
      <c r="AB30" s="13">
        <v>29865.108</v>
      </c>
    </row>
    <row r="31" spans="1:106" ht="17.100000000000001" customHeight="1" x14ac:dyDescent="0.2">
      <c r="A31" s="15">
        <v>25</v>
      </c>
      <c r="B31" s="15" t="s">
        <v>147</v>
      </c>
      <c r="C31" s="13">
        <v>744.91200000000003</v>
      </c>
      <c r="D31" s="13">
        <v>1385.579</v>
      </c>
      <c r="E31" s="13">
        <v>1915.3679999999999</v>
      </c>
      <c r="F31" s="13">
        <v>1153.087</v>
      </c>
      <c r="G31" s="13">
        <v>1540.5830000000001</v>
      </c>
      <c r="H31" s="13">
        <v>2266.48</v>
      </c>
      <c r="I31" s="13">
        <v>1931.1869999999999</v>
      </c>
      <c r="J31" s="13">
        <v>4447.8829999999998</v>
      </c>
      <c r="K31" s="13">
        <v>8277.5300000000007</v>
      </c>
      <c r="L31" s="13">
        <v>4038.355</v>
      </c>
      <c r="M31" s="13">
        <v>5256.0360000000001</v>
      </c>
      <c r="N31" s="13">
        <v>2550.1799999999998</v>
      </c>
      <c r="O31" s="13">
        <v>7938.165</v>
      </c>
      <c r="P31" s="13">
        <v>998.6</v>
      </c>
      <c r="Q31" s="13">
        <v>2519.89</v>
      </c>
      <c r="R31" s="13">
        <v>5774.3280000000004</v>
      </c>
      <c r="S31" s="13">
        <v>1404.146</v>
      </c>
      <c r="T31" s="13">
        <v>3725.366</v>
      </c>
      <c r="U31" s="13">
        <v>991.46400000000006</v>
      </c>
      <c r="V31" s="13">
        <v>3436.915</v>
      </c>
      <c r="W31" s="13">
        <v>17792.856</v>
      </c>
      <c r="X31" s="13">
        <v>4958.5119999999997</v>
      </c>
      <c r="Y31" s="13">
        <v>4038.1469999999999</v>
      </c>
      <c r="Z31" s="13">
        <v>7542.9250000000002</v>
      </c>
      <c r="AA31" s="13">
        <v>25629.363000000001</v>
      </c>
      <c r="AB31" s="13">
        <v>593.38</v>
      </c>
    </row>
    <row r="32" spans="1:106" s="25" customFormat="1" ht="17.100000000000001" customHeight="1" x14ac:dyDescent="0.2">
      <c r="A32" s="29">
        <v>26</v>
      </c>
      <c r="B32" s="29" t="s">
        <v>149</v>
      </c>
      <c r="C32" s="22">
        <v>6.0005568231753584E-2</v>
      </c>
      <c r="D32" s="22">
        <v>3.5680566643323808E-2</v>
      </c>
      <c r="E32" s="22">
        <v>6.5570733217764784E-2</v>
      </c>
      <c r="F32" s="22">
        <v>8.3176033013950806E-3</v>
      </c>
      <c r="G32" s="22">
        <v>5.9517962779308464E-3</v>
      </c>
      <c r="H32" s="22">
        <v>4.4524235041940662E-2</v>
      </c>
      <c r="I32" s="22">
        <v>1.7425725487851304E-2</v>
      </c>
      <c r="J32" s="22">
        <v>1.7778075727561034E-3</v>
      </c>
      <c r="K32" s="22">
        <v>4.8262075773072149E-2</v>
      </c>
      <c r="L32" s="22">
        <v>2.9810716063598239E-2</v>
      </c>
      <c r="M32" s="22">
        <v>7.2666878855897092E-3</v>
      </c>
      <c r="N32" s="22">
        <v>1.3774635561039436E-2</v>
      </c>
      <c r="O32" s="22">
        <v>5.2199946127056654E-2</v>
      </c>
      <c r="P32" s="22">
        <v>2.2518996954969266E-2</v>
      </c>
      <c r="Q32" s="22">
        <v>1.5115647994330806E-2</v>
      </c>
      <c r="R32" s="22">
        <v>1.8781219904671926E-2</v>
      </c>
      <c r="S32" s="22">
        <v>6.7262522682196055E-2</v>
      </c>
      <c r="T32" s="22">
        <v>4.3303454560373079E-2</v>
      </c>
      <c r="U32" s="22">
        <v>3.1292564588469782E-2</v>
      </c>
      <c r="V32" s="22">
        <v>4.3951441867327308E-2</v>
      </c>
      <c r="W32" s="22">
        <v>3.4821459937366635E-2</v>
      </c>
      <c r="X32" s="22">
        <v>3.6693700146061825E-2</v>
      </c>
      <c r="Y32" s="22">
        <v>5.2264579491411896E-2</v>
      </c>
      <c r="Z32" s="22">
        <v>6.0715142350993158E-2</v>
      </c>
      <c r="AA32" s="22">
        <v>2.9157584472832881E-2</v>
      </c>
      <c r="AB32" s="22">
        <v>5.1170485392089179E-3</v>
      </c>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row>
    <row r="33" spans="1:106" s="25" customFormat="1" ht="17.100000000000001" customHeight="1" x14ac:dyDescent="0.2">
      <c r="A33" s="29">
        <v>27</v>
      </c>
      <c r="B33" s="29" t="s">
        <v>148</v>
      </c>
      <c r="C33" s="22">
        <v>2.4978573064282756E-3</v>
      </c>
      <c r="D33" s="22">
        <v>7.5445071272748103E-3</v>
      </c>
      <c r="E33" s="22">
        <v>1.2845370177541442E-2</v>
      </c>
      <c r="F33" s="22">
        <v>8.666147341760608E-4</v>
      </c>
      <c r="G33" s="22">
        <v>9.6016758606504605E-4</v>
      </c>
      <c r="H33" s="22">
        <v>6.1374464173944406E-3</v>
      </c>
      <c r="I33" s="22">
        <v>1.8464220299899466E-3</v>
      </c>
      <c r="J33" s="22">
        <v>3.3621108485823914E-4</v>
      </c>
      <c r="K33" s="22">
        <v>3.9369507401624581E-3</v>
      </c>
      <c r="L33" s="22">
        <v>4.205737571123299E-3</v>
      </c>
      <c r="M33" s="22">
        <v>5.77218543174874E-4</v>
      </c>
      <c r="N33" s="22">
        <v>1.221376637546143E-3</v>
      </c>
      <c r="O33" s="22">
        <v>5.2589736257016599E-3</v>
      </c>
      <c r="P33" s="22">
        <v>1.6913484229616799E-3</v>
      </c>
      <c r="Q33" s="22">
        <v>1.1628055934219356E-3</v>
      </c>
      <c r="R33" s="22">
        <v>1.9688350974197211E-3</v>
      </c>
      <c r="S33" s="22">
        <v>1.3611378286857463E-2</v>
      </c>
      <c r="T33" s="22">
        <v>3.6210413556023542E-3</v>
      </c>
      <c r="U33" s="22">
        <v>1.7725153821782642E-3</v>
      </c>
      <c r="V33" s="22">
        <v>4.5522186564400857E-3</v>
      </c>
      <c r="W33" s="22">
        <v>3.3585302087621154E-3</v>
      </c>
      <c r="X33" s="22">
        <v>3.9515256329037546E-3</v>
      </c>
      <c r="Y33" s="22">
        <v>3.4023844176023074E-3</v>
      </c>
      <c r="Z33" s="22">
        <v>6.222525659439964E-3</v>
      </c>
      <c r="AA33" s="22">
        <v>2.4973532772937339E-3</v>
      </c>
      <c r="AB33" s="22">
        <v>6.0329112054947605E-4</v>
      </c>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row>
    <row r="34" spans="1:106" s="25" customFormat="1" ht="17.100000000000001" customHeight="1" x14ac:dyDescent="0.2">
      <c r="A34" s="29">
        <v>28</v>
      </c>
      <c r="B34" s="29" t="s">
        <v>150</v>
      </c>
      <c r="C34" s="22">
        <v>0.70463373856016986</v>
      </c>
      <c r="D34" s="22">
        <v>0.55826230335560012</v>
      </c>
      <c r="E34" s="22">
        <v>0.45058534599274569</v>
      </c>
      <c r="F34" s="22">
        <v>0.80464788707810941</v>
      </c>
      <c r="G34" s="22">
        <v>0.77189917376252215</v>
      </c>
      <c r="H34" s="22">
        <v>0.50222950801185051</v>
      </c>
      <c r="I34" s="22">
        <v>0.66977737537779924</v>
      </c>
      <c r="J34" s="22">
        <v>0.65456389662991366</v>
      </c>
      <c r="K34" s="22">
        <v>0.59661459594709632</v>
      </c>
      <c r="L34" s="22">
        <v>0.65368503909635156</v>
      </c>
      <c r="M34" s="22">
        <v>0.84136815598839709</v>
      </c>
      <c r="N34" s="22">
        <v>0.7367322069906348</v>
      </c>
      <c r="O34" s="22">
        <v>0.69159257485150427</v>
      </c>
      <c r="P34" s="22">
        <v>0.78044081662466669</v>
      </c>
      <c r="Q34" s="22">
        <v>0.72299801426771648</v>
      </c>
      <c r="R34" s="22">
        <v>0.82613894664016141</v>
      </c>
      <c r="S34" s="22">
        <v>0.32180574287482028</v>
      </c>
      <c r="T34" s="22">
        <v>0.61127854224495881</v>
      </c>
      <c r="U34" s="22">
        <v>0.66309486657398897</v>
      </c>
      <c r="V34" s="22">
        <v>0.61750012610760663</v>
      </c>
      <c r="W34" s="22">
        <v>0.60510026221584501</v>
      </c>
      <c r="X34" s="22">
        <v>0.74275794279700158</v>
      </c>
      <c r="Y34" s="22">
        <v>0.74614629643057029</v>
      </c>
      <c r="Z34" s="22">
        <v>0.62734560212439694</v>
      </c>
      <c r="AA34" s="22">
        <v>0.58388535162744182</v>
      </c>
      <c r="AB34" s="22">
        <v>0.81494464329464089</v>
      </c>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row>
    <row r="35" spans="1:106" s="25" customFormat="1" ht="17.100000000000001" customHeight="1" x14ac:dyDescent="0.2">
      <c r="A35" s="29">
        <v>29</v>
      </c>
      <c r="B35" s="29" t="s">
        <v>151</v>
      </c>
      <c r="C35" s="22">
        <v>3.8086940270652763E-3</v>
      </c>
      <c r="D35" s="22">
        <v>2.74962326022361E-2</v>
      </c>
      <c r="E35" s="22">
        <v>4.5846242541416988E-3</v>
      </c>
      <c r="F35" s="22">
        <v>3.3914723828128422E-3</v>
      </c>
      <c r="G35" s="22">
        <v>6.4976114624586637E-3</v>
      </c>
      <c r="H35" s="22">
        <v>4.07336075166451E-3</v>
      </c>
      <c r="I35" s="22">
        <v>3.1302160173623882E-2</v>
      </c>
      <c r="J35" s="22">
        <v>5.006061824655861E-3</v>
      </c>
      <c r="K35" s="22">
        <v>1.5254459204776983E-2</v>
      </c>
      <c r="L35" s="22">
        <v>4.0037048644749112E-3</v>
      </c>
      <c r="M35" s="22">
        <v>1.1890553639921669E-2</v>
      </c>
      <c r="N35" s="22">
        <v>2.5429794122517491E-3</v>
      </c>
      <c r="O35" s="22">
        <v>7.8200704935411872E-3</v>
      </c>
      <c r="P35" s="22">
        <v>6.3593085475626317E-3</v>
      </c>
      <c r="Q35" s="22">
        <v>5.461969635029703E-3</v>
      </c>
      <c r="R35" s="22">
        <v>3.0846641568680055E-3</v>
      </c>
      <c r="S35" s="22">
        <v>4.8229200870261299E-3</v>
      </c>
      <c r="T35" s="22">
        <v>3.3780496542325112E-3</v>
      </c>
      <c r="U35" s="22">
        <v>2.5824099842095337E-3</v>
      </c>
      <c r="V35" s="22">
        <v>6.0697367812164059E-3</v>
      </c>
      <c r="W35" s="22">
        <v>1.3787281165282106E-2</v>
      </c>
      <c r="X35" s="22">
        <v>5.7081096538668915E-3</v>
      </c>
      <c r="Y35" s="22">
        <v>9.5476899782644849E-3</v>
      </c>
      <c r="Z35" s="22">
        <v>1.0862999448993273E-2</v>
      </c>
      <c r="AA35" s="22">
        <v>1.8868179617301355E-2</v>
      </c>
      <c r="AB35" s="22"/>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row>
    <row r="36" spans="1:106" s="25" customFormat="1" ht="17.100000000000001" customHeight="1" x14ac:dyDescent="0.2">
      <c r="A36" s="29">
        <v>30</v>
      </c>
      <c r="B36" s="29" t="s">
        <v>152</v>
      </c>
      <c r="C36" s="22">
        <v>5.6470072232349677E-3</v>
      </c>
      <c r="D36" s="22"/>
      <c r="E36" s="22"/>
      <c r="F36" s="22"/>
      <c r="G36" s="22"/>
      <c r="H36" s="22"/>
      <c r="I36" s="22">
        <v>0.42456060445586213</v>
      </c>
      <c r="J36" s="22">
        <v>2.557819387513886E-2</v>
      </c>
      <c r="K36" s="22">
        <v>0.13843437599880884</v>
      </c>
      <c r="L36" s="22">
        <v>0.10392262510559891</v>
      </c>
      <c r="M36" s="22">
        <v>0.17364461221413868</v>
      </c>
      <c r="N36" s="22"/>
      <c r="O36" s="22">
        <v>5.2088109070957754E-2</v>
      </c>
      <c r="P36" s="22">
        <v>0.14086788941424314</v>
      </c>
      <c r="Q36" s="22">
        <v>0.27366901569041596</v>
      </c>
      <c r="R36" s="22">
        <v>0.7224334448508728</v>
      </c>
      <c r="S36" s="22">
        <v>0.28513378081338059</v>
      </c>
      <c r="T36" s="22">
        <v>5.5389185610543394E-2</v>
      </c>
      <c r="U36" s="22"/>
      <c r="V36" s="22">
        <v>0.37335859997397586</v>
      </c>
      <c r="W36" s="22">
        <v>0.17783519207802914</v>
      </c>
      <c r="X36" s="22">
        <v>0.14357445688779968</v>
      </c>
      <c r="Y36" s="22">
        <v>5.0737473900789518E-3</v>
      </c>
      <c r="Z36" s="22">
        <v>0.27551297175591727</v>
      </c>
      <c r="AA36" s="22">
        <v>0.3915878214154771</v>
      </c>
      <c r="AB36" s="22">
        <v>0</v>
      </c>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row>
    <row r="37" spans="1:106" ht="17.100000000000001" customHeight="1" x14ac:dyDescent="0.2">
      <c r="A37" s="15">
        <v>31</v>
      </c>
      <c r="B37" s="15" t="s">
        <v>153</v>
      </c>
      <c r="C37" s="13">
        <v>1685.6990000000001</v>
      </c>
      <c r="D37" s="13">
        <v>12128.382</v>
      </c>
      <c r="E37" s="13">
        <v>11219.583000000001</v>
      </c>
      <c r="F37" s="13">
        <v>7362.01</v>
      </c>
      <c r="G37" s="13">
        <v>8990.9860000000008</v>
      </c>
      <c r="H37" s="13">
        <v>25651.677</v>
      </c>
      <c r="I37" s="13">
        <v>11953.893</v>
      </c>
      <c r="J37" s="13">
        <v>34886.457000000002</v>
      </c>
      <c r="K37" s="13">
        <v>23650.690999999999</v>
      </c>
      <c r="L37" s="13">
        <v>12073.978999999999</v>
      </c>
      <c r="M37" s="13">
        <v>22105.401999999998</v>
      </c>
      <c r="N37" s="13">
        <v>6807.0060000000003</v>
      </c>
      <c r="O37" s="13">
        <v>14028.066999999999</v>
      </c>
      <c r="P37" s="13">
        <v>3700.6030000000001</v>
      </c>
      <c r="Q37" s="13">
        <v>9864.39</v>
      </c>
      <c r="R37" s="13">
        <v>25957.593000000001</v>
      </c>
      <c r="S37" s="13">
        <v>13561.800999999999</v>
      </c>
      <c r="T37" s="13">
        <v>10688.174000000001</v>
      </c>
      <c r="U37" s="13">
        <v>4984.7420000000002</v>
      </c>
      <c r="V37" s="13">
        <v>9835.4470000000001</v>
      </c>
      <c r="W37" s="13">
        <v>49849.154999999999</v>
      </c>
      <c r="X37" s="13">
        <v>14742.987999999999</v>
      </c>
      <c r="Y37" s="13">
        <v>9278.527</v>
      </c>
      <c r="Z37" s="13">
        <v>27697.776000000002</v>
      </c>
      <c r="AA37" s="13">
        <v>78303.199999999997</v>
      </c>
      <c r="AB37" s="13">
        <v>3644.4029999999998</v>
      </c>
    </row>
    <row r="38" spans="1:106" ht="17.100000000000001" customHeight="1" x14ac:dyDescent="0.2">
      <c r="A38" s="15">
        <v>32</v>
      </c>
      <c r="B38" s="15" t="s">
        <v>161</v>
      </c>
      <c r="C38" s="13">
        <v>1685.7</v>
      </c>
      <c r="D38" s="13">
        <v>12045.172</v>
      </c>
      <c r="E38" s="13">
        <v>11181.063</v>
      </c>
      <c r="F38" s="13">
        <v>7179.0649999999996</v>
      </c>
      <c r="G38" s="13">
        <v>8856.125</v>
      </c>
      <c r="H38" s="13">
        <v>25651.675999999999</v>
      </c>
      <c r="I38" s="13">
        <v>11631.944</v>
      </c>
      <c r="J38" s="13">
        <v>32998.811999999998</v>
      </c>
      <c r="K38" s="13">
        <v>23071.079000000002</v>
      </c>
      <c r="L38" s="13">
        <v>10944.633</v>
      </c>
      <c r="M38" s="13">
        <v>21332.249</v>
      </c>
      <c r="N38" s="13">
        <v>6804.54</v>
      </c>
      <c r="O38" s="13">
        <v>13644.174000000001</v>
      </c>
      <c r="P38" s="13">
        <v>3657.0720000000001</v>
      </c>
      <c r="Q38" s="13">
        <v>9589.6479999999992</v>
      </c>
      <c r="R38" s="13">
        <v>24392.57</v>
      </c>
      <c r="S38" s="13">
        <v>13293.550999999999</v>
      </c>
      <c r="T38" s="13">
        <v>10392.964</v>
      </c>
      <c r="U38" s="13">
        <v>4798.2510000000002</v>
      </c>
      <c r="V38" s="13">
        <v>9198.9830000000002</v>
      </c>
      <c r="W38" s="13">
        <v>48082.845000000001</v>
      </c>
      <c r="X38" s="13">
        <v>14450.987999999999</v>
      </c>
      <c r="Y38" s="13">
        <v>8947.0229999999992</v>
      </c>
      <c r="Z38" s="13">
        <v>26975.777999999998</v>
      </c>
      <c r="AA38" s="13">
        <v>76952.040999999997</v>
      </c>
      <c r="AB38" s="13">
        <v>3511.7930000000001</v>
      </c>
    </row>
    <row r="39" spans="1:106" ht="17.100000000000001" customHeight="1" x14ac:dyDescent="0.2">
      <c r="A39" s="15">
        <v>33</v>
      </c>
      <c r="B39" s="15" t="s">
        <v>162</v>
      </c>
      <c r="C39" s="13"/>
      <c r="D39" s="13">
        <v>64.007999999999996</v>
      </c>
      <c r="E39" s="13">
        <v>38.520000000000003</v>
      </c>
      <c r="F39" s="13">
        <v>140.727</v>
      </c>
      <c r="G39" s="13">
        <v>103.74</v>
      </c>
      <c r="H39" s="13"/>
      <c r="I39" s="13">
        <v>247.65299999999999</v>
      </c>
      <c r="J39" s="13">
        <v>1452.0350000000001</v>
      </c>
      <c r="K39" s="13">
        <v>445.85500000000002</v>
      </c>
      <c r="L39" s="13">
        <v>894.19100000000003</v>
      </c>
      <c r="M39" s="13">
        <v>594.73299999999995</v>
      </c>
      <c r="N39" s="13">
        <v>2.4649999999999999</v>
      </c>
      <c r="O39" s="13">
        <v>295.30200000000002</v>
      </c>
      <c r="P39" s="13">
        <v>43.53</v>
      </c>
      <c r="Q39" s="13">
        <v>211.34</v>
      </c>
      <c r="R39" s="13">
        <v>1203.8630000000001</v>
      </c>
      <c r="S39" s="13">
        <v>206.346</v>
      </c>
      <c r="T39" s="13">
        <v>295.20999999999998</v>
      </c>
      <c r="U39" s="13">
        <v>143.45500000000001</v>
      </c>
      <c r="V39" s="13">
        <v>489.58800000000002</v>
      </c>
      <c r="W39" s="13">
        <v>1358.701</v>
      </c>
      <c r="X39" s="13">
        <v>224.61600000000001</v>
      </c>
      <c r="Y39" s="13">
        <v>255.00299999999999</v>
      </c>
      <c r="Z39" s="13">
        <v>628.404</v>
      </c>
      <c r="AA39" s="13">
        <v>1039.3530000000001</v>
      </c>
      <c r="AB39" s="13">
        <v>102.008</v>
      </c>
    </row>
    <row r="40" spans="1:106" ht="17.100000000000001" customHeight="1" x14ac:dyDescent="0.2">
      <c r="A40" s="15">
        <v>34</v>
      </c>
      <c r="B40" s="15" t="s">
        <v>163</v>
      </c>
      <c r="C40" s="13"/>
      <c r="D40" s="13">
        <v>19.202000000000002</v>
      </c>
      <c r="E40" s="13"/>
      <c r="F40" s="13">
        <v>42.218000000000004</v>
      </c>
      <c r="G40" s="13">
        <v>31.122</v>
      </c>
      <c r="H40" s="13"/>
      <c r="I40" s="13">
        <v>74.296000000000006</v>
      </c>
      <c r="J40" s="13">
        <v>435.61</v>
      </c>
      <c r="K40" s="13">
        <v>133.75700000000001</v>
      </c>
      <c r="L40" s="13">
        <v>235.15600000000001</v>
      </c>
      <c r="M40" s="13">
        <v>178.42</v>
      </c>
      <c r="N40" s="13"/>
      <c r="O40" s="13">
        <v>88.590999999999994</v>
      </c>
      <c r="P40" s="13"/>
      <c r="Q40" s="13">
        <v>63.402000000000001</v>
      </c>
      <c r="R40" s="13">
        <v>361.15899999999999</v>
      </c>
      <c r="S40" s="13">
        <v>61.904000000000003</v>
      </c>
      <c r="T40" s="13"/>
      <c r="U40" s="13">
        <v>43.036999999999999</v>
      </c>
      <c r="V40" s="13">
        <v>146.876</v>
      </c>
      <c r="W40" s="13">
        <v>407.61</v>
      </c>
      <c r="X40" s="13">
        <v>67.385000000000005</v>
      </c>
      <c r="Y40" s="13">
        <v>76.501000000000005</v>
      </c>
      <c r="Z40" s="13">
        <v>93.593999999999994</v>
      </c>
      <c r="AA40" s="13">
        <v>311.80599999999998</v>
      </c>
      <c r="AB40" s="13">
        <v>30.602</v>
      </c>
    </row>
    <row r="41" spans="1:106" s="25" customFormat="1" ht="17.100000000000001" customHeight="1" x14ac:dyDescent="0.2">
      <c r="A41" s="29">
        <v>35</v>
      </c>
      <c r="B41" s="29" t="s">
        <v>154</v>
      </c>
      <c r="C41" s="22">
        <v>0.12794403521017081</v>
      </c>
      <c r="D41" s="22">
        <v>0.36959173710568322</v>
      </c>
      <c r="E41" s="22">
        <v>0.28384909221964755</v>
      </c>
      <c r="F41" s="22">
        <v>0.22277008566741821</v>
      </c>
      <c r="G41" s="22">
        <v>0.36177575477400087</v>
      </c>
      <c r="H41" s="22">
        <v>0.2711432223763075</v>
      </c>
      <c r="I41" s="22">
        <v>0.19970566122503128</v>
      </c>
      <c r="J41" s="22">
        <v>0.32426873158369257</v>
      </c>
      <c r="K41" s="22">
        <v>0.16073569835082041</v>
      </c>
      <c r="L41" s="22">
        <v>0.23955236683566505</v>
      </c>
      <c r="M41" s="22">
        <v>0.19489227709335583</v>
      </c>
      <c r="N41" s="22">
        <v>0.18765238989870309</v>
      </c>
      <c r="O41" s="22">
        <v>0.18924037108634625</v>
      </c>
      <c r="P41" s="22">
        <v>0.20243586946698897</v>
      </c>
      <c r="Q41" s="22">
        <v>0.17461374741070212</v>
      </c>
      <c r="R41" s="22">
        <v>0.2157038272041493</v>
      </c>
      <c r="S41" s="22">
        <v>0.30572586600737239</v>
      </c>
      <c r="T41" s="22">
        <v>0.18438822017906792</v>
      </c>
      <c r="U41" s="22">
        <v>0.15308094338119593</v>
      </c>
      <c r="V41" s="22">
        <v>0.21655527365628935</v>
      </c>
      <c r="W41" s="22">
        <v>0.18806361044625841</v>
      </c>
      <c r="X41" s="22">
        <v>0.2095339398855264</v>
      </c>
      <c r="Y41" s="22">
        <v>0.15120557187122058</v>
      </c>
      <c r="Z41" s="22">
        <v>0.18705752825958771</v>
      </c>
      <c r="AA41" s="22">
        <v>0.19010969320460472</v>
      </c>
      <c r="AB41" s="22">
        <v>0.22104262964090429</v>
      </c>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row>
    <row r="42" spans="1:106" s="25" customFormat="1" ht="17.100000000000001" customHeight="1" x14ac:dyDescent="0.2">
      <c r="A42" s="29">
        <v>36</v>
      </c>
      <c r="B42" s="29" t="s">
        <v>155</v>
      </c>
      <c r="C42" s="22">
        <v>0.12794411110986298</v>
      </c>
      <c r="D42" s="22">
        <v>0.36900658893539112</v>
      </c>
      <c r="E42" s="22">
        <v>0.28384909221964755</v>
      </c>
      <c r="F42" s="22">
        <v>0.22149259385788425</v>
      </c>
      <c r="G42" s="22">
        <v>0.36052352022883288</v>
      </c>
      <c r="H42" s="22">
        <v>0.27114321180611267</v>
      </c>
      <c r="I42" s="22">
        <v>0.19846444785576531</v>
      </c>
      <c r="J42" s="22">
        <v>0.32021974769962624</v>
      </c>
      <c r="K42" s="22">
        <v>0.15982665409480645</v>
      </c>
      <c r="L42" s="22">
        <v>0.23488680158801631</v>
      </c>
      <c r="M42" s="22">
        <v>0.19331923716044727</v>
      </c>
      <c r="N42" s="22">
        <v>0.18765236233116606</v>
      </c>
      <c r="O42" s="22">
        <v>0.18804526746195446</v>
      </c>
      <c r="P42" s="22">
        <v>0.202435814763507</v>
      </c>
      <c r="Q42" s="22">
        <v>0.17349144174219819</v>
      </c>
      <c r="R42" s="22">
        <v>0.21270264006661113</v>
      </c>
      <c r="S42" s="22">
        <v>0.30433035415689469</v>
      </c>
      <c r="T42" s="22">
        <v>0.18438822017906792</v>
      </c>
      <c r="U42" s="22">
        <v>0.15175931199498716</v>
      </c>
      <c r="V42" s="22">
        <v>0.21332138175757431</v>
      </c>
      <c r="W42" s="22">
        <v>0.18652584275109108</v>
      </c>
      <c r="X42" s="22">
        <v>0.20857624833716143</v>
      </c>
      <c r="Y42" s="22">
        <v>0.14995888934782864</v>
      </c>
      <c r="Z42" s="22">
        <v>0.18642543915972901</v>
      </c>
      <c r="AA42" s="22">
        <v>0.18935266995396677</v>
      </c>
      <c r="AB42" s="22">
        <v>0.21918653783320052</v>
      </c>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row>
    <row r="43" spans="1:106" s="25" customFormat="1" ht="17.100000000000001" customHeight="1" x14ac:dyDescent="0.2">
      <c r="A43" s="29">
        <v>37</v>
      </c>
      <c r="B43" s="29" t="s">
        <v>156</v>
      </c>
      <c r="C43" s="22">
        <v>0.12794411110986298</v>
      </c>
      <c r="D43" s="22">
        <v>0.36705605440336037</v>
      </c>
      <c r="E43" s="22">
        <v>0.28287455804736139</v>
      </c>
      <c r="F43" s="22">
        <v>0.21723427773963411</v>
      </c>
      <c r="G43" s="22">
        <v>0.35634927095291868</v>
      </c>
      <c r="H43" s="22">
        <v>0.27114321180611267</v>
      </c>
      <c r="I43" s="22">
        <v>0.19432707552698819</v>
      </c>
      <c r="J43" s="22">
        <v>0.30672311926111423</v>
      </c>
      <c r="K43" s="22">
        <v>0.15679651790182145</v>
      </c>
      <c r="L43" s="22">
        <v>0.21714570973642786</v>
      </c>
      <c r="M43" s="22">
        <v>0.18807577365625211</v>
      </c>
      <c r="N43" s="22">
        <v>0.18758440835241236</v>
      </c>
      <c r="O43" s="22">
        <v>0.18406160670081467</v>
      </c>
      <c r="P43" s="22">
        <v>0.20005457219360745</v>
      </c>
      <c r="Q43" s="22">
        <v>0.16975042284718514</v>
      </c>
      <c r="R43" s="22">
        <v>0.2026987134109513</v>
      </c>
      <c r="S43" s="22">
        <v>0.29967866301740981</v>
      </c>
      <c r="T43" s="22">
        <v>0.17929537209490851</v>
      </c>
      <c r="U43" s="22">
        <v>0.1473538228577862</v>
      </c>
      <c r="V43" s="22">
        <v>0.2025417127380742</v>
      </c>
      <c r="W43" s="22">
        <v>0.18139993408569963</v>
      </c>
      <c r="X43" s="22">
        <v>0.20538390527608538</v>
      </c>
      <c r="Y43" s="22">
        <v>0.14580328636861903</v>
      </c>
      <c r="Z43" s="22">
        <v>0.18218149917738394</v>
      </c>
      <c r="AA43" s="22">
        <v>0.18682925992779559</v>
      </c>
      <c r="AB43" s="22">
        <v>0.21299948427068033</v>
      </c>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row>
    <row r="44" spans="1:106" ht="17.100000000000001" customHeight="1" x14ac:dyDescent="0.2">
      <c r="A44" s="15">
        <v>38</v>
      </c>
      <c r="B44" s="15" t="s">
        <v>164</v>
      </c>
      <c r="C44" s="13">
        <v>13175.284</v>
      </c>
      <c r="D44" s="13">
        <v>32815.620000000003</v>
      </c>
      <c r="E44" s="13">
        <v>39526.576999999997</v>
      </c>
      <c r="F44" s="13">
        <v>33047.57</v>
      </c>
      <c r="G44" s="13">
        <v>24852.373</v>
      </c>
      <c r="H44" s="13">
        <v>94605.635999999999</v>
      </c>
      <c r="I44" s="13">
        <v>59857.557000000001</v>
      </c>
      <c r="J44" s="13">
        <v>107585.01700000001</v>
      </c>
      <c r="K44" s="13">
        <v>147140.25099999999</v>
      </c>
      <c r="L44" s="13">
        <v>50402.252999999997</v>
      </c>
      <c r="M44" s="13">
        <v>113423.694</v>
      </c>
      <c r="N44" s="13">
        <v>36274.550000000003</v>
      </c>
      <c r="O44" s="13">
        <v>74128.3</v>
      </c>
      <c r="P44" s="13">
        <v>18280.371999999999</v>
      </c>
      <c r="Q44" s="13">
        <v>56492.631000000001</v>
      </c>
      <c r="R44" s="13">
        <v>120339.04700000001</v>
      </c>
      <c r="S44" s="13">
        <v>44359.351000000002</v>
      </c>
      <c r="T44" s="13">
        <v>57965.601000000002</v>
      </c>
      <c r="U44" s="13">
        <v>32562.786</v>
      </c>
      <c r="V44" s="13">
        <v>45417.720999999998</v>
      </c>
      <c r="W44" s="13">
        <v>265065.39399999997</v>
      </c>
      <c r="X44" s="13">
        <v>70360.858999999997</v>
      </c>
      <c r="Y44" s="13">
        <v>61363.658000000003</v>
      </c>
      <c r="Z44" s="13">
        <v>148070.897</v>
      </c>
      <c r="AA44" s="13">
        <v>411884.31099999999</v>
      </c>
      <c r="AB44" s="13">
        <v>16487.330999999998</v>
      </c>
    </row>
    <row r="45" spans="1:106" ht="17.100000000000001" customHeight="1" x14ac:dyDescent="0.2">
      <c r="A45" s="15">
        <v>39</v>
      </c>
      <c r="B45" s="15" t="s">
        <v>157</v>
      </c>
      <c r="C45" s="13">
        <v>11772.962</v>
      </c>
      <c r="D45" s="13">
        <v>30180.332999999999</v>
      </c>
      <c r="E45" s="13">
        <v>35844.855000000003</v>
      </c>
      <c r="F45" s="13">
        <v>30549.095000000001</v>
      </c>
      <c r="G45" s="13">
        <v>22477.224999999999</v>
      </c>
      <c r="H45" s="13">
        <v>86032.21</v>
      </c>
      <c r="I45" s="13">
        <v>55050.603999999999</v>
      </c>
      <c r="J45" s="13">
        <v>101126.336</v>
      </c>
      <c r="K45" s="13">
        <v>134931.84099999999</v>
      </c>
      <c r="L45" s="13">
        <v>47376.489000000001</v>
      </c>
      <c r="M45" s="13">
        <v>102129.44100000001</v>
      </c>
      <c r="N45" s="13">
        <v>33936.754000000001</v>
      </c>
      <c r="O45" s="13">
        <v>66725.834000000003</v>
      </c>
      <c r="P45" s="13">
        <v>16633.223000000002</v>
      </c>
      <c r="Q45" s="13">
        <v>51456.411</v>
      </c>
      <c r="R45" s="13">
        <v>106042.433</v>
      </c>
      <c r="S45" s="13">
        <v>40695.659</v>
      </c>
      <c r="T45" s="13">
        <v>52704.112999999998</v>
      </c>
      <c r="U45" s="13">
        <v>29869.251</v>
      </c>
      <c r="V45" s="13">
        <v>40941.686999999998</v>
      </c>
      <c r="W45" s="13">
        <v>240368.997</v>
      </c>
      <c r="X45" s="13">
        <v>63477.627999999997</v>
      </c>
      <c r="Y45" s="13">
        <v>56789.036</v>
      </c>
      <c r="Z45" s="13">
        <v>133064.348</v>
      </c>
      <c r="AA45" s="13">
        <v>368481.28700000001</v>
      </c>
      <c r="AB45" s="13">
        <v>14359.005999999999</v>
      </c>
    </row>
    <row r="46" spans="1:106" ht="17.100000000000001" customHeight="1" x14ac:dyDescent="0.2">
      <c r="A46" s="15">
        <v>40</v>
      </c>
      <c r="B46" s="15" t="s">
        <v>158</v>
      </c>
      <c r="C46" s="13"/>
      <c r="D46" s="13"/>
      <c r="E46" s="13">
        <v>1073.0540000000001</v>
      </c>
      <c r="F46" s="13">
        <v>156.34399999999999</v>
      </c>
      <c r="G46" s="13"/>
      <c r="H46" s="13"/>
      <c r="I46" s="13"/>
      <c r="J46" s="13"/>
      <c r="K46" s="13">
        <v>1385.7170000000001</v>
      </c>
      <c r="L46" s="13"/>
      <c r="M46" s="13">
        <v>548.65300000000002</v>
      </c>
      <c r="N46" s="13"/>
      <c r="O46" s="13"/>
      <c r="P46" s="13">
        <v>98.429000000000002</v>
      </c>
      <c r="Q46" s="13">
        <v>567.78300000000002</v>
      </c>
      <c r="R46" s="13">
        <v>6780.7979999999998</v>
      </c>
      <c r="S46" s="13">
        <v>339.428</v>
      </c>
      <c r="T46" s="13"/>
      <c r="U46" s="13"/>
      <c r="V46" s="13">
        <v>313.57900000000001</v>
      </c>
      <c r="W46" s="13">
        <v>7739.8419999999996</v>
      </c>
      <c r="X46" s="13">
        <v>1052.8430000000001</v>
      </c>
      <c r="Y46" s="13"/>
      <c r="Z46" s="13">
        <v>1848.2429999999999</v>
      </c>
      <c r="AA46" s="13">
        <v>1724.702</v>
      </c>
      <c r="AB46" s="13">
        <v>870.39400000000001</v>
      </c>
    </row>
    <row r="47" spans="1:106" ht="17.100000000000001" customHeight="1" x14ac:dyDescent="0.2">
      <c r="A47" s="15">
        <v>41</v>
      </c>
      <c r="B47" s="15" t="s">
        <v>159</v>
      </c>
      <c r="C47" s="13">
        <v>1402.3219999999999</v>
      </c>
      <c r="D47" s="13">
        <v>2635.2869999999998</v>
      </c>
      <c r="E47" s="13">
        <v>2608.6680000000001</v>
      </c>
      <c r="F47" s="13">
        <v>2342.1309999999999</v>
      </c>
      <c r="G47" s="13">
        <v>2375.1480000000001</v>
      </c>
      <c r="H47" s="13">
        <v>8573.4259999999995</v>
      </c>
      <c r="I47" s="13">
        <v>4806.9530000000004</v>
      </c>
      <c r="J47" s="13">
        <v>6458.6809999999996</v>
      </c>
      <c r="K47" s="13">
        <v>10822.692999999999</v>
      </c>
      <c r="L47" s="13">
        <v>3025.7649999999999</v>
      </c>
      <c r="M47" s="13">
        <v>10745.6</v>
      </c>
      <c r="N47" s="13">
        <v>2337.7959999999998</v>
      </c>
      <c r="O47" s="13">
        <v>7402.4660000000003</v>
      </c>
      <c r="P47" s="13">
        <v>1548.72</v>
      </c>
      <c r="Q47" s="13">
        <v>4443.6930000000002</v>
      </c>
      <c r="R47" s="13">
        <v>7515.8159999999998</v>
      </c>
      <c r="S47" s="13">
        <v>3324.2640000000001</v>
      </c>
      <c r="T47" s="13">
        <v>5261.4880000000003</v>
      </c>
      <c r="U47" s="13">
        <v>2693.5349999999999</v>
      </c>
      <c r="V47" s="13">
        <v>4162.4549999999999</v>
      </c>
      <c r="W47" s="13">
        <v>16956.555</v>
      </c>
      <c r="X47" s="13">
        <v>5736.2629999999999</v>
      </c>
      <c r="Y47" s="13">
        <v>4574.6220000000003</v>
      </c>
      <c r="Z47" s="13">
        <v>13158.306</v>
      </c>
      <c r="AA47" s="13">
        <v>38198.214999999997</v>
      </c>
      <c r="AB47" s="13">
        <v>1257.931</v>
      </c>
    </row>
    <row r="48" spans="1:106" ht="17.100000000000001" customHeight="1" x14ac:dyDescent="0.2">
      <c r="A48" s="23">
        <v>42</v>
      </c>
      <c r="B48" s="23" t="s">
        <v>160</v>
      </c>
      <c r="C48" s="13"/>
      <c r="D48" s="13"/>
      <c r="E48" s="13"/>
      <c r="F48" s="13"/>
      <c r="G48" s="13"/>
      <c r="H48" s="13"/>
      <c r="I48" s="13"/>
      <c r="J48" s="13"/>
      <c r="K48" s="13"/>
      <c r="L48" s="13"/>
      <c r="M48" s="13"/>
      <c r="N48" s="13"/>
      <c r="O48" s="13"/>
      <c r="P48" s="13"/>
      <c r="Q48" s="13">
        <v>24.744</v>
      </c>
      <c r="R48" s="13"/>
      <c r="S48" s="13"/>
      <c r="T48" s="13"/>
      <c r="U48" s="13"/>
      <c r="V48" s="13"/>
      <c r="W48" s="13"/>
      <c r="X48" s="13">
        <v>94.125</v>
      </c>
      <c r="Y48" s="13"/>
      <c r="Z48" s="13"/>
      <c r="AA48" s="13">
        <v>3480.107</v>
      </c>
      <c r="AB48" s="13"/>
    </row>
    <row r="52" spans="2:2" ht="15.75" customHeight="1" x14ac:dyDescent="0.25">
      <c r="B52" s="30" t="s">
        <v>174</v>
      </c>
    </row>
    <row r="53" spans="2:2" ht="26.25" customHeight="1" x14ac:dyDescent="0.2">
      <c r="B53" s="26" t="s">
        <v>175</v>
      </c>
    </row>
  </sheetData>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3"/>
  <sheetViews>
    <sheetView zoomScale="85" zoomScaleNormal="85" workbookViewId="0">
      <selection activeCell="C1110" sqref="C1110"/>
    </sheetView>
  </sheetViews>
  <sheetFormatPr defaultRowHeight="14.25" x14ac:dyDescent="0.2"/>
  <cols>
    <col min="1" max="1" width="10.625" customWidth="1"/>
    <col min="2" max="4" width="45.625" customWidth="1"/>
    <col min="5" max="5" width="26.25" customWidth="1"/>
    <col min="6" max="6" width="11.25" customWidth="1"/>
    <col min="7" max="7" width="12.375" customWidth="1"/>
    <col min="8" max="8" width="11.625" customWidth="1"/>
  </cols>
  <sheetData>
    <row r="1" spans="1:7" x14ac:dyDescent="0.2">
      <c r="A1" s="7" t="s">
        <v>0</v>
      </c>
      <c r="B1" s="8" t="s">
        <v>73</v>
      </c>
      <c r="C1" s="8" t="s">
        <v>169</v>
      </c>
      <c r="D1" s="8" t="s">
        <v>170</v>
      </c>
      <c r="E1" s="8" t="s">
        <v>1</v>
      </c>
      <c r="F1" s="8" t="s">
        <v>2</v>
      </c>
      <c r="G1" s="9" t="s">
        <v>3</v>
      </c>
    </row>
    <row r="2" spans="1:7" x14ac:dyDescent="0.2">
      <c r="A2" s="4">
        <v>1</v>
      </c>
      <c r="B2" s="3" t="s">
        <v>4</v>
      </c>
      <c r="C2" s="3" t="str">
        <f>VLOOKUP(Taulukko1[[#This Row],[Rivivalinta]],Sheet1!$C$1:$E$42,2,FALSE)</f>
        <v>Räntenetto</v>
      </c>
      <c r="D2" s="3" t="str">
        <f>VLOOKUP(Taulukko1[[#This Row],[Rivivalinta]],Sheet1!$C$1:$E$42,3,FALSE)</f>
        <v>Net interest margin</v>
      </c>
      <c r="E2" s="1" t="s">
        <v>43</v>
      </c>
      <c r="F2" s="2">
        <v>42369</v>
      </c>
      <c r="G2" s="5">
        <v>558.20899999999995</v>
      </c>
    </row>
    <row r="3" spans="1:7" x14ac:dyDescent="0.2">
      <c r="A3" s="4">
        <v>2</v>
      </c>
      <c r="B3" s="3" t="s">
        <v>5</v>
      </c>
      <c r="C3" s="3" t="str">
        <f>VLOOKUP(Taulukko1[[#This Row],[Rivivalinta]],Sheet1!$C$1:$E$42,2,FALSE)</f>
        <v>Netto, avgifts- och provisionsintäkter</v>
      </c>
      <c r="D3" s="3" t="str">
        <f>VLOOKUP(Taulukko1[[#This Row],[Rivivalinta]],Sheet1!$C$1:$E$42,3,FALSE)</f>
        <v>Net fee and commission income</v>
      </c>
      <c r="E3" s="1" t="s">
        <v>43</v>
      </c>
      <c r="F3" s="2">
        <v>42369</v>
      </c>
      <c r="G3" s="5">
        <v>184.81100000000001</v>
      </c>
    </row>
    <row r="4" spans="1:7" x14ac:dyDescent="0.2">
      <c r="A4" s="4">
        <v>3</v>
      </c>
      <c r="B4" s="3" t="s">
        <v>6</v>
      </c>
      <c r="C4" s="3" t="str">
        <f>VLOOKUP(Taulukko1[[#This Row],[Rivivalinta]],Sheet1!$C$1:$E$42,2,FALSE)</f>
        <v>Avgifts- och provisionsintäkter</v>
      </c>
      <c r="D4" s="3" t="str">
        <f>VLOOKUP(Taulukko1[[#This Row],[Rivivalinta]],Sheet1!$C$1:$E$42,3,FALSE)</f>
        <v>Fee and commission income</v>
      </c>
      <c r="E4" s="1" t="s">
        <v>43</v>
      </c>
      <c r="F4" s="2">
        <v>42369</v>
      </c>
      <c r="G4" s="5">
        <v>209.53</v>
      </c>
    </row>
    <row r="5" spans="1:7" x14ac:dyDescent="0.2">
      <c r="A5" s="4">
        <v>4</v>
      </c>
      <c r="B5" s="3" t="s">
        <v>7</v>
      </c>
      <c r="C5" s="3" t="str">
        <f>VLOOKUP(Taulukko1[[#This Row],[Rivivalinta]],Sheet1!$C$1:$E$42,2,FALSE)</f>
        <v>Avgifts- och provisionskostnader</v>
      </c>
      <c r="D5" s="3" t="str">
        <f>VLOOKUP(Taulukko1[[#This Row],[Rivivalinta]],Sheet1!$C$1:$E$42,3,FALSE)</f>
        <v>Fee and commission expenses</v>
      </c>
      <c r="E5" s="1" t="s">
        <v>43</v>
      </c>
      <c r="F5" s="2">
        <v>42369</v>
      </c>
      <c r="G5" s="5">
        <v>24.719000000000001</v>
      </c>
    </row>
    <row r="6" spans="1:7" x14ac:dyDescent="0.2">
      <c r="A6" s="4">
        <v>5</v>
      </c>
      <c r="B6" s="3" t="s">
        <v>8</v>
      </c>
      <c r="C6" s="3" t="str">
        <f>VLOOKUP(Taulukko1[[#This Row],[Rivivalinta]],Sheet1!$C$1:$E$42,2,FALSE)</f>
        <v>Nettointäkter från handel och investeringar</v>
      </c>
      <c r="D6" s="3" t="str">
        <f>VLOOKUP(Taulukko1[[#This Row],[Rivivalinta]],Sheet1!$C$1:$E$42,3,FALSE)</f>
        <v>Net trading and investing income</v>
      </c>
      <c r="E6" s="1" t="s">
        <v>43</v>
      </c>
      <c r="F6" s="2">
        <v>42369</v>
      </c>
      <c r="G6" s="5">
        <v>13.723000000000001</v>
      </c>
    </row>
    <row r="7" spans="1:7" x14ac:dyDescent="0.2">
      <c r="A7" s="4">
        <v>6</v>
      </c>
      <c r="B7" s="3" t="s">
        <v>9</v>
      </c>
      <c r="C7" s="3" t="str">
        <f>VLOOKUP(Taulukko1[[#This Row],[Rivivalinta]],Sheet1!$C$1:$E$42,2,FALSE)</f>
        <v>Övriga intäkter</v>
      </c>
      <c r="D7" s="3" t="str">
        <f>VLOOKUP(Taulukko1[[#This Row],[Rivivalinta]],Sheet1!$C$1:$E$42,3,FALSE)</f>
        <v>Other income</v>
      </c>
      <c r="E7" s="1" t="s">
        <v>43</v>
      </c>
      <c r="F7" s="2">
        <v>42369</v>
      </c>
      <c r="G7" s="5">
        <v>164.86600000000001</v>
      </c>
    </row>
    <row r="8" spans="1:7" x14ac:dyDescent="0.2">
      <c r="A8" s="4">
        <v>7</v>
      </c>
      <c r="B8" s="3" t="s">
        <v>10</v>
      </c>
      <c r="C8" s="3" t="str">
        <f>VLOOKUP(Taulukko1[[#This Row],[Rivivalinta]],Sheet1!$C$1:$E$42,2,FALSE)</f>
        <v>Totala inkomster</v>
      </c>
      <c r="D8" s="3" t="str">
        <f>VLOOKUP(Taulukko1[[#This Row],[Rivivalinta]],Sheet1!$C$1:$E$42,3,FALSE)</f>
        <v>Total income</v>
      </c>
      <c r="E8" s="1" t="s">
        <v>43</v>
      </c>
      <c r="F8" s="2">
        <v>42369</v>
      </c>
      <c r="G8" s="5">
        <v>921.60900000000004</v>
      </c>
    </row>
    <row r="9" spans="1:7" x14ac:dyDescent="0.2">
      <c r="A9" s="4">
        <v>8</v>
      </c>
      <c r="B9" s="3" t="s">
        <v>11</v>
      </c>
      <c r="C9" s="3" t="str">
        <f>VLOOKUP(Taulukko1[[#This Row],[Rivivalinta]],Sheet1!$C$1:$E$42,2,FALSE)</f>
        <v>Totala kostnader</v>
      </c>
      <c r="D9" s="3" t="str">
        <f>VLOOKUP(Taulukko1[[#This Row],[Rivivalinta]],Sheet1!$C$1:$E$42,3,FALSE)</f>
        <v>Total expenses</v>
      </c>
      <c r="E9" s="1" t="s">
        <v>43</v>
      </c>
      <c r="F9" s="2">
        <v>42369</v>
      </c>
      <c r="G9" s="5">
        <v>687.52499999999998</v>
      </c>
    </row>
    <row r="10" spans="1:7" x14ac:dyDescent="0.2">
      <c r="A10" s="4">
        <v>9</v>
      </c>
      <c r="B10" s="3" t="s">
        <v>12</v>
      </c>
      <c r="C10" s="3" t="str">
        <f>VLOOKUP(Taulukko1[[#This Row],[Rivivalinta]],Sheet1!$C$1:$E$42,2,FALSE)</f>
        <v>Nedskrivningar av lån och fordringar</v>
      </c>
      <c r="D10" s="3" t="str">
        <f>VLOOKUP(Taulukko1[[#This Row],[Rivivalinta]],Sheet1!$C$1:$E$42,3,FALSE)</f>
        <v>Impairments on loans and receivables</v>
      </c>
      <c r="E10" s="1" t="s">
        <v>43</v>
      </c>
      <c r="F10" s="2">
        <v>42369</v>
      </c>
      <c r="G10" s="5">
        <v>24.882999999999999</v>
      </c>
    </row>
    <row r="11" spans="1:7" x14ac:dyDescent="0.2">
      <c r="A11" s="4">
        <v>10</v>
      </c>
      <c r="B11" s="3" t="s">
        <v>13</v>
      </c>
      <c r="C11" s="3" t="str">
        <f>VLOOKUP(Taulukko1[[#This Row],[Rivivalinta]],Sheet1!$C$1:$E$42,2,FALSE)</f>
        <v>Rörelsevinst/-förlust</v>
      </c>
      <c r="D11" s="3" t="str">
        <f>VLOOKUP(Taulukko1[[#This Row],[Rivivalinta]],Sheet1!$C$1:$E$42,3,FALSE)</f>
        <v>Operatingprofit/-loss</v>
      </c>
      <c r="E11" s="1" t="s">
        <v>43</v>
      </c>
      <c r="F11" s="2">
        <v>42369</v>
      </c>
      <c r="G11" s="5">
        <v>209.20099999999999</v>
      </c>
    </row>
    <row r="12" spans="1:7" x14ac:dyDescent="0.2">
      <c r="A12" s="4">
        <v>11</v>
      </c>
      <c r="B12" s="3" t="s">
        <v>14</v>
      </c>
      <c r="C12" s="3" t="str">
        <f>VLOOKUP(Taulukko1[[#This Row],[Rivivalinta]],Sheet1!$C$1:$E$42,2,FALSE)</f>
        <v>Kontanta medel och kassabehållning hos centralbanker</v>
      </c>
      <c r="D12" s="3" t="str">
        <f>VLOOKUP(Taulukko1[[#This Row],[Rivivalinta]],Sheet1!$C$1:$E$42,3,FALSE)</f>
        <v>Cash and cash balances at central banks</v>
      </c>
      <c r="E12" s="1" t="s">
        <v>43</v>
      </c>
      <c r="F12" s="2">
        <v>42369</v>
      </c>
      <c r="G12" s="5">
        <v>8941.3080000000009</v>
      </c>
    </row>
    <row r="13" spans="1:7" x14ac:dyDescent="0.2">
      <c r="A13" s="4">
        <v>12</v>
      </c>
      <c r="B13" s="3" t="s">
        <v>15</v>
      </c>
      <c r="C13" s="3" t="str">
        <f>VLOOKUP(Taulukko1[[#This Row],[Rivivalinta]],Sheet1!$C$1:$E$42,2,FALSE)</f>
        <v>Lån och förskott till kreditinstitut</v>
      </c>
      <c r="D13" s="3" t="str">
        <f>VLOOKUP(Taulukko1[[#This Row],[Rivivalinta]],Sheet1!$C$1:$E$42,3,FALSE)</f>
        <v>Loans and advances to credit institutions</v>
      </c>
      <c r="E13" s="1" t="s">
        <v>43</v>
      </c>
      <c r="F13" s="2">
        <v>42369</v>
      </c>
      <c r="G13" s="5">
        <v>403.20299999999997</v>
      </c>
    </row>
    <row r="14" spans="1:7" x14ac:dyDescent="0.2">
      <c r="A14" s="4">
        <v>13</v>
      </c>
      <c r="B14" s="3" t="s">
        <v>16</v>
      </c>
      <c r="C14" s="3" t="str">
        <f>VLOOKUP(Taulukko1[[#This Row],[Rivivalinta]],Sheet1!$C$1:$E$42,2,FALSE)</f>
        <v>Lån och förskott till allmänheten och offentliga samfund</v>
      </c>
      <c r="D14" s="3" t="str">
        <f>VLOOKUP(Taulukko1[[#This Row],[Rivivalinta]],Sheet1!$C$1:$E$42,3,FALSE)</f>
        <v>Loans and advances to the public and public sector entities</v>
      </c>
      <c r="E14" s="1" t="s">
        <v>43</v>
      </c>
      <c r="F14" s="2">
        <v>42369</v>
      </c>
      <c r="G14" s="5">
        <v>18735.454000000002</v>
      </c>
    </row>
    <row r="15" spans="1:7" x14ac:dyDescent="0.2">
      <c r="A15" s="4">
        <v>14</v>
      </c>
      <c r="B15" s="3" t="s">
        <v>17</v>
      </c>
      <c r="C15" s="3" t="str">
        <f>VLOOKUP(Taulukko1[[#This Row],[Rivivalinta]],Sheet1!$C$1:$E$42,2,FALSE)</f>
        <v>Värdepapper</v>
      </c>
      <c r="D15" s="3" t="str">
        <f>VLOOKUP(Taulukko1[[#This Row],[Rivivalinta]],Sheet1!$C$1:$E$42,3,FALSE)</f>
        <v>Debt securities</v>
      </c>
      <c r="E15" s="1" t="s">
        <v>43</v>
      </c>
      <c r="F15" s="2">
        <v>42369</v>
      </c>
      <c r="G15" s="5">
        <v>312.59899999999999</v>
      </c>
    </row>
    <row r="16" spans="1:7" x14ac:dyDescent="0.2">
      <c r="A16" s="4">
        <v>15</v>
      </c>
      <c r="B16" s="3" t="s">
        <v>72</v>
      </c>
      <c r="C16" s="3" t="str">
        <f>VLOOKUP(Taulukko1[[#This Row],[Rivivalinta]],Sheet1!$C$1:$E$42,2,FALSE)</f>
        <v xml:space="preserve">Derivat </v>
      </c>
      <c r="D16" s="3" t="str">
        <f>VLOOKUP(Taulukko1[[#This Row],[Rivivalinta]],Sheet1!$C$1:$E$42,3,FALSE)</f>
        <v xml:space="preserve">Derivatives </v>
      </c>
      <c r="E16" s="1" t="s">
        <v>43</v>
      </c>
      <c r="F16" s="2">
        <v>42369</v>
      </c>
      <c r="G16" s="5"/>
    </row>
    <row r="17" spans="1:7" x14ac:dyDescent="0.2">
      <c r="A17" s="4">
        <v>16</v>
      </c>
      <c r="B17" s="3" t="s">
        <v>19</v>
      </c>
      <c r="C17" s="3" t="str">
        <f>VLOOKUP(Taulukko1[[#This Row],[Rivivalinta]],Sheet1!$C$1:$E$42,2,FALSE)</f>
        <v>Övriga tillgångar</v>
      </c>
      <c r="D17" s="3" t="str">
        <f>VLOOKUP(Taulukko1[[#This Row],[Rivivalinta]],Sheet1!$C$1:$E$42,3,FALSE)</f>
        <v>Other assets</v>
      </c>
      <c r="E17" s="1" t="s">
        <v>43</v>
      </c>
      <c r="F17" s="2">
        <v>42369</v>
      </c>
      <c r="G17" s="5">
        <v>222.01300000000001</v>
      </c>
    </row>
    <row r="18" spans="1:7" x14ac:dyDescent="0.2">
      <c r="A18" s="4">
        <v>17</v>
      </c>
      <c r="B18" s="3" t="s">
        <v>20</v>
      </c>
      <c r="C18" s="3" t="str">
        <f>VLOOKUP(Taulukko1[[#This Row],[Rivivalinta]],Sheet1!$C$1:$E$42,2,FALSE)</f>
        <v>SUMMA TILLGÅNGAR</v>
      </c>
      <c r="D18" s="3" t="str">
        <f>VLOOKUP(Taulukko1[[#This Row],[Rivivalinta]],Sheet1!$C$1:$E$42,3,FALSE)</f>
        <v>TOTAL ASSETS</v>
      </c>
      <c r="E18" s="1" t="s">
        <v>43</v>
      </c>
      <c r="F18" s="2">
        <v>42369</v>
      </c>
      <c r="G18" s="5">
        <v>28614.577000000001</v>
      </c>
    </row>
    <row r="19" spans="1:7" x14ac:dyDescent="0.2">
      <c r="A19" s="4">
        <v>18</v>
      </c>
      <c r="B19" s="3" t="s">
        <v>21</v>
      </c>
      <c r="C19" s="3" t="str">
        <f>VLOOKUP(Taulukko1[[#This Row],[Rivivalinta]],Sheet1!$C$1:$E$42,2,FALSE)</f>
        <v>Inlåning från kreditinstitut</v>
      </c>
      <c r="D19" s="3" t="str">
        <f>VLOOKUP(Taulukko1[[#This Row],[Rivivalinta]],Sheet1!$C$1:$E$42,3,FALSE)</f>
        <v>Deposits from credit institutions</v>
      </c>
      <c r="E19" s="1" t="s">
        <v>43</v>
      </c>
      <c r="F19" s="2">
        <v>42369</v>
      </c>
      <c r="G19" s="5">
        <v>5.9290000000000003</v>
      </c>
    </row>
    <row r="20" spans="1:7" x14ac:dyDescent="0.2">
      <c r="A20" s="4">
        <v>19</v>
      </c>
      <c r="B20" s="3" t="s">
        <v>22</v>
      </c>
      <c r="C20" s="3" t="str">
        <f>VLOOKUP(Taulukko1[[#This Row],[Rivivalinta]],Sheet1!$C$1:$E$42,2,FALSE)</f>
        <v>Inlåning från allmänheten och offentliga samfund</v>
      </c>
      <c r="D20" s="3" t="str">
        <f>VLOOKUP(Taulukko1[[#This Row],[Rivivalinta]],Sheet1!$C$1:$E$42,3,FALSE)</f>
        <v>Deposits from the public and public sector entities</v>
      </c>
      <c r="E20" s="1" t="s">
        <v>43</v>
      </c>
      <c r="F20" s="2">
        <v>42369</v>
      </c>
      <c r="G20" s="5">
        <v>26351</v>
      </c>
    </row>
    <row r="21" spans="1:7" x14ac:dyDescent="0.2">
      <c r="A21" s="4">
        <v>20</v>
      </c>
      <c r="B21" s="3" t="s">
        <v>23</v>
      </c>
      <c r="C21" s="3" t="str">
        <f>VLOOKUP(Taulukko1[[#This Row],[Rivivalinta]],Sheet1!$C$1:$E$42,2,FALSE)</f>
        <v>Emitterade skuldebrev</v>
      </c>
      <c r="D21" s="3" t="str">
        <f>VLOOKUP(Taulukko1[[#This Row],[Rivivalinta]],Sheet1!$C$1:$E$42,3,FALSE)</f>
        <v>Debt securities issued</v>
      </c>
      <c r="E21" s="1" t="s">
        <v>43</v>
      </c>
      <c r="F21" s="2">
        <v>42369</v>
      </c>
      <c r="G21" s="5"/>
    </row>
    <row r="22" spans="1:7" x14ac:dyDescent="0.2">
      <c r="A22" s="4">
        <v>22</v>
      </c>
      <c r="B22" s="3" t="s">
        <v>18</v>
      </c>
      <c r="C22" s="3" t="str">
        <f>VLOOKUP(Taulukko1[[#This Row],[Rivivalinta]],Sheet1!$C$1:$E$42,2,FALSE)</f>
        <v>Derivat</v>
      </c>
      <c r="D22" s="3" t="str">
        <f>VLOOKUP(Taulukko1[[#This Row],[Rivivalinta]],Sheet1!$C$1:$E$42,3,FALSE)</f>
        <v>Derivatives</v>
      </c>
      <c r="E22" s="1" t="s">
        <v>43</v>
      </c>
      <c r="F22" s="2">
        <v>42369</v>
      </c>
      <c r="G22" s="5"/>
    </row>
    <row r="23" spans="1:7" x14ac:dyDescent="0.2">
      <c r="A23" s="4">
        <v>23</v>
      </c>
      <c r="B23" s="3" t="s">
        <v>24</v>
      </c>
      <c r="C23" s="3" t="str">
        <f>VLOOKUP(Taulukko1[[#This Row],[Rivivalinta]],Sheet1!$C$1:$E$42,2,FALSE)</f>
        <v>Eget kapital</v>
      </c>
      <c r="D23" s="3" t="str">
        <f>VLOOKUP(Taulukko1[[#This Row],[Rivivalinta]],Sheet1!$C$1:$E$42,3,FALSE)</f>
        <v>Total equity</v>
      </c>
      <c r="E23" s="1" t="s">
        <v>43</v>
      </c>
      <c r="F23" s="2">
        <v>42369</v>
      </c>
      <c r="G23" s="5">
        <v>1145.327</v>
      </c>
    </row>
    <row r="24" spans="1:7" x14ac:dyDescent="0.2">
      <c r="A24" s="4">
        <v>21</v>
      </c>
      <c r="B24" s="3" t="s">
        <v>25</v>
      </c>
      <c r="C24" s="3" t="str">
        <f>VLOOKUP(Taulukko1[[#This Row],[Rivivalinta]],Sheet1!$C$1:$E$42,2,FALSE)</f>
        <v>Övriga skulder</v>
      </c>
      <c r="D24" s="3" t="str">
        <f>VLOOKUP(Taulukko1[[#This Row],[Rivivalinta]],Sheet1!$C$1:$E$42,3,FALSE)</f>
        <v>Other liabilities</v>
      </c>
      <c r="E24" s="1" t="s">
        <v>43</v>
      </c>
      <c r="F24" s="2">
        <v>42369</v>
      </c>
      <c r="G24" s="5">
        <v>1112.3240000000001</v>
      </c>
    </row>
    <row r="25" spans="1:7" x14ac:dyDescent="0.2">
      <c r="A25" s="4">
        <v>24</v>
      </c>
      <c r="B25" s="3" t="s">
        <v>26</v>
      </c>
      <c r="C25" s="3" t="str">
        <f>VLOOKUP(Taulukko1[[#This Row],[Rivivalinta]],Sheet1!$C$1:$E$42,2,FALSE)</f>
        <v>SUMMA EGET KAPITAL OCH SKULDER</v>
      </c>
      <c r="D25" s="3" t="str">
        <f>VLOOKUP(Taulukko1[[#This Row],[Rivivalinta]],Sheet1!$C$1:$E$42,3,FALSE)</f>
        <v>TOTAL EQUITY AND LIABILITIES</v>
      </c>
      <c r="E25" s="1" t="s">
        <v>43</v>
      </c>
      <c r="F25" s="2">
        <v>42369</v>
      </c>
      <c r="G25" s="5">
        <v>28614.58</v>
      </c>
    </row>
    <row r="26" spans="1:7" x14ac:dyDescent="0.2">
      <c r="A26" s="4">
        <v>25</v>
      </c>
      <c r="B26" s="3" t="s">
        <v>27</v>
      </c>
      <c r="C26" s="3" t="str">
        <f>VLOOKUP(Taulukko1[[#This Row],[Rivivalinta]],Sheet1!$C$1:$E$42,2,FALSE)</f>
        <v>Exponering utanför balansräkningen</v>
      </c>
      <c r="D26" s="3" t="str">
        <f>VLOOKUP(Taulukko1[[#This Row],[Rivivalinta]],Sheet1!$C$1:$E$42,3,FALSE)</f>
        <v>Off balance sheet exposures</v>
      </c>
      <c r="E26" s="1" t="s">
        <v>43</v>
      </c>
      <c r="F26" s="2">
        <v>42369</v>
      </c>
      <c r="G26" s="5">
        <v>744.91200000000003</v>
      </c>
    </row>
    <row r="27" spans="1:7" x14ac:dyDescent="0.2">
      <c r="A27" s="4">
        <v>28</v>
      </c>
      <c r="B27" s="3" t="s">
        <v>28</v>
      </c>
      <c r="C27" s="3" t="str">
        <f>VLOOKUP(Taulukko1[[#This Row],[Rivivalinta]],Sheet1!$C$1:$E$42,2,FALSE)</f>
        <v>Kostnader/intäkter, %</v>
      </c>
      <c r="D27" s="3" t="str">
        <f>VLOOKUP(Taulukko1[[#This Row],[Rivivalinta]],Sheet1!$C$1:$E$42,3,FALSE)</f>
        <v>Cost/income ratio, %</v>
      </c>
      <c r="E27" s="1" t="s">
        <v>43</v>
      </c>
      <c r="F27" s="2">
        <v>42369</v>
      </c>
      <c r="G27" s="6">
        <v>0.70463373856016986</v>
      </c>
    </row>
    <row r="28" spans="1:7" x14ac:dyDescent="0.2">
      <c r="A28" s="4">
        <v>29</v>
      </c>
      <c r="B28" s="3" t="s">
        <v>29</v>
      </c>
      <c r="C28" s="3" t="str">
        <f>VLOOKUP(Taulukko1[[#This Row],[Rivivalinta]],Sheet1!$C$1:$E$42,2,FALSE)</f>
        <v>Nödlidande exponeringar/Exponeringar, %</v>
      </c>
      <c r="D28" s="3" t="str">
        <f>VLOOKUP(Taulukko1[[#This Row],[Rivivalinta]],Sheet1!$C$1:$E$42,3,FALSE)</f>
        <v>Non-performing exposures/Exposures, %</v>
      </c>
      <c r="E28" s="1" t="s">
        <v>43</v>
      </c>
      <c r="F28" s="2">
        <v>42369</v>
      </c>
      <c r="G28" s="6">
        <v>3.8086940270652763E-3</v>
      </c>
    </row>
    <row r="29" spans="1:7" x14ac:dyDescent="0.2">
      <c r="A29" s="4">
        <v>30</v>
      </c>
      <c r="B29" s="3" t="s">
        <v>30</v>
      </c>
      <c r="C29" s="3" t="str">
        <f>VLOOKUP(Taulukko1[[#This Row],[Rivivalinta]],Sheet1!$C$1:$E$42,2,FALSE)</f>
        <v>Upplupna avsättningar på nödlidande exponeringar/Nödlidande Exponeringar, %</v>
      </c>
      <c r="D29" s="3" t="str">
        <f>VLOOKUP(Taulukko1[[#This Row],[Rivivalinta]],Sheet1!$C$1:$E$42,3,FALSE)</f>
        <v>Accumulated impairments on non-performing exposures/Non-performing exposures, %</v>
      </c>
      <c r="E29" s="1" t="s">
        <v>43</v>
      </c>
      <c r="F29" s="2">
        <v>42369</v>
      </c>
      <c r="G29" s="6">
        <v>5.6470072232349677E-3</v>
      </c>
    </row>
    <row r="30" spans="1:7" x14ac:dyDescent="0.2">
      <c r="A30" s="4">
        <v>31</v>
      </c>
      <c r="B30" s="3" t="s">
        <v>31</v>
      </c>
      <c r="C30" s="3" t="str">
        <f>VLOOKUP(Taulukko1[[#This Row],[Rivivalinta]],Sheet1!$C$1:$E$42,2,FALSE)</f>
        <v>Kapitalbas</v>
      </c>
      <c r="D30" s="3" t="str">
        <f>VLOOKUP(Taulukko1[[#This Row],[Rivivalinta]],Sheet1!$C$1:$E$42,3,FALSE)</f>
        <v>Own funds</v>
      </c>
      <c r="E30" s="1" t="s">
        <v>43</v>
      </c>
      <c r="F30" s="2">
        <v>42369</v>
      </c>
      <c r="G30" s="5">
        <v>1685.6990000000001</v>
      </c>
    </row>
    <row r="31" spans="1:7" x14ac:dyDescent="0.2">
      <c r="A31" s="4">
        <v>32</v>
      </c>
      <c r="B31" s="3" t="s">
        <v>32</v>
      </c>
      <c r="C31" s="3" t="str">
        <f>VLOOKUP(Taulukko1[[#This Row],[Rivivalinta]],Sheet1!$C$1:$E$42,2,FALSE)</f>
        <v>Kärnprimärkapital (CET 1)</v>
      </c>
      <c r="D31" s="3" t="str">
        <f>VLOOKUP(Taulukko1[[#This Row],[Rivivalinta]],Sheet1!$C$1:$E$42,3,FALSE)</f>
        <v>Common equity tier 1 capital (CET1)</v>
      </c>
      <c r="E31" s="1" t="s">
        <v>43</v>
      </c>
      <c r="F31" s="2">
        <v>42369</v>
      </c>
      <c r="G31" s="5">
        <v>1685.7</v>
      </c>
    </row>
    <row r="32" spans="1:7" x14ac:dyDescent="0.2">
      <c r="A32" s="4">
        <v>33</v>
      </c>
      <c r="B32" s="3" t="s">
        <v>33</v>
      </c>
      <c r="C32" s="3" t="str">
        <f>VLOOKUP(Taulukko1[[#This Row],[Rivivalinta]],Sheet1!$C$1:$E$42,2,FALSE)</f>
        <v>Övrigt primärkapital (AT 1)</v>
      </c>
      <c r="D32" s="3" t="str">
        <f>VLOOKUP(Taulukko1[[#This Row],[Rivivalinta]],Sheet1!$C$1:$E$42,3,FALSE)</f>
        <v>Additional tier 1 capital (AT 1)</v>
      </c>
      <c r="E32" s="1" t="s">
        <v>43</v>
      </c>
      <c r="F32" s="2">
        <v>42369</v>
      </c>
      <c r="G32" s="5"/>
    </row>
    <row r="33" spans="1:7" x14ac:dyDescent="0.2">
      <c r="A33" s="4">
        <v>34</v>
      </c>
      <c r="B33" s="3" t="s">
        <v>34</v>
      </c>
      <c r="C33" s="3" t="str">
        <f>VLOOKUP(Taulukko1[[#This Row],[Rivivalinta]],Sheet1!$C$1:$E$42,2,FALSE)</f>
        <v>Supplementärkapital (T2)</v>
      </c>
      <c r="D33" s="3" t="str">
        <f>VLOOKUP(Taulukko1[[#This Row],[Rivivalinta]],Sheet1!$C$1:$E$42,3,FALSE)</f>
        <v>Tier 2 capital (T2)</v>
      </c>
      <c r="E33" s="1" t="s">
        <v>43</v>
      </c>
      <c r="F33" s="2">
        <v>42369</v>
      </c>
      <c r="G33" s="5"/>
    </row>
    <row r="34" spans="1:7" x14ac:dyDescent="0.2">
      <c r="A34" s="4">
        <v>35</v>
      </c>
      <c r="B34" s="3" t="s">
        <v>35</v>
      </c>
      <c r="C34" s="3" t="str">
        <f>VLOOKUP(Taulukko1[[#This Row],[Rivivalinta]],Sheet1!$C$1:$E$42,2,FALSE)</f>
        <v>Summa kapitalrelationer, %</v>
      </c>
      <c r="D34" s="3" t="str">
        <f>VLOOKUP(Taulukko1[[#This Row],[Rivivalinta]],Sheet1!$C$1:$E$42,3,FALSE)</f>
        <v>Own funds ratio, %</v>
      </c>
      <c r="E34" s="1" t="s">
        <v>43</v>
      </c>
      <c r="F34" s="2">
        <v>42369</v>
      </c>
      <c r="G34" s="6">
        <v>0.12794403521017081</v>
      </c>
    </row>
    <row r="35" spans="1:7" x14ac:dyDescent="0.2">
      <c r="A35" s="4">
        <v>36</v>
      </c>
      <c r="B35" s="3" t="s">
        <v>36</v>
      </c>
      <c r="C35" s="3" t="str">
        <f>VLOOKUP(Taulukko1[[#This Row],[Rivivalinta]],Sheet1!$C$1:$E$42,2,FALSE)</f>
        <v>Primärkapitalrelation, %</v>
      </c>
      <c r="D35" s="3" t="str">
        <f>VLOOKUP(Taulukko1[[#This Row],[Rivivalinta]],Sheet1!$C$1:$E$42,3,FALSE)</f>
        <v>Tier 1 ratio, %</v>
      </c>
      <c r="E35" s="1" t="s">
        <v>43</v>
      </c>
      <c r="F35" s="2">
        <v>42369</v>
      </c>
      <c r="G35" s="6">
        <v>0.12794411110986298</v>
      </c>
    </row>
    <row r="36" spans="1:7" x14ac:dyDescent="0.2">
      <c r="A36" s="4">
        <v>37</v>
      </c>
      <c r="B36" s="3" t="s">
        <v>37</v>
      </c>
      <c r="C36" s="3" t="str">
        <f>VLOOKUP(Taulukko1[[#This Row],[Rivivalinta]],Sheet1!$C$1:$E$42,2,FALSE)</f>
        <v>Kärnprimärkapitalrelation, %</v>
      </c>
      <c r="D36" s="3" t="str">
        <f>VLOOKUP(Taulukko1[[#This Row],[Rivivalinta]],Sheet1!$C$1:$E$42,3,FALSE)</f>
        <v>CET 1 ratio, %</v>
      </c>
      <c r="E36" s="1" t="s">
        <v>43</v>
      </c>
      <c r="F36" s="2">
        <v>42369</v>
      </c>
      <c r="G36" s="6">
        <v>0.12794411110986298</v>
      </c>
    </row>
    <row r="37" spans="1:7" x14ac:dyDescent="0.2">
      <c r="A37" s="4">
        <v>38</v>
      </c>
      <c r="B37" s="3" t="s">
        <v>38</v>
      </c>
      <c r="C37" s="3" t="str">
        <f>VLOOKUP(Taulukko1[[#This Row],[Rivivalinta]],Sheet1!$C$1:$E$42,2,FALSE)</f>
        <v>Summa exponeringsbelopp (RWA)</v>
      </c>
      <c r="D37" s="3" t="str">
        <f>VLOOKUP(Taulukko1[[#This Row],[Rivivalinta]],Sheet1!$C$1:$E$42,3,FALSE)</f>
        <v>Total risk weighted assets (RWA)</v>
      </c>
      <c r="E37" s="1" t="s">
        <v>43</v>
      </c>
      <c r="F37" s="2">
        <v>42369</v>
      </c>
      <c r="G37" s="5">
        <v>13175.284</v>
      </c>
    </row>
    <row r="38" spans="1:7" x14ac:dyDescent="0.2">
      <c r="A38" s="4">
        <v>39</v>
      </c>
      <c r="B38" s="3" t="s">
        <v>39</v>
      </c>
      <c r="C38" s="3" t="str">
        <f>VLOOKUP(Taulukko1[[#This Row],[Rivivalinta]],Sheet1!$C$1:$E$42,2,FALSE)</f>
        <v>Exponeringsbelopp för kredit-, motpart- och utspädningsrisker</v>
      </c>
      <c r="D38" s="3" t="str">
        <f>VLOOKUP(Taulukko1[[#This Row],[Rivivalinta]],Sheet1!$C$1:$E$42,3,FALSE)</f>
        <v>Credit and counterparty risks</v>
      </c>
      <c r="E38" s="1" t="s">
        <v>43</v>
      </c>
      <c r="F38" s="2">
        <v>42369</v>
      </c>
      <c r="G38" s="5">
        <v>11772.962</v>
      </c>
    </row>
    <row r="39" spans="1:7" x14ac:dyDescent="0.2">
      <c r="A39" s="4">
        <v>40</v>
      </c>
      <c r="B39" s="3" t="s">
        <v>40</v>
      </c>
      <c r="C39" s="3" t="str">
        <f>VLOOKUP(Taulukko1[[#This Row],[Rivivalinta]],Sheet1!$C$1:$E$42,2,FALSE)</f>
        <v>Exponeringsbelopp för positions-, valutakurs- och råvarurisker</v>
      </c>
      <c r="D39" s="3" t="str">
        <f>VLOOKUP(Taulukko1[[#This Row],[Rivivalinta]],Sheet1!$C$1:$E$42,3,FALSE)</f>
        <v>Position, currency and commodity risks</v>
      </c>
      <c r="E39" s="1" t="s">
        <v>43</v>
      </c>
      <c r="F39" s="2">
        <v>42369</v>
      </c>
      <c r="G39" s="5"/>
    </row>
    <row r="40" spans="1:7" x14ac:dyDescent="0.2">
      <c r="A40" s="4">
        <v>41</v>
      </c>
      <c r="B40" s="3" t="s">
        <v>41</v>
      </c>
      <c r="C40" s="3" t="str">
        <f>VLOOKUP(Taulukko1[[#This Row],[Rivivalinta]],Sheet1!$C$1:$E$42,2,FALSE)</f>
        <v>Exponeringsbelopp för operativ risk</v>
      </c>
      <c r="D40" s="3" t="str">
        <f>VLOOKUP(Taulukko1[[#This Row],[Rivivalinta]],Sheet1!$C$1:$E$42,3,FALSE)</f>
        <v>Operational risks</v>
      </c>
      <c r="E40" s="1" t="s">
        <v>43</v>
      </c>
      <c r="F40" s="2">
        <v>42369</v>
      </c>
      <c r="G40" s="5">
        <v>1402.3219999999999</v>
      </c>
    </row>
    <row r="41" spans="1:7" x14ac:dyDescent="0.2">
      <c r="A41" s="4">
        <v>42</v>
      </c>
      <c r="B41" s="3" t="s">
        <v>42</v>
      </c>
      <c r="C41" s="3" t="str">
        <f>VLOOKUP(Taulukko1[[#This Row],[Rivivalinta]],Sheet1!$C$1:$E$42,2,FALSE)</f>
        <v>Övriga riskexponeringar</v>
      </c>
      <c r="D41" s="3" t="str">
        <f>VLOOKUP(Taulukko1[[#This Row],[Rivivalinta]],Sheet1!$C$1:$E$42,3,FALSE)</f>
        <v>Other risks</v>
      </c>
      <c r="E41" s="1" t="s">
        <v>43</v>
      </c>
      <c r="F41" s="2">
        <v>42369</v>
      </c>
      <c r="G41" s="5"/>
    </row>
    <row r="42" spans="1:7" x14ac:dyDescent="0.2">
      <c r="A42" s="4">
        <v>1</v>
      </c>
      <c r="B42" s="3" t="s">
        <v>4</v>
      </c>
      <c r="C42" s="3" t="str">
        <f>VLOOKUP(Taulukko1[[#This Row],[Rivivalinta]],Sheet1!$C$1:$E$42,2,FALSE)</f>
        <v>Räntenetto</v>
      </c>
      <c r="D42" s="3" t="str">
        <f>VLOOKUP(Taulukko1[[#This Row],[Rivivalinta]],Sheet1!$C$1:$E$42,3,FALSE)</f>
        <v>Net interest margin</v>
      </c>
      <c r="E42" s="1" t="s">
        <v>44</v>
      </c>
      <c r="F42" s="2">
        <v>42369</v>
      </c>
      <c r="G42" s="5">
        <v>1124.08</v>
      </c>
    </row>
    <row r="43" spans="1:7" x14ac:dyDescent="0.2">
      <c r="A43" s="4">
        <v>2</v>
      </c>
      <c r="B43" s="3" t="s">
        <v>5</v>
      </c>
      <c r="C43" s="3" t="str">
        <f>VLOOKUP(Taulukko1[[#This Row],[Rivivalinta]],Sheet1!$C$1:$E$42,2,FALSE)</f>
        <v>Netto, avgifts- och provisionsintäkter</v>
      </c>
      <c r="D43" s="3" t="str">
        <f>VLOOKUP(Taulukko1[[#This Row],[Rivivalinta]],Sheet1!$C$1:$E$42,3,FALSE)</f>
        <v>Net fee and commission income</v>
      </c>
      <c r="E43" s="1" t="s">
        <v>44</v>
      </c>
      <c r="F43" s="2">
        <v>42369</v>
      </c>
      <c r="G43" s="5">
        <v>194.78899999999999</v>
      </c>
    </row>
    <row r="44" spans="1:7" x14ac:dyDescent="0.2">
      <c r="A44" s="4">
        <v>3</v>
      </c>
      <c r="B44" s="3" t="s">
        <v>6</v>
      </c>
      <c r="C44" s="3" t="str">
        <f>VLOOKUP(Taulukko1[[#This Row],[Rivivalinta]],Sheet1!$C$1:$E$42,2,FALSE)</f>
        <v>Avgifts- och provisionsintäkter</v>
      </c>
      <c r="D44" s="3" t="str">
        <f>VLOOKUP(Taulukko1[[#This Row],[Rivivalinta]],Sheet1!$C$1:$E$42,3,FALSE)</f>
        <v>Fee and commission income</v>
      </c>
      <c r="E44" s="1" t="s">
        <v>44</v>
      </c>
      <c r="F44" s="2">
        <v>42369</v>
      </c>
      <c r="G44" s="5">
        <v>236.16499999999999</v>
      </c>
    </row>
    <row r="45" spans="1:7" x14ac:dyDescent="0.2">
      <c r="A45" s="4">
        <v>4</v>
      </c>
      <c r="B45" s="3" t="s">
        <v>7</v>
      </c>
      <c r="C45" s="3" t="str">
        <f>VLOOKUP(Taulukko1[[#This Row],[Rivivalinta]],Sheet1!$C$1:$E$42,2,FALSE)</f>
        <v>Avgifts- och provisionskostnader</v>
      </c>
      <c r="D45" s="3" t="str">
        <f>VLOOKUP(Taulukko1[[#This Row],[Rivivalinta]],Sheet1!$C$1:$E$42,3,FALSE)</f>
        <v>Fee and commission expenses</v>
      </c>
      <c r="E45" s="1" t="s">
        <v>44</v>
      </c>
      <c r="F45" s="2">
        <v>42369</v>
      </c>
      <c r="G45" s="5">
        <v>41.375999999999998</v>
      </c>
    </row>
    <row r="46" spans="1:7" x14ac:dyDescent="0.2">
      <c r="A46" s="4">
        <v>5</v>
      </c>
      <c r="B46" s="3" t="s">
        <v>8</v>
      </c>
      <c r="C46" s="3" t="str">
        <f>VLOOKUP(Taulukko1[[#This Row],[Rivivalinta]],Sheet1!$C$1:$E$42,2,FALSE)</f>
        <v>Nettointäkter från handel och investeringar</v>
      </c>
      <c r="D46" s="3" t="str">
        <f>VLOOKUP(Taulukko1[[#This Row],[Rivivalinta]],Sheet1!$C$1:$E$42,3,FALSE)</f>
        <v>Net trading and investing income</v>
      </c>
      <c r="E46" s="1" t="s">
        <v>44</v>
      </c>
      <c r="F46" s="2">
        <v>42369</v>
      </c>
      <c r="G46" s="5">
        <v>-53.981000000000002</v>
      </c>
    </row>
    <row r="47" spans="1:7" x14ac:dyDescent="0.2">
      <c r="A47" s="4">
        <v>6</v>
      </c>
      <c r="B47" s="3" t="s">
        <v>9</v>
      </c>
      <c r="C47" s="3" t="str">
        <f>VLOOKUP(Taulukko1[[#This Row],[Rivivalinta]],Sheet1!$C$1:$E$42,2,FALSE)</f>
        <v>Övriga intäkter</v>
      </c>
      <c r="D47" s="3" t="str">
        <f>VLOOKUP(Taulukko1[[#This Row],[Rivivalinta]],Sheet1!$C$1:$E$42,3,FALSE)</f>
        <v>Other income</v>
      </c>
      <c r="E47" s="1" t="s">
        <v>44</v>
      </c>
      <c r="F47" s="2">
        <v>42369</v>
      </c>
      <c r="G47" s="5">
        <v>48.482999999999997</v>
      </c>
    </row>
    <row r="48" spans="1:7" x14ac:dyDescent="0.2">
      <c r="A48" s="4">
        <v>7</v>
      </c>
      <c r="B48" s="3" t="s">
        <v>10</v>
      </c>
      <c r="C48" s="3" t="str">
        <f>VLOOKUP(Taulukko1[[#This Row],[Rivivalinta]],Sheet1!$C$1:$E$42,2,FALSE)</f>
        <v>Totala inkomster</v>
      </c>
      <c r="D48" s="3" t="str">
        <f>VLOOKUP(Taulukko1[[#This Row],[Rivivalinta]],Sheet1!$C$1:$E$42,3,FALSE)</f>
        <v>Total income</v>
      </c>
      <c r="E48" s="1" t="s">
        <v>44</v>
      </c>
      <c r="F48" s="2">
        <v>42369</v>
      </c>
      <c r="G48" s="5">
        <v>1313.3710000000001</v>
      </c>
    </row>
    <row r="49" spans="1:7" x14ac:dyDescent="0.2">
      <c r="A49" s="4">
        <v>8</v>
      </c>
      <c r="B49" s="3" t="s">
        <v>11</v>
      </c>
      <c r="C49" s="3" t="str">
        <f>VLOOKUP(Taulukko1[[#This Row],[Rivivalinta]],Sheet1!$C$1:$E$42,2,FALSE)</f>
        <v>Totala kostnader</v>
      </c>
      <c r="D49" s="3" t="str">
        <f>VLOOKUP(Taulukko1[[#This Row],[Rivivalinta]],Sheet1!$C$1:$E$42,3,FALSE)</f>
        <v>Total expenses</v>
      </c>
      <c r="E49" s="1" t="s">
        <v>44</v>
      </c>
      <c r="F49" s="2">
        <v>42369</v>
      </c>
      <c r="G49" s="5">
        <v>842.77099999999996</v>
      </c>
    </row>
    <row r="50" spans="1:7" x14ac:dyDescent="0.2">
      <c r="A50" s="4">
        <v>9</v>
      </c>
      <c r="B50" s="3" t="s">
        <v>12</v>
      </c>
      <c r="C50" s="3" t="str">
        <f>VLOOKUP(Taulukko1[[#This Row],[Rivivalinta]],Sheet1!$C$1:$E$42,2,FALSE)</f>
        <v>Nedskrivningar av lån och fordringar</v>
      </c>
      <c r="D50" s="3" t="str">
        <f>VLOOKUP(Taulukko1[[#This Row],[Rivivalinta]],Sheet1!$C$1:$E$42,3,FALSE)</f>
        <v>Impairments on loans and receivables</v>
      </c>
      <c r="E50" s="1" t="s">
        <v>44</v>
      </c>
      <c r="F50" s="2">
        <v>42369</v>
      </c>
      <c r="G50" s="5">
        <v>43.384999999999998</v>
      </c>
    </row>
    <row r="51" spans="1:7" x14ac:dyDescent="0.2">
      <c r="A51" s="4">
        <v>10</v>
      </c>
      <c r="B51" s="3" t="s">
        <v>13</v>
      </c>
      <c r="C51" s="3" t="str">
        <f>VLOOKUP(Taulukko1[[#This Row],[Rivivalinta]],Sheet1!$C$1:$E$42,2,FALSE)</f>
        <v>Rörelsevinst/-förlust</v>
      </c>
      <c r="D51" s="3" t="str">
        <f>VLOOKUP(Taulukko1[[#This Row],[Rivivalinta]],Sheet1!$C$1:$E$42,3,FALSE)</f>
        <v>Operatingprofit/-loss</v>
      </c>
      <c r="E51" s="1" t="s">
        <v>44</v>
      </c>
      <c r="F51" s="2">
        <v>42369</v>
      </c>
      <c r="G51" s="5">
        <v>427.21499999999997</v>
      </c>
    </row>
    <row r="52" spans="1:7" x14ac:dyDescent="0.2">
      <c r="A52" s="4">
        <v>11</v>
      </c>
      <c r="B52" s="3" t="s">
        <v>14</v>
      </c>
      <c r="C52" s="3" t="str">
        <f>VLOOKUP(Taulukko1[[#This Row],[Rivivalinta]],Sheet1!$C$1:$E$42,2,FALSE)</f>
        <v>Kontanta medel och kassabehållning hos centralbanker</v>
      </c>
      <c r="D52" s="3" t="str">
        <f>VLOOKUP(Taulukko1[[#This Row],[Rivivalinta]],Sheet1!$C$1:$E$42,3,FALSE)</f>
        <v>Cash and cash balances at central banks</v>
      </c>
      <c r="E52" s="1" t="s">
        <v>44</v>
      </c>
      <c r="F52" s="2">
        <v>42369</v>
      </c>
      <c r="G52" s="5">
        <v>2739.5549999999998</v>
      </c>
    </row>
    <row r="53" spans="1:7" x14ac:dyDescent="0.2">
      <c r="A53" s="4">
        <v>12</v>
      </c>
      <c r="B53" s="3" t="s">
        <v>15</v>
      </c>
      <c r="C53" s="3" t="str">
        <f>VLOOKUP(Taulukko1[[#This Row],[Rivivalinta]],Sheet1!$C$1:$E$42,2,FALSE)</f>
        <v>Lån och förskott till kreditinstitut</v>
      </c>
      <c r="D53" s="3" t="str">
        <f>VLOOKUP(Taulukko1[[#This Row],[Rivivalinta]],Sheet1!$C$1:$E$42,3,FALSE)</f>
        <v>Loans and advances to credit institutions</v>
      </c>
      <c r="E53" s="1" t="s">
        <v>44</v>
      </c>
      <c r="F53" s="2">
        <v>42369</v>
      </c>
      <c r="G53" s="5">
        <v>3909.1590000000001</v>
      </c>
    </row>
    <row r="54" spans="1:7" x14ac:dyDescent="0.2">
      <c r="A54" s="4">
        <v>13</v>
      </c>
      <c r="B54" s="3" t="s">
        <v>16</v>
      </c>
      <c r="C54" s="3" t="str">
        <f>VLOOKUP(Taulukko1[[#This Row],[Rivivalinta]],Sheet1!$C$1:$E$42,2,FALSE)</f>
        <v>Lån och förskott till allmänheten och offentliga samfund</v>
      </c>
      <c r="D54" s="3" t="str">
        <f>VLOOKUP(Taulukko1[[#This Row],[Rivivalinta]],Sheet1!$C$1:$E$42,3,FALSE)</f>
        <v>Loans and advances to the public and public sector entities</v>
      </c>
      <c r="E54" s="1" t="s">
        <v>44</v>
      </c>
      <c r="F54" s="2">
        <v>42369</v>
      </c>
      <c r="G54" s="5">
        <v>40494.480000000003</v>
      </c>
    </row>
    <row r="55" spans="1:7" x14ac:dyDescent="0.2">
      <c r="A55" s="4">
        <v>14</v>
      </c>
      <c r="B55" s="3" t="s">
        <v>17</v>
      </c>
      <c r="C55" s="3" t="str">
        <f>VLOOKUP(Taulukko1[[#This Row],[Rivivalinta]],Sheet1!$C$1:$E$42,2,FALSE)</f>
        <v>Värdepapper</v>
      </c>
      <c r="D55" s="3" t="str">
        <f>VLOOKUP(Taulukko1[[#This Row],[Rivivalinta]],Sheet1!$C$1:$E$42,3,FALSE)</f>
        <v>Debt securities</v>
      </c>
      <c r="E55" s="1" t="s">
        <v>44</v>
      </c>
      <c r="F55" s="2">
        <v>42369</v>
      </c>
      <c r="G55" s="5">
        <v>2080.9009999999998</v>
      </c>
    </row>
    <row r="56" spans="1:7" x14ac:dyDescent="0.2">
      <c r="A56" s="4">
        <v>15</v>
      </c>
      <c r="B56" s="3" t="s">
        <v>72</v>
      </c>
      <c r="C56" s="3" t="str">
        <f>VLOOKUP(Taulukko1[[#This Row],[Rivivalinta]],Sheet1!$C$1:$E$42,2,FALSE)</f>
        <v xml:space="preserve">Derivat </v>
      </c>
      <c r="D56" s="3" t="str">
        <f>VLOOKUP(Taulukko1[[#This Row],[Rivivalinta]],Sheet1!$C$1:$E$42,3,FALSE)</f>
        <v xml:space="preserve">Derivatives </v>
      </c>
      <c r="E56" s="1" t="s">
        <v>44</v>
      </c>
      <c r="F56" s="2">
        <v>42369</v>
      </c>
      <c r="G56" s="5"/>
    </row>
    <row r="57" spans="1:7" x14ac:dyDescent="0.2">
      <c r="A57" s="4">
        <v>16</v>
      </c>
      <c r="B57" s="3" t="s">
        <v>19</v>
      </c>
      <c r="C57" s="3" t="str">
        <f>VLOOKUP(Taulukko1[[#This Row],[Rivivalinta]],Sheet1!$C$1:$E$42,2,FALSE)</f>
        <v>Övriga tillgångar</v>
      </c>
      <c r="D57" s="3" t="str">
        <f>VLOOKUP(Taulukko1[[#This Row],[Rivivalinta]],Sheet1!$C$1:$E$42,3,FALSE)</f>
        <v>Other assets</v>
      </c>
      <c r="E57" s="1" t="s">
        <v>44</v>
      </c>
      <c r="F57" s="2">
        <v>42369</v>
      </c>
      <c r="G57" s="5">
        <v>2954.422</v>
      </c>
    </row>
    <row r="58" spans="1:7" x14ac:dyDescent="0.2">
      <c r="A58" s="4">
        <v>17</v>
      </c>
      <c r="B58" s="3" t="s">
        <v>20</v>
      </c>
      <c r="C58" s="3" t="str">
        <f>VLOOKUP(Taulukko1[[#This Row],[Rivivalinta]],Sheet1!$C$1:$E$42,2,FALSE)</f>
        <v>SUMMA TILLGÅNGAR</v>
      </c>
      <c r="D58" s="3" t="str">
        <f>VLOOKUP(Taulukko1[[#This Row],[Rivivalinta]],Sheet1!$C$1:$E$42,3,FALSE)</f>
        <v>TOTAL ASSETS</v>
      </c>
      <c r="E58" s="1" t="s">
        <v>44</v>
      </c>
      <c r="F58" s="2">
        <v>42369</v>
      </c>
      <c r="G58" s="5">
        <v>52178.517</v>
      </c>
    </row>
    <row r="59" spans="1:7" x14ac:dyDescent="0.2">
      <c r="A59" s="4">
        <v>18</v>
      </c>
      <c r="B59" s="3" t="s">
        <v>21</v>
      </c>
      <c r="C59" s="3" t="str">
        <f>VLOOKUP(Taulukko1[[#This Row],[Rivivalinta]],Sheet1!$C$1:$E$42,2,FALSE)</f>
        <v>Inlåning från kreditinstitut</v>
      </c>
      <c r="D59" s="3" t="str">
        <f>VLOOKUP(Taulukko1[[#This Row],[Rivivalinta]],Sheet1!$C$1:$E$42,3,FALSE)</f>
        <v>Deposits from credit institutions</v>
      </c>
      <c r="E59" s="1" t="s">
        <v>44</v>
      </c>
      <c r="F59" s="2">
        <v>42369</v>
      </c>
      <c r="G59" s="5">
        <v>26.885000000000002</v>
      </c>
    </row>
    <row r="60" spans="1:7" x14ac:dyDescent="0.2">
      <c r="A60" s="4">
        <v>19</v>
      </c>
      <c r="B60" s="3" t="s">
        <v>22</v>
      </c>
      <c r="C60" s="3" t="str">
        <f>VLOOKUP(Taulukko1[[#This Row],[Rivivalinta]],Sheet1!$C$1:$E$42,2,FALSE)</f>
        <v>Inlåning från allmänheten och offentliga samfund</v>
      </c>
      <c r="D60" s="3" t="str">
        <f>VLOOKUP(Taulukko1[[#This Row],[Rivivalinta]],Sheet1!$C$1:$E$42,3,FALSE)</f>
        <v>Deposits from the public and public sector entities</v>
      </c>
      <c r="E60" s="1" t="s">
        <v>44</v>
      </c>
      <c r="F60" s="2">
        <v>42369</v>
      </c>
      <c r="G60" s="5">
        <v>37014.28</v>
      </c>
    </row>
    <row r="61" spans="1:7" x14ac:dyDescent="0.2">
      <c r="A61" s="4">
        <v>20</v>
      </c>
      <c r="B61" s="3" t="s">
        <v>23</v>
      </c>
      <c r="C61" s="3" t="str">
        <f>VLOOKUP(Taulukko1[[#This Row],[Rivivalinta]],Sheet1!$C$1:$E$42,2,FALSE)</f>
        <v>Emitterade skuldebrev</v>
      </c>
      <c r="D61" s="3" t="str">
        <f>VLOOKUP(Taulukko1[[#This Row],[Rivivalinta]],Sheet1!$C$1:$E$42,3,FALSE)</f>
        <v>Debt securities issued</v>
      </c>
      <c r="E61" s="1" t="s">
        <v>44</v>
      </c>
      <c r="F61" s="2">
        <v>42369</v>
      </c>
      <c r="G61" s="5">
        <v>1379.9839999999999</v>
      </c>
    </row>
    <row r="62" spans="1:7" x14ac:dyDescent="0.2">
      <c r="A62" s="4">
        <v>22</v>
      </c>
      <c r="B62" s="3" t="s">
        <v>18</v>
      </c>
      <c r="C62" s="3" t="str">
        <f>VLOOKUP(Taulukko1[[#This Row],[Rivivalinta]],Sheet1!$C$1:$E$42,2,FALSE)</f>
        <v>Derivat</v>
      </c>
      <c r="D62" s="3" t="str">
        <f>VLOOKUP(Taulukko1[[#This Row],[Rivivalinta]],Sheet1!$C$1:$E$42,3,FALSE)</f>
        <v>Derivatives</v>
      </c>
      <c r="E62" s="1" t="s">
        <v>44</v>
      </c>
      <c r="F62" s="2">
        <v>42369</v>
      </c>
      <c r="G62" s="5"/>
    </row>
    <row r="63" spans="1:7" x14ac:dyDescent="0.2">
      <c r="A63" s="4">
        <v>23</v>
      </c>
      <c r="B63" s="3" t="s">
        <v>24</v>
      </c>
      <c r="C63" s="3" t="str">
        <f>VLOOKUP(Taulukko1[[#This Row],[Rivivalinta]],Sheet1!$C$1:$E$42,2,FALSE)</f>
        <v>Eget kapital</v>
      </c>
      <c r="D63" s="3" t="str">
        <f>VLOOKUP(Taulukko1[[#This Row],[Rivivalinta]],Sheet1!$C$1:$E$42,3,FALSE)</f>
        <v>Total equity</v>
      </c>
      <c r="E63" s="1" t="s">
        <v>44</v>
      </c>
      <c r="F63" s="2">
        <v>42369</v>
      </c>
      <c r="G63" s="5">
        <v>11107.653</v>
      </c>
    </row>
    <row r="64" spans="1:7" x14ac:dyDescent="0.2">
      <c r="A64" s="4">
        <v>21</v>
      </c>
      <c r="B64" s="3" t="s">
        <v>25</v>
      </c>
      <c r="C64" s="3" t="str">
        <f>VLOOKUP(Taulukko1[[#This Row],[Rivivalinta]],Sheet1!$C$1:$E$42,2,FALSE)</f>
        <v>Övriga skulder</v>
      </c>
      <c r="D64" s="3" t="str">
        <f>VLOOKUP(Taulukko1[[#This Row],[Rivivalinta]],Sheet1!$C$1:$E$42,3,FALSE)</f>
        <v>Other liabilities</v>
      </c>
      <c r="E64" s="1" t="s">
        <v>44</v>
      </c>
      <c r="F64" s="2">
        <v>42369</v>
      </c>
      <c r="G64" s="5">
        <v>2649.7139999999999</v>
      </c>
    </row>
    <row r="65" spans="1:7" x14ac:dyDescent="0.2">
      <c r="A65" s="4">
        <v>24</v>
      </c>
      <c r="B65" s="3" t="s">
        <v>26</v>
      </c>
      <c r="C65" s="3" t="str">
        <f>VLOOKUP(Taulukko1[[#This Row],[Rivivalinta]],Sheet1!$C$1:$E$42,2,FALSE)</f>
        <v>SUMMA EGET KAPITAL OCH SKULDER</v>
      </c>
      <c r="D65" s="3" t="str">
        <f>VLOOKUP(Taulukko1[[#This Row],[Rivivalinta]],Sheet1!$C$1:$E$42,3,FALSE)</f>
        <v>TOTAL EQUITY AND LIABILITIES</v>
      </c>
      <c r="E65" s="1" t="s">
        <v>44</v>
      </c>
      <c r="F65" s="2">
        <v>42369</v>
      </c>
      <c r="G65" s="5">
        <v>52178.516000000003</v>
      </c>
    </row>
    <row r="66" spans="1:7" x14ac:dyDescent="0.2">
      <c r="A66" s="4">
        <v>25</v>
      </c>
      <c r="B66" s="3" t="s">
        <v>27</v>
      </c>
      <c r="C66" s="3" t="str">
        <f>VLOOKUP(Taulukko1[[#This Row],[Rivivalinta]],Sheet1!$C$1:$E$42,2,FALSE)</f>
        <v>Exponering utanför balansräkningen</v>
      </c>
      <c r="D66" s="3" t="str">
        <f>VLOOKUP(Taulukko1[[#This Row],[Rivivalinta]],Sheet1!$C$1:$E$42,3,FALSE)</f>
        <v>Off balance sheet exposures</v>
      </c>
      <c r="E66" s="1" t="s">
        <v>44</v>
      </c>
      <c r="F66" s="2">
        <v>42369</v>
      </c>
      <c r="G66" s="5">
        <v>1385.579</v>
      </c>
    </row>
    <row r="67" spans="1:7" x14ac:dyDescent="0.2">
      <c r="A67" s="4">
        <v>28</v>
      </c>
      <c r="B67" s="3" t="s">
        <v>28</v>
      </c>
      <c r="C67" s="3" t="str">
        <f>VLOOKUP(Taulukko1[[#This Row],[Rivivalinta]],Sheet1!$C$1:$E$42,2,FALSE)</f>
        <v>Kostnader/intäkter, %</v>
      </c>
      <c r="D67" s="3" t="str">
        <f>VLOOKUP(Taulukko1[[#This Row],[Rivivalinta]],Sheet1!$C$1:$E$42,3,FALSE)</f>
        <v>Cost/income ratio, %</v>
      </c>
      <c r="E67" s="1" t="s">
        <v>44</v>
      </c>
      <c r="F67" s="2">
        <v>42369</v>
      </c>
      <c r="G67" s="6">
        <v>0.55826230335560012</v>
      </c>
    </row>
    <row r="68" spans="1:7" x14ac:dyDescent="0.2">
      <c r="A68" s="4">
        <v>29</v>
      </c>
      <c r="B68" s="3" t="s">
        <v>29</v>
      </c>
      <c r="C68" s="3" t="str">
        <f>VLOOKUP(Taulukko1[[#This Row],[Rivivalinta]],Sheet1!$C$1:$E$42,2,FALSE)</f>
        <v>Nödlidande exponeringar/Exponeringar, %</v>
      </c>
      <c r="D68" s="3" t="str">
        <f>VLOOKUP(Taulukko1[[#This Row],[Rivivalinta]],Sheet1!$C$1:$E$42,3,FALSE)</f>
        <v>Non-performing exposures/Exposures, %</v>
      </c>
      <c r="E68" s="1" t="s">
        <v>44</v>
      </c>
      <c r="F68" s="2">
        <v>42369</v>
      </c>
      <c r="G68" s="6">
        <v>2.74962326022361E-2</v>
      </c>
    </row>
    <row r="69" spans="1:7" x14ac:dyDescent="0.2">
      <c r="A69" s="4">
        <v>30</v>
      </c>
      <c r="B69" s="3" t="s">
        <v>30</v>
      </c>
      <c r="C69" s="3" t="str">
        <f>VLOOKUP(Taulukko1[[#This Row],[Rivivalinta]],Sheet1!$C$1:$E$42,2,FALSE)</f>
        <v>Upplupna avsättningar på nödlidande exponeringar/Nödlidande Exponeringar, %</v>
      </c>
      <c r="D69" s="3" t="str">
        <f>VLOOKUP(Taulukko1[[#This Row],[Rivivalinta]],Sheet1!$C$1:$E$42,3,FALSE)</f>
        <v>Accumulated impairments on non-performing exposures/Non-performing exposures, %</v>
      </c>
      <c r="E69" s="1" t="s">
        <v>44</v>
      </c>
      <c r="F69" s="2">
        <v>42369</v>
      </c>
      <c r="G69" s="6"/>
    </row>
    <row r="70" spans="1:7" x14ac:dyDescent="0.2">
      <c r="A70" s="4">
        <v>31</v>
      </c>
      <c r="B70" s="3" t="s">
        <v>31</v>
      </c>
      <c r="C70" s="3" t="str">
        <f>VLOOKUP(Taulukko1[[#This Row],[Rivivalinta]],Sheet1!$C$1:$E$42,2,FALSE)</f>
        <v>Kapitalbas</v>
      </c>
      <c r="D70" s="3" t="str">
        <f>VLOOKUP(Taulukko1[[#This Row],[Rivivalinta]],Sheet1!$C$1:$E$42,3,FALSE)</f>
        <v>Own funds</v>
      </c>
      <c r="E70" s="1" t="s">
        <v>44</v>
      </c>
      <c r="F70" s="2">
        <v>42369</v>
      </c>
      <c r="G70" s="5">
        <v>12128.382</v>
      </c>
    </row>
    <row r="71" spans="1:7" x14ac:dyDescent="0.2">
      <c r="A71" s="4">
        <v>32</v>
      </c>
      <c r="B71" s="3" t="s">
        <v>32</v>
      </c>
      <c r="C71" s="3" t="str">
        <f>VLOOKUP(Taulukko1[[#This Row],[Rivivalinta]],Sheet1!$C$1:$E$42,2,FALSE)</f>
        <v>Kärnprimärkapital (CET 1)</v>
      </c>
      <c r="D71" s="3" t="str">
        <f>VLOOKUP(Taulukko1[[#This Row],[Rivivalinta]],Sheet1!$C$1:$E$42,3,FALSE)</f>
        <v>Common equity tier 1 capital (CET1)</v>
      </c>
      <c r="E71" s="1" t="s">
        <v>44</v>
      </c>
      <c r="F71" s="2">
        <v>42369</v>
      </c>
      <c r="G71" s="5">
        <v>12045.172</v>
      </c>
    </row>
    <row r="72" spans="1:7" x14ac:dyDescent="0.2">
      <c r="A72" s="4">
        <v>33</v>
      </c>
      <c r="B72" s="3" t="s">
        <v>33</v>
      </c>
      <c r="C72" s="3" t="str">
        <f>VLOOKUP(Taulukko1[[#This Row],[Rivivalinta]],Sheet1!$C$1:$E$42,2,FALSE)</f>
        <v>Övrigt primärkapital (AT 1)</v>
      </c>
      <c r="D72" s="3" t="str">
        <f>VLOOKUP(Taulukko1[[#This Row],[Rivivalinta]],Sheet1!$C$1:$E$42,3,FALSE)</f>
        <v>Additional tier 1 capital (AT 1)</v>
      </c>
      <c r="E72" s="1" t="s">
        <v>44</v>
      </c>
      <c r="F72" s="2">
        <v>42369</v>
      </c>
      <c r="G72" s="5">
        <v>64.007999999999996</v>
      </c>
    </row>
    <row r="73" spans="1:7" x14ac:dyDescent="0.2">
      <c r="A73" s="4">
        <v>34</v>
      </c>
      <c r="B73" s="3" t="s">
        <v>34</v>
      </c>
      <c r="C73" s="3" t="str">
        <f>VLOOKUP(Taulukko1[[#This Row],[Rivivalinta]],Sheet1!$C$1:$E$42,2,FALSE)</f>
        <v>Supplementärkapital (T2)</v>
      </c>
      <c r="D73" s="3" t="str">
        <f>VLOOKUP(Taulukko1[[#This Row],[Rivivalinta]],Sheet1!$C$1:$E$42,3,FALSE)</f>
        <v>Tier 2 capital (T2)</v>
      </c>
      <c r="E73" s="1" t="s">
        <v>44</v>
      </c>
      <c r="F73" s="2">
        <v>42369</v>
      </c>
      <c r="G73" s="5">
        <v>19.202000000000002</v>
      </c>
    </row>
    <row r="74" spans="1:7" x14ac:dyDescent="0.2">
      <c r="A74" s="4">
        <v>35</v>
      </c>
      <c r="B74" s="3" t="s">
        <v>35</v>
      </c>
      <c r="C74" s="3" t="str">
        <f>VLOOKUP(Taulukko1[[#This Row],[Rivivalinta]],Sheet1!$C$1:$E$42,2,FALSE)</f>
        <v>Summa kapitalrelationer, %</v>
      </c>
      <c r="D74" s="3" t="str">
        <f>VLOOKUP(Taulukko1[[#This Row],[Rivivalinta]],Sheet1!$C$1:$E$42,3,FALSE)</f>
        <v>Own funds ratio, %</v>
      </c>
      <c r="E74" s="1" t="s">
        <v>44</v>
      </c>
      <c r="F74" s="2">
        <v>42369</v>
      </c>
      <c r="G74" s="6">
        <v>0.36959173710568322</v>
      </c>
    </row>
    <row r="75" spans="1:7" x14ac:dyDescent="0.2">
      <c r="A75" s="4">
        <v>36</v>
      </c>
      <c r="B75" s="3" t="s">
        <v>36</v>
      </c>
      <c r="C75" s="3" t="str">
        <f>VLOOKUP(Taulukko1[[#This Row],[Rivivalinta]],Sheet1!$C$1:$E$42,2,FALSE)</f>
        <v>Primärkapitalrelation, %</v>
      </c>
      <c r="D75" s="3" t="str">
        <f>VLOOKUP(Taulukko1[[#This Row],[Rivivalinta]],Sheet1!$C$1:$E$42,3,FALSE)</f>
        <v>Tier 1 ratio, %</v>
      </c>
      <c r="E75" s="1" t="s">
        <v>44</v>
      </c>
      <c r="F75" s="2">
        <v>42369</v>
      </c>
      <c r="G75" s="6">
        <v>0.36900658893539112</v>
      </c>
    </row>
    <row r="76" spans="1:7" x14ac:dyDescent="0.2">
      <c r="A76" s="4">
        <v>37</v>
      </c>
      <c r="B76" s="3" t="s">
        <v>37</v>
      </c>
      <c r="C76" s="3" t="str">
        <f>VLOOKUP(Taulukko1[[#This Row],[Rivivalinta]],Sheet1!$C$1:$E$42,2,FALSE)</f>
        <v>Kärnprimärkapitalrelation, %</v>
      </c>
      <c r="D76" s="3" t="str">
        <f>VLOOKUP(Taulukko1[[#This Row],[Rivivalinta]],Sheet1!$C$1:$E$42,3,FALSE)</f>
        <v>CET 1 ratio, %</v>
      </c>
      <c r="E76" s="1" t="s">
        <v>44</v>
      </c>
      <c r="F76" s="2">
        <v>42369</v>
      </c>
      <c r="G76" s="6">
        <v>0.36705605440336037</v>
      </c>
    </row>
    <row r="77" spans="1:7" x14ac:dyDescent="0.2">
      <c r="A77" s="4">
        <v>38</v>
      </c>
      <c r="B77" s="3" t="s">
        <v>38</v>
      </c>
      <c r="C77" s="3" t="str">
        <f>VLOOKUP(Taulukko1[[#This Row],[Rivivalinta]],Sheet1!$C$1:$E$42,2,FALSE)</f>
        <v>Summa exponeringsbelopp (RWA)</v>
      </c>
      <c r="D77" s="3" t="str">
        <f>VLOOKUP(Taulukko1[[#This Row],[Rivivalinta]],Sheet1!$C$1:$E$42,3,FALSE)</f>
        <v>Total risk weighted assets (RWA)</v>
      </c>
      <c r="E77" s="1" t="s">
        <v>44</v>
      </c>
      <c r="F77" s="2">
        <v>42369</v>
      </c>
      <c r="G77" s="5">
        <v>32815.620000000003</v>
      </c>
    </row>
    <row r="78" spans="1:7" x14ac:dyDescent="0.2">
      <c r="A78" s="4">
        <v>39</v>
      </c>
      <c r="B78" s="3" t="s">
        <v>39</v>
      </c>
      <c r="C78" s="3" t="str">
        <f>VLOOKUP(Taulukko1[[#This Row],[Rivivalinta]],Sheet1!$C$1:$E$42,2,FALSE)</f>
        <v>Exponeringsbelopp för kredit-, motpart- och utspädningsrisker</v>
      </c>
      <c r="D78" s="3" t="str">
        <f>VLOOKUP(Taulukko1[[#This Row],[Rivivalinta]],Sheet1!$C$1:$E$42,3,FALSE)</f>
        <v>Credit and counterparty risks</v>
      </c>
      <c r="E78" s="1" t="s">
        <v>44</v>
      </c>
      <c r="F78" s="2">
        <v>42369</v>
      </c>
      <c r="G78" s="5">
        <v>30180.332999999999</v>
      </c>
    </row>
    <row r="79" spans="1:7" x14ac:dyDescent="0.2">
      <c r="A79" s="4">
        <v>40</v>
      </c>
      <c r="B79" s="3" t="s">
        <v>40</v>
      </c>
      <c r="C79" s="3" t="str">
        <f>VLOOKUP(Taulukko1[[#This Row],[Rivivalinta]],Sheet1!$C$1:$E$42,2,FALSE)</f>
        <v>Exponeringsbelopp för positions-, valutakurs- och råvarurisker</v>
      </c>
      <c r="D79" s="3" t="str">
        <f>VLOOKUP(Taulukko1[[#This Row],[Rivivalinta]],Sheet1!$C$1:$E$42,3,FALSE)</f>
        <v>Position, currency and commodity risks</v>
      </c>
      <c r="E79" s="1" t="s">
        <v>44</v>
      </c>
      <c r="F79" s="2">
        <v>42369</v>
      </c>
      <c r="G79" s="5"/>
    </row>
    <row r="80" spans="1:7" x14ac:dyDescent="0.2">
      <c r="A80" s="4">
        <v>41</v>
      </c>
      <c r="B80" s="3" t="s">
        <v>41</v>
      </c>
      <c r="C80" s="3" t="str">
        <f>VLOOKUP(Taulukko1[[#This Row],[Rivivalinta]],Sheet1!$C$1:$E$42,2,FALSE)</f>
        <v>Exponeringsbelopp för operativ risk</v>
      </c>
      <c r="D80" s="3" t="str">
        <f>VLOOKUP(Taulukko1[[#This Row],[Rivivalinta]],Sheet1!$C$1:$E$42,3,FALSE)</f>
        <v>Operational risks</v>
      </c>
      <c r="E80" s="1" t="s">
        <v>44</v>
      </c>
      <c r="F80" s="2">
        <v>42369</v>
      </c>
      <c r="G80" s="5">
        <v>2635.2869999999998</v>
      </c>
    </row>
    <row r="81" spans="1:7" x14ac:dyDescent="0.2">
      <c r="A81" s="4">
        <v>42</v>
      </c>
      <c r="B81" s="3" t="s">
        <v>42</v>
      </c>
      <c r="C81" s="3" t="str">
        <f>VLOOKUP(Taulukko1[[#This Row],[Rivivalinta]],Sheet1!$C$1:$E$42,2,FALSE)</f>
        <v>Övriga riskexponeringar</v>
      </c>
      <c r="D81" s="3" t="str">
        <f>VLOOKUP(Taulukko1[[#This Row],[Rivivalinta]],Sheet1!$C$1:$E$42,3,FALSE)</f>
        <v>Other risks</v>
      </c>
      <c r="E81" s="1" t="s">
        <v>44</v>
      </c>
      <c r="F81" s="2">
        <v>42369</v>
      </c>
      <c r="G81" s="5"/>
    </row>
    <row r="82" spans="1:7" x14ac:dyDescent="0.2">
      <c r="A82" s="4">
        <v>1</v>
      </c>
      <c r="B82" s="3" t="s">
        <v>4</v>
      </c>
      <c r="C82" s="3" t="str">
        <f>VLOOKUP(Taulukko1[[#This Row],[Rivivalinta]],Sheet1!$C$1:$E$42,2,FALSE)</f>
        <v>Räntenetto</v>
      </c>
      <c r="D82" s="3" t="str">
        <f>VLOOKUP(Taulukko1[[#This Row],[Rivivalinta]],Sheet1!$C$1:$E$42,3,FALSE)</f>
        <v>Net interest margin</v>
      </c>
      <c r="E82" s="1" t="s">
        <v>45</v>
      </c>
      <c r="F82" s="2">
        <v>42369</v>
      </c>
      <c r="G82" s="5">
        <v>1123.038</v>
      </c>
    </row>
    <row r="83" spans="1:7" x14ac:dyDescent="0.2">
      <c r="A83" s="4">
        <v>2</v>
      </c>
      <c r="B83" s="3" t="s">
        <v>5</v>
      </c>
      <c r="C83" s="3" t="str">
        <f>VLOOKUP(Taulukko1[[#This Row],[Rivivalinta]],Sheet1!$C$1:$E$42,2,FALSE)</f>
        <v>Netto, avgifts- och provisionsintäkter</v>
      </c>
      <c r="D83" s="3" t="str">
        <f>VLOOKUP(Taulukko1[[#This Row],[Rivivalinta]],Sheet1!$C$1:$E$42,3,FALSE)</f>
        <v>Net fee and commission income</v>
      </c>
      <c r="E83" s="1" t="s">
        <v>45</v>
      </c>
      <c r="F83" s="2">
        <v>42369</v>
      </c>
      <c r="G83" s="5">
        <v>214.98</v>
      </c>
    </row>
    <row r="84" spans="1:7" x14ac:dyDescent="0.2">
      <c r="A84" s="4">
        <v>3</v>
      </c>
      <c r="B84" s="3" t="s">
        <v>6</v>
      </c>
      <c r="C84" s="3" t="str">
        <f>VLOOKUP(Taulukko1[[#This Row],[Rivivalinta]],Sheet1!$C$1:$E$42,2,FALSE)</f>
        <v>Avgifts- och provisionsintäkter</v>
      </c>
      <c r="D84" s="3" t="str">
        <f>VLOOKUP(Taulukko1[[#This Row],[Rivivalinta]],Sheet1!$C$1:$E$42,3,FALSE)</f>
        <v>Fee and commission income</v>
      </c>
      <c r="E84" s="1" t="s">
        <v>45</v>
      </c>
      <c r="F84" s="2">
        <v>42369</v>
      </c>
      <c r="G84" s="5">
        <v>254.65299999999999</v>
      </c>
    </row>
    <row r="85" spans="1:7" x14ac:dyDescent="0.2">
      <c r="A85" s="4">
        <v>4</v>
      </c>
      <c r="B85" s="3" t="s">
        <v>7</v>
      </c>
      <c r="C85" s="3" t="str">
        <f>VLOOKUP(Taulukko1[[#This Row],[Rivivalinta]],Sheet1!$C$1:$E$42,2,FALSE)</f>
        <v>Avgifts- och provisionskostnader</v>
      </c>
      <c r="D85" s="3" t="str">
        <f>VLOOKUP(Taulukko1[[#This Row],[Rivivalinta]],Sheet1!$C$1:$E$42,3,FALSE)</f>
        <v>Fee and commission expenses</v>
      </c>
      <c r="E85" s="1" t="s">
        <v>45</v>
      </c>
      <c r="F85" s="2">
        <v>42369</v>
      </c>
      <c r="G85" s="5">
        <v>39.673000000000002</v>
      </c>
    </row>
    <row r="86" spans="1:7" x14ac:dyDescent="0.2">
      <c r="A86" s="4">
        <v>5</v>
      </c>
      <c r="B86" s="3" t="s">
        <v>8</v>
      </c>
      <c r="C86" s="3" t="str">
        <f>VLOOKUP(Taulukko1[[#This Row],[Rivivalinta]],Sheet1!$C$1:$E$42,2,FALSE)</f>
        <v>Nettointäkter från handel och investeringar</v>
      </c>
      <c r="D86" s="3" t="str">
        <f>VLOOKUP(Taulukko1[[#This Row],[Rivivalinta]],Sheet1!$C$1:$E$42,3,FALSE)</f>
        <v>Net trading and investing income</v>
      </c>
      <c r="E86" s="1" t="s">
        <v>45</v>
      </c>
      <c r="F86" s="2">
        <v>42369</v>
      </c>
      <c r="G86" s="5">
        <v>181.01599999999999</v>
      </c>
    </row>
    <row r="87" spans="1:7" x14ac:dyDescent="0.2">
      <c r="A87" s="4">
        <v>6</v>
      </c>
      <c r="B87" s="3" t="s">
        <v>9</v>
      </c>
      <c r="C87" s="3" t="str">
        <f>VLOOKUP(Taulukko1[[#This Row],[Rivivalinta]],Sheet1!$C$1:$E$42,2,FALSE)</f>
        <v>Övriga intäkter</v>
      </c>
      <c r="D87" s="3" t="str">
        <f>VLOOKUP(Taulukko1[[#This Row],[Rivivalinta]],Sheet1!$C$1:$E$42,3,FALSE)</f>
        <v>Other income</v>
      </c>
      <c r="E87" s="1" t="s">
        <v>45</v>
      </c>
      <c r="F87" s="2">
        <v>42369</v>
      </c>
      <c r="G87" s="5">
        <v>51.923000000000002</v>
      </c>
    </row>
    <row r="88" spans="1:7" x14ac:dyDescent="0.2">
      <c r="A88" s="4">
        <v>7</v>
      </c>
      <c r="B88" s="3" t="s">
        <v>10</v>
      </c>
      <c r="C88" s="3" t="str">
        <f>VLOOKUP(Taulukko1[[#This Row],[Rivivalinta]],Sheet1!$C$1:$E$42,2,FALSE)</f>
        <v>Totala inkomster</v>
      </c>
      <c r="D88" s="3" t="str">
        <f>VLOOKUP(Taulukko1[[#This Row],[Rivivalinta]],Sheet1!$C$1:$E$42,3,FALSE)</f>
        <v>Total income</v>
      </c>
      <c r="E88" s="1" t="s">
        <v>45</v>
      </c>
      <c r="F88" s="2">
        <v>42369</v>
      </c>
      <c r="G88" s="5">
        <v>1570.9570000000001</v>
      </c>
    </row>
    <row r="89" spans="1:7" x14ac:dyDescent="0.2">
      <c r="A89" s="4">
        <v>8</v>
      </c>
      <c r="B89" s="3" t="s">
        <v>11</v>
      </c>
      <c r="C89" s="3" t="str">
        <f>VLOOKUP(Taulukko1[[#This Row],[Rivivalinta]],Sheet1!$C$1:$E$42,2,FALSE)</f>
        <v>Totala kostnader</v>
      </c>
      <c r="D89" s="3" t="str">
        <f>VLOOKUP(Taulukko1[[#This Row],[Rivivalinta]],Sheet1!$C$1:$E$42,3,FALSE)</f>
        <v>Total expenses</v>
      </c>
      <c r="E89" s="1" t="s">
        <v>45</v>
      </c>
      <c r="F89" s="2">
        <v>42369</v>
      </c>
      <c r="G89" s="5">
        <v>824.19600000000003</v>
      </c>
    </row>
    <row r="90" spans="1:7" x14ac:dyDescent="0.2">
      <c r="A90" s="4">
        <v>9</v>
      </c>
      <c r="B90" s="3" t="s">
        <v>12</v>
      </c>
      <c r="C90" s="3" t="str">
        <f>VLOOKUP(Taulukko1[[#This Row],[Rivivalinta]],Sheet1!$C$1:$E$42,2,FALSE)</f>
        <v>Nedskrivningar av lån och fordringar</v>
      </c>
      <c r="D90" s="3" t="str">
        <f>VLOOKUP(Taulukko1[[#This Row],[Rivivalinta]],Sheet1!$C$1:$E$42,3,FALSE)</f>
        <v>Impairments on loans and receivables</v>
      </c>
      <c r="E90" s="1" t="s">
        <v>45</v>
      </c>
      <c r="F90" s="2">
        <v>42369</v>
      </c>
      <c r="G90" s="5">
        <v>29.466999999999999</v>
      </c>
    </row>
    <row r="91" spans="1:7" x14ac:dyDescent="0.2">
      <c r="A91" s="4">
        <v>10</v>
      </c>
      <c r="B91" s="3" t="s">
        <v>13</v>
      </c>
      <c r="C91" s="3" t="str">
        <f>VLOOKUP(Taulukko1[[#This Row],[Rivivalinta]],Sheet1!$C$1:$E$42,2,FALSE)</f>
        <v>Rörelsevinst/-förlust</v>
      </c>
      <c r="D91" s="3" t="str">
        <f>VLOOKUP(Taulukko1[[#This Row],[Rivivalinta]],Sheet1!$C$1:$E$42,3,FALSE)</f>
        <v>Operatingprofit/-loss</v>
      </c>
      <c r="E91" s="1" t="s">
        <v>45</v>
      </c>
      <c r="F91" s="2">
        <v>42369</v>
      </c>
      <c r="G91" s="5">
        <v>717.29399999999998</v>
      </c>
    </row>
    <row r="92" spans="1:7" x14ac:dyDescent="0.2">
      <c r="A92" s="4">
        <v>11</v>
      </c>
      <c r="B92" s="3" t="s">
        <v>14</v>
      </c>
      <c r="C92" s="3" t="str">
        <f>VLOOKUP(Taulukko1[[#This Row],[Rivivalinta]],Sheet1!$C$1:$E$42,2,FALSE)</f>
        <v>Kontanta medel och kassabehållning hos centralbanker</v>
      </c>
      <c r="D92" s="3" t="str">
        <f>VLOOKUP(Taulukko1[[#This Row],[Rivivalinta]],Sheet1!$C$1:$E$42,3,FALSE)</f>
        <v>Cash and cash balances at central banks</v>
      </c>
      <c r="E92" s="1" t="s">
        <v>45</v>
      </c>
      <c r="F92" s="2">
        <v>42369</v>
      </c>
      <c r="G92" s="5">
        <v>2423.4560000000001</v>
      </c>
    </row>
    <row r="93" spans="1:7" x14ac:dyDescent="0.2">
      <c r="A93" s="4">
        <v>12</v>
      </c>
      <c r="B93" s="3" t="s">
        <v>15</v>
      </c>
      <c r="C93" s="3" t="str">
        <f>VLOOKUP(Taulukko1[[#This Row],[Rivivalinta]],Sheet1!$C$1:$E$42,2,FALSE)</f>
        <v>Lån och förskott till kreditinstitut</v>
      </c>
      <c r="D93" s="3" t="str">
        <f>VLOOKUP(Taulukko1[[#This Row],[Rivivalinta]],Sheet1!$C$1:$E$42,3,FALSE)</f>
        <v>Loans and advances to credit institutions</v>
      </c>
      <c r="E93" s="1" t="s">
        <v>45</v>
      </c>
      <c r="F93" s="2">
        <v>42369</v>
      </c>
      <c r="G93" s="5">
        <v>5002.2790000000005</v>
      </c>
    </row>
    <row r="94" spans="1:7" x14ac:dyDescent="0.2">
      <c r="A94" s="4">
        <v>13</v>
      </c>
      <c r="B94" s="3" t="s">
        <v>16</v>
      </c>
      <c r="C94" s="3" t="str">
        <f>VLOOKUP(Taulukko1[[#This Row],[Rivivalinta]],Sheet1!$C$1:$E$42,2,FALSE)</f>
        <v>Lån och förskott till allmänheten och offentliga samfund</v>
      </c>
      <c r="D94" s="3" t="str">
        <f>VLOOKUP(Taulukko1[[#This Row],[Rivivalinta]],Sheet1!$C$1:$E$42,3,FALSE)</f>
        <v>Loans and advances to the public and public sector entities</v>
      </c>
      <c r="E94" s="1" t="s">
        <v>45</v>
      </c>
      <c r="F94" s="2">
        <v>42369</v>
      </c>
      <c r="G94" s="5">
        <v>34952.675000000003</v>
      </c>
    </row>
    <row r="95" spans="1:7" x14ac:dyDescent="0.2">
      <c r="A95" s="4">
        <v>14</v>
      </c>
      <c r="B95" s="3" t="s">
        <v>17</v>
      </c>
      <c r="C95" s="3" t="str">
        <f>VLOOKUP(Taulukko1[[#This Row],[Rivivalinta]],Sheet1!$C$1:$E$42,2,FALSE)</f>
        <v>Värdepapper</v>
      </c>
      <c r="D95" s="3" t="str">
        <f>VLOOKUP(Taulukko1[[#This Row],[Rivivalinta]],Sheet1!$C$1:$E$42,3,FALSE)</f>
        <v>Debt securities</v>
      </c>
      <c r="E95" s="1" t="s">
        <v>45</v>
      </c>
      <c r="F95" s="2">
        <v>42369</v>
      </c>
      <c r="G95" s="5">
        <v>8322.777</v>
      </c>
    </row>
    <row r="96" spans="1:7" x14ac:dyDescent="0.2">
      <c r="A96" s="4">
        <v>15</v>
      </c>
      <c r="B96" s="3" t="s">
        <v>72</v>
      </c>
      <c r="C96" s="3" t="str">
        <f>VLOOKUP(Taulukko1[[#This Row],[Rivivalinta]],Sheet1!$C$1:$E$42,2,FALSE)</f>
        <v xml:space="preserve">Derivat </v>
      </c>
      <c r="D96" s="3" t="str">
        <f>VLOOKUP(Taulukko1[[#This Row],[Rivivalinta]],Sheet1!$C$1:$E$42,3,FALSE)</f>
        <v xml:space="preserve">Derivatives </v>
      </c>
      <c r="E96" s="1" t="s">
        <v>45</v>
      </c>
      <c r="F96" s="2">
        <v>42369</v>
      </c>
      <c r="G96" s="5"/>
    </row>
    <row r="97" spans="1:7" x14ac:dyDescent="0.2">
      <c r="A97" s="4">
        <v>16</v>
      </c>
      <c r="B97" s="3" t="s">
        <v>19</v>
      </c>
      <c r="C97" s="3" t="str">
        <f>VLOOKUP(Taulukko1[[#This Row],[Rivivalinta]],Sheet1!$C$1:$E$42,2,FALSE)</f>
        <v>Övriga tillgångar</v>
      </c>
      <c r="D97" s="3" t="str">
        <f>VLOOKUP(Taulukko1[[#This Row],[Rivivalinta]],Sheet1!$C$1:$E$42,3,FALSE)</f>
        <v>Other assets</v>
      </c>
      <c r="E97" s="1" t="s">
        <v>45</v>
      </c>
      <c r="F97" s="2">
        <v>42369</v>
      </c>
      <c r="G97" s="5">
        <v>6114.9210000000003</v>
      </c>
    </row>
    <row r="98" spans="1:7" x14ac:dyDescent="0.2">
      <c r="A98" s="4">
        <v>17</v>
      </c>
      <c r="B98" s="3" t="s">
        <v>20</v>
      </c>
      <c r="C98" s="3" t="str">
        <f>VLOOKUP(Taulukko1[[#This Row],[Rivivalinta]],Sheet1!$C$1:$E$42,2,FALSE)</f>
        <v>SUMMA TILLGÅNGAR</v>
      </c>
      <c r="D98" s="3" t="str">
        <f>VLOOKUP(Taulukko1[[#This Row],[Rivivalinta]],Sheet1!$C$1:$E$42,3,FALSE)</f>
        <v>TOTAL ASSETS</v>
      </c>
      <c r="E98" s="1" t="s">
        <v>45</v>
      </c>
      <c r="F98" s="2">
        <v>42369</v>
      </c>
      <c r="G98" s="5">
        <v>56816.108</v>
      </c>
    </row>
    <row r="99" spans="1:7" x14ac:dyDescent="0.2">
      <c r="A99" s="4">
        <v>18</v>
      </c>
      <c r="B99" s="3" t="s">
        <v>21</v>
      </c>
      <c r="C99" s="3" t="str">
        <f>VLOOKUP(Taulukko1[[#This Row],[Rivivalinta]],Sheet1!$C$1:$E$42,2,FALSE)</f>
        <v>Inlåning från kreditinstitut</v>
      </c>
      <c r="D99" s="3" t="str">
        <f>VLOOKUP(Taulukko1[[#This Row],[Rivivalinta]],Sheet1!$C$1:$E$42,3,FALSE)</f>
        <v>Deposits from credit institutions</v>
      </c>
      <c r="E99" s="1" t="s">
        <v>45</v>
      </c>
      <c r="F99" s="2">
        <v>42369</v>
      </c>
      <c r="G99" s="5">
        <v>4.5350000000000001</v>
      </c>
    </row>
    <row r="100" spans="1:7" x14ac:dyDescent="0.2">
      <c r="A100" s="4">
        <v>19</v>
      </c>
      <c r="B100" s="3" t="s">
        <v>22</v>
      </c>
      <c r="C100" s="3" t="str">
        <f>VLOOKUP(Taulukko1[[#This Row],[Rivivalinta]],Sheet1!$C$1:$E$42,2,FALSE)</f>
        <v>Inlåning från allmänheten och offentliga samfund</v>
      </c>
      <c r="D100" s="3" t="str">
        <f>VLOOKUP(Taulukko1[[#This Row],[Rivivalinta]],Sheet1!$C$1:$E$42,3,FALSE)</f>
        <v>Deposits from the public and public sector entities</v>
      </c>
      <c r="E100" s="1" t="s">
        <v>45</v>
      </c>
      <c r="F100" s="2">
        <v>42369</v>
      </c>
      <c r="G100" s="5">
        <v>43611.392999999996</v>
      </c>
    </row>
    <row r="101" spans="1:7" x14ac:dyDescent="0.2">
      <c r="A101" s="4">
        <v>20</v>
      </c>
      <c r="B101" s="3" t="s">
        <v>23</v>
      </c>
      <c r="C101" s="3" t="str">
        <f>VLOOKUP(Taulukko1[[#This Row],[Rivivalinta]],Sheet1!$C$1:$E$42,2,FALSE)</f>
        <v>Emitterade skuldebrev</v>
      </c>
      <c r="D101" s="3" t="str">
        <f>VLOOKUP(Taulukko1[[#This Row],[Rivivalinta]],Sheet1!$C$1:$E$42,3,FALSE)</f>
        <v>Debt securities issued</v>
      </c>
      <c r="E101" s="1" t="s">
        <v>45</v>
      </c>
      <c r="F101" s="2">
        <v>42369</v>
      </c>
      <c r="G101" s="5"/>
    </row>
    <row r="102" spans="1:7" x14ac:dyDescent="0.2">
      <c r="A102" s="4">
        <v>22</v>
      </c>
      <c r="B102" s="3" t="s">
        <v>18</v>
      </c>
      <c r="C102" s="3" t="str">
        <f>VLOOKUP(Taulukko1[[#This Row],[Rivivalinta]],Sheet1!$C$1:$E$42,2,FALSE)</f>
        <v>Derivat</v>
      </c>
      <c r="D102" s="3" t="str">
        <f>VLOOKUP(Taulukko1[[#This Row],[Rivivalinta]],Sheet1!$C$1:$E$42,3,FALSE)</f>
        <v>Derivatives</v>
      </c>
      <c r="E102" s="1" t="s">
        <v>45</v>
      </c>
      <c r="F102" s="2">
        <v>42369</v>
      </c>
      <c r="G102" s="5"/>
    </row>
    <row r="103" spans="1:7" x14ac:dyDescent="0.2">
      <c r="A103" s="4">
        <v>23</v>
      </c>
      <c r="B103" s="3" t="s">
        <v>24</v>
      </c>
      <c r="C103" s="3" t="str">
        <f>VLOOKUP(Taulukko1[[#This Row],[Rivivalinta]],Sheet1!$C$1:$E$42,2,FALSE)</f>
        <v>Eget kapital</v>
      </c>
      <c r="D103" s="3" t="str">
        <f>VLOOKUP(Taulukko1[[#This Row],[Rivivalinta]],Sheet1!$C$1:$E$42,3,FALSE)</f>
        <v>Total equity</v>
      </c>
      <c r="E103" s="1" t="s">
        <v>45</v>
      </c>
      <c r="F103" s="2">
        <v>42369</v>
      </c>
      <c r="G103" s="5">
        <v>11189.728999999999</v>
      </c>
    </row>
    <row r="104" spans="1:7" x14ac:dyDescent="0.2">
      <c r="A104" s="4">
        <v>21</v>
      </c>
      <c r="B104" s="3" t="s">
        <v>25</v>
      </c>
      <c r="C104" s="3" t="str">
        <f>VLOOKUP(Taulukko1[[#This Row],[Rivivalinta]],Sheet1!$C$1:$E$42,2,FALSE)</f>
        <v>Övriga skulder</v>
      </c>
      <c r="D104" s="3" t="str">
        <f>VLOOKUP(Taulukko1[[#This Row],[Rivivalinta]],Sheet1!$C$1:$E$42,3,FALSE)</f>
        <v>Other liabilities</v>
      </c>
      <c r="E104" s="1" t="s">
        <v>45</v>
      </c>
      <c r="F104" s="2">
        <v>42369</v>
      </c>
      <c r="G104" s="5">
        <v>2010.451</v>
      </c>
    </row>
    <row r="105" spans="1:7" x14ac:dyDescent="0.2">
      <c r="A105" s="4">
        <v>24</v>
      </c>
      <c r="B105" s="3" t="s">
        <v>26</v>
      </c>
      <c r="C105" s="3" t="str">
        <f>VLOOKUP(Taulukko1[[#This Row],[Rivivalinta]],Sheet1!$C$1:$E$42,2,FALSE)</f>
        <v>SUMMA EGET KAPITAL OCH SKULDER</v>
      </c>
      <c r="D105" s="3" t="str">
        <f>VLOOKUP(Taulukko1[[#This Row],[Rivivalinta]],Sheet1!$C$1:$E$42,3,FALSE)</f>
        <v>TOTAL EQUITY AND LIABILITIES</v>
      </c>
      <c r="E105" s="1" t="s">
        <v>45</v>
      </c>
      <c r="F105" s="2">
        <v>42369</v>
      </c>
      <c r="G105" s="5">
        <v>56816.108</v>
      </c>
    </row>
    <row r="106" spans="1:7" x14ac:dyDescent="0.2">
      <c r="A106" s="4">
        <v>25</v>
      </c>
      <c r="B106" s="3" t="s">
        <v>27</v>
      </c>
      <c r="C106" s="3" t="str">
        <f>VLOOKUP(Taulukko1[[#This Row],[Rivivalinta]],Sheet1!$C$1:$E$42,2,FALSE)</f>
        <v>Exponering utanför balansräkningen</v>
      </c>
      <c r="D106" s="3" t="str">
        <f>VLOOKUP(Taulukko1[[#This Row],[Rivivalinta]],Sheet1!$C$1:$E$42,3,FALSE)</f>
        <v>Off balance sheet exposures</v>
      </c>
      <c r="E106" s="1" t="s">
        <v>45</v>
      </c>
      <c r="F106" s="2">
        <v>42369</v>
      </c>
      <c r="G106" s="5">
        <v>1915.3679999999999</v>
      </c>
    </row>
    <row r="107" spans="1:7" x14ac:dyDescent="0.2">
      <c r="A107" s="4">
        <v>28</v>
      </c>
      <c r="B107" s="3" t="s">
        <v>28</v>
      </c>
      <c r="C107" s="3" t="str">
        <f>VLOOKUP(Taulukko1[[#This Row],[Rivivalinta]],Sheet1!$C$1:$E$42,2,FALSE)</f>
        <v>Kostnader/intäkter, %</v>
      </c>
      <c r="D107" s="3" t="str">
        <f>VLOOKUP(Taulukko1[[#This Row],[Rivivalinta]],Sheet1!$C$1:$E$42,3,FALSE)</f>
        <v>Cost/income ratio, %</v>
      </c>
      <c r="E107" s="1" t="s">
        <v>45</v>
      </c>
      <c r="F107" s="2">
        <v>42369</v>
      </c>
      <c r="G107" s="6">
        <v>0.45058534599274569</v>
      </c>
    </row>
    <row r="108" spans="1:7" x14ac:dyDescent="0.2">
      <c r="A108" s="4">
        <v>29</v>
      </c>
      <c r="B108" s="3" t="s">
        <v>29</v>
      </c>
      <c r="C108" s="3" t="str">
        <f>VLOOKUP(Taulukko1[[#This Row],[Rivivalinta]],Sheet1!$C$1:$E$42,2,FALSE)</f>
        <v>Nödlidande exponeringar/Exponeringar, %</v>
      </c>
      <c r="D108" s="3" t="str">
        <f>VLOOKUP(Taulukko1[[#This Row],[Rivivalinta]],Sheet1!$C$1:$E$42,3,FALSE)</f>
        <v>Non-performing exposures/Exposures, %</v>
      </c>
      <c r="E108" s="1" t="s">
        <v>45</v>
      </c>
      <c r="F108" s="2">
        <v>42369</v>
      </c>
      <c r="G108" s="6">
        <v>4.5846242541416988E-3</v>
      </c>
    </row>
    <row r="109" spans="1:7" x14ac:dyDescent="0.2">
      <c r="A109" s="4">
        <v>30</v>
      </c>
      <c r="B109" s="3" t="s">
        <v>30</v>
      </c>
      <c r="C109" s="3" t="str">
        <f>VLOOKUP(Taulukko1[[#This Row],[Rivivalinta]],Sheet1!$C$1:$E$42,2,FALSE)</f>
        <v>Upplupna avsättningar på nödlidande exponeringar/Nödlidande Exponeringar, %</v>
      </c>
      <c r="D109" s="3" t="str">
        <f>VLOOKUP(Taulukko1[[#This Row],[Rivivalinta]],Sheet1!$C$1:$E$42,3,FALSE)</f>
        <v>Accumulated impairments on non-performing exposures/Non-performing exposures, %</v>
      </c>
      <c r="E109" s="1" t="s">
        <v>45</v>
      </c>
      <c r="F109" s="2">
        <v>42369</v>
      </c>
      <c r="G109" s="6"/>
    </row>
    <row r="110" spans="1:7" x14ac:dyDescent="0.2">
      <c r="A110" s="4">
        <v>31</v>
      </c>
      <c r="B110" s="3" t="s">
        <v>31</v>
      </c>
      <c r="C110" s="3" t="str">
        <f>VLOOKUP(Taulukko1[[#This Row],[Rivivalinta]],Sheet1!$C$1:$E$42,2,FALSE)</f>
        <v>Kapitalbas</v>
      </c>
      <c r="D110" s="3" t="str">
        <f>VLOOKUP(Taulukko1[[#This Row],[Rivivalinta]],Sheet1!$C$1:$E$42,3,FALSE)</f>
        <v>Own funds</v>
      </c>
      <c r="E110" s="1" t="s">
        <v>45</v>
      </c>
      <c r="F110" s="2">
        <v>42369</v>
      </c>
      <c r="G110" s="5">
        <v>11219.583000000001</v>
      </c>
    </row>
    <row r="111" spans="1:7" x14ac:dyDescent="0.2">
      <c r="A111" s="4">
        <v>32</v>
      </c>
      <c r="B111" s="3" t="s">
        <v>32</v>
      </c>
      <c r="C111" s="3" t="str">
        <f>VLOOKUP(Taulukko1[[#This Row],[Rivivalinta]],Sheet1!$C$1:$E$42,2,FALSE)</f>
        <v>Kärnprimärkapital (CET 1)</v>
      </c>
      <c r="D111" s="3" t="str">
        <f>VLOOKUP(Taulukko1[[#This Row],[Rivivalinta]],Sheet1!$C$1:$E$42,3,FALSE)</f>
        <v>Common equity tier 1 capital (CET1)</v>
      </c>
      <c r="E111" s="1" t="s">
        <v>45</v>
      </c>
      <c r="F111" s="2">
        <v>42369</v>
      </c>
      <c r="G111" s="5">
        <v>11181.063</v>
      </c>
    </row>
    <row r="112" spans="1:7" x14ac:dyDescent="0.2">
      <c r="A112" s="4">
        <v>33</v>
      </c>
      <c r="B112" s="3" t="s">
        <v>33</v>
      </c>
      <c r="C112" s="3" t="str">
        <f>VLOOKUP(Taulukko1[[#This Row],[Rivivalinta]],Sheet1!$C$1:$E$42,2,FALSE)</f>
        <v>Övrigt primärkapital (AT 1)</v>
      </c>
      <c r="D112" s="3" t="str">
        <f>VLOOKUP(Taulukko1[[#This Row],[Rivivalinta]],Sheet1!$C$1:$E$42,3,FALSE)</f>
        <v>Additional tier 1 capital (AT 1)</v>
      </c>
      <c r="E112" s="1" t="s">
        <v>45</v>
      </c>
      <c r="F112" s="2">
        <v>42369</v>
      </c>
      <c r="G112" s="5">
        <v>38.520000000000003</v>
      </c>
    </row>
    <row r="113" spans="1:7" x14ac:dyDescent="0.2">
      <c r="A113" s="4">
        <v>34</v>
      </c>
      <c r="B113" s="3" t="s">
        <v>34</v>
      </c>
      <c r="C113" s="3" t="str">
        <f>VLOOKUP(Taulukko1[[#This Row],[Rivivalinta]],Sheet1!$C$1:$E$42,2,FALSE)</f>
        <v>Supplementärkapital (T2)</v>
      </c>
      <c r="D113" s="3" t="str">
        <f>VLOOKUP(Taulukko1[[#This Row],[Rivivalinta]],Sheet1!$C$1:$E$42,3,FALSE)</f>
        <v>Tier 2 capital (T2)</v>
      </c>
      <c r="E113" s="1" t="s">
        <v>45</v>
      </c>
      <c r="F113" s="2">
        <v>42369</v>
      </c>
      <c r="G113" s="5"/>
    </row>
    <row r="114" spans="1:7" x14ac:dyDescent="0.2">
      <c r="A114" s="4">
        <v>35</v>
      </c>
      <c r="B114" s="3" t="s">
        <v>35</v>
      </c>
      <c r="C114" s="3" t="str">
        <f>VLOOKUP(Taulukko1[[#This Row],[Rivivalinta]],Sheet1!$C$1:$E$42,2,FALSE)</f>
        <v>Summa kapitalrelationer, %</v>
      </c>
      <c r="D114" s="3" t="str">
        <f>VLOOKUP(Taulukko1[[#This Row],[Rivivalinta]],Sheet1!$C$1:$E$42,3,FALSE)</f>
        <v>Own funds ratio, %</v>
      </c>
      <c r="E114" s="1" t="s">
        <v>45</v>
      </c>
      <c r="F114" s="2">
        <v>42369</v>
      </c>
      <c r="G114" s="6">
        <v>0.28384909221964755</v>
      </c>
    </row>
    <row r="115" spans="1:7" x14ac:dyDescent="0.2">
      <c r="A115" s="4">
        <v>36</v>
      </c>
      <c r="B115" s="3" t="s">
        <v>36</v>
      </c>
      <c r="C115" s="3" t="str">
        <f>VLOOKUP(Taulukko1[[#This Row],[Rivivalinta]],Sheet1!$C$1:$E$42,2,FALSE)</f>
        <v>Primärkapitalrelation, %</v>
      </c>
      <c r="D115" s="3" t="str">
        <f>VLOOKUP(Taulukko1[[#This Row],[Rivivalinta]],Sheet1!$C$1:$E$42,3,FALSE)</f>
        <v>Tier 1 ratio, %</v>
      </c>
      <c r="E115" s="1" t="s">
        <v>45</v>
      </c>
      <c r="F115" s="2">
        <v>42369</v>
      </c>
      <c r="G115" s="6">
        <v>0.28384909221964755</v>
      </c>
    </row>
    <row r="116" spans="1:7" x14ac:dyDescent="0.2">
      <c r="A116" s="4">
        <v>37</v>
      </c>
      <c r="B116" s="3" t="s">
        <v>37</v>
      </c>
      <c r="C116" s="3" t="str">
        <f>VLOOKUP(Taulukko1[[#This Row],[Rivivalinta]],Sheet1!$C$1:$E$42,2,FALSE)</f>
        <v>Kärnprimärkapitalrelation, %</v>
      </c>
      <c r="D116" s="3" t="str">
        <f>VLOOKUP(Taulukko1[[#This Row],[Rivivalinta]],Sheet1!$C$1:$E$42,3,FALSE)</f>
        <v>CET 1 ratio, %</v>
      </c>
      <c r="E116" s="1" t="s">
        <v>45</v>
      </c>
      <c r="F116" s="2">
        <v>42369</v>
      </c>
      <c r="G116" s="6">
        <v>0.28287455804736139</v>
      </c>
    </row>
    <row r="117" spans="1:7" x14ac:dyDescent="0.2">
      <c r="A117" s="4">
        <v>38</v>
      </c>
      <c r="B117" s="3" t="s">
        <v>38</v>
      </c>
      <c r="C117" s="3" t="str">
        <f>VLOOKUP(Taulukko1[[#This Row],[Rivivalinta]],Sheet1!$C$1:$E$42,2,FALSE)</f>
        <v>Summa exponeringsbelopp (RWA)</v>
      </c>
      <c r="D117" s="3" t="str">
        <f>VLOOKUP(Taulukko1[[#This Row],[Rivivalinta]],Sheet1!$C$1:$E$42,3,FALSE)</f>
        <v>Total risk weighted assets (RWA)</v>
      </c>
      <c r="E117" s="1" t="s">
        <v>45</v>
      </c>
      <c r="F117" s="2">
        <v>42369</v>
      </c>
      <c r="G117" s="5">
        <v>39526.576999999997</v>
      </c>
    </row>
    <row r="118" spans="1:7" x14ac:dyDescent="0.2">
      <c r="A118" s="4">
        <v>39</v>
      </c>
      <c r="B118" s="3" t="s">
        <v>39</v>
      </c>
      <c r="C118" s="3" t="str">
        <f>VLOOKUP(Taulukko1[[#This Row],[Rivivalinta]],Sheet1!$C$1:$E$42,2,FALSE)</f>
        <v>Exponeringsbelopp för kredit-, motpart- och utspädningsrisker</v>
      </c>
      <c r="D118" s="3" t="str">
        <f>VLOOKUP(Taulukko1[[#This Row],[Rivivalinta]],Sheet1!$C$1:$E$42,3,FALSE)</f>
        <v>Credit and counterparty risks</v>
      </c>
      <c r="E118" s="1" t="s">
        <v>45</v>
      </c>
      <c r="F118" s="2">
        <v>42369</v>
      </c>
      <c r="G118" s="5">
        <v>35844.855000000003</v>
      </c>
    </row>
    <row r="119" spans="1:7" x14ac:dyDescent="0.2">
      <c r="A119" s="4">
        <v>40</v>
      </c>
      <c r="B119" s="3" t="s">
        <v>40</v>
      </c>
      <c r="C119" s="3" t="str">
        <f>VLOOKUP(Taulukko1[[#This Row],[Rivivalinta]],Sheet1!$C$1:$E$42,2,FALSE)</f>
        <v>Exponeringsbelopp för positions-, valutakurs- och råvarurisker</v>
      </c>
      <c r="D119" s="3" t="str">
        <f>VLOOKUP(Taulukko1[[#This Row],[Rivivalinta]],Sheet1!$C$1:$E$42,3,FALSE)</f>
        <v>Position, currency and commodity risks</v>
      </c>
      <c r="E119" s="1" t="s">
        <v>45</v>
      </c>
      <c r="F119" s="2">
        <v>42369</v>
      </c>
      <c r="G119" s="5">
        <v>1073.0540000000001</v>
      </c>
    </row>
    <row r="120" spans="1:7" x14ac:dyDescent="0.2">
      <c r="A120" s="4">
        <v>41</v>
      </c>
      <c r="B120" s="3" t="s">
        <v>41</v>
      </c>
      <c r="C120" s="3" t="str">
        <f>VLOOKUP(Taulukko1[[#This Row],[Rivivalinta]],Sheet1!$C$1:$E$42,2,FALSE)</f>
        <v>Exponeringsbelopp för operativ risk</v>
      </c>
      <c r="D120" s="3" t="str">
        <f>VLOOKUP(Taulukko1[[#This Row],[Rivivalinta]],Sheet1!$C$1:$E$42,3,FALSE)</f>
        <v>Operational risks</v>
      </c>
      <c r="E120" s="1" t="s">
        <v>45</v>
      </c>
      <c r="F120" s="2">
        <v>42369</v>
      </c>
      <c r="G120" s="5">
        <v>2608.6680000000001</v>
      </c>
    </row>
    <row r="121" spans="1:7" x14ac:dyDescent="0.2">
      <c r="A121" s="4">
        <v>42</v>
      </c>
      <c r="B121" s="3" t="s">
        <v>42</v>
      </c>
      <c r="C121" s="3" t="str">
        <f>VLOOKUP(Taulukko1[[#This Row],[Rivivalinta]],Sheet1!$C$1:$E$42,2,FALSE)</f>
        <v>Övriga riskexponeringar</v>
      </c>
      <c r="D121" s="3" t="str">
        <f>VLOOKUP(Taulukko1[[#This Row],[Rivivalinta]],Sheet1!$C$1:$E$42,3,FALSE)</f>
        <v>Other risks</v>
      </c>
      <c r="E121" s="1" t="s">
        <v>45</v>
      </c>
      <c r="F121" s="2">
        <v>42369</v>
      </c>
      <c r="G121" s="5"/>
    </row>
    <row r="122" spans="1:7" x14ac:dyDescent="0.2">
      <c r="A122" s="4">
        <v>1</v>
      </c>
      <c r="B122" s="3" t="s">
        <v>4</v>
      </c>
      <c r="C122" s="3" t="str">
        <f>VLOOKUP(Taulukko1[[#This Row],[Rivivalinta]],Sheet1!$C$1:$E$42,2,FALSE)</f>
        <v>Räntenetto</v>
      </c>
      <c r="D122" s="3" t="str">
        <f>VLOOKUP(Taulukko1[[#This Row],[Rivivalinta]],Sheet1!$C$1:$E$42,3,FALSE)</f>
        <v>Net interest margin</v>
      </c>
      <c r="E122" s="1" t="s">
        <v>46</v>
      </c>
      <c r="F122" s="2">
        <v>42369</v>
      </c>
      <c r="G122" s="5">
        <v>905.34500000000003</v>
      </c>
    </row>
    <row r="123" spans="1:7" x14ac:dyDescent="0.2">
      <c r="A123" s="4">
        <v>2</v>
      </c>
      <c r="B123" s="3" t="s">
        <v>5</v>
      </c>
      <c r="C123" s="3" t="str">
        <f>VLOOKUP(Taulukko1[[#This Row],[Rivivalinta]],Sheet1!$C$1:$E$42,2,FALSE)</f>
        <v>Netto, avgifts- och provisionsintäkter</v>
      </c>
      <c r="D123" s="3" t="str">
        <f>VLOOKUP(Taulukko1[[#This Row],[Rivivalinta]],Sheet1!$C$1:$E$42,3,FALSE)</f>
        <v>Net fee and commission income</v>
      </c>
      <c r="E123" s="1" t="s">
        <v>46</v>
      </c>
      <c r="F123" s="2">
        <v>42369</v>
      </c>
      <c r="G123" s="5">
        <v>254.08699999999999</v>
      </c>
    </row>
    <row r="124" spans="1:7" x14ac:dyDescent="0.2">
      <c r="A124" s="4">
        <v>3</v>
      </c>
      <c r="B124" s="3" t="s">
        <v>6</v>
      </c>
      <c r="C124" s="3" t="str">
        <f>VLOOKUP(Taulukko1[[#This Row],[Rivivalinta]],Sheet1!$C$1:$E$42,2,FALSE)</f>
        <v>Avgifts- och provisionsintäkter</v>
      </c>
      <c r="D124" s="3" t="str">
        <f>VLOOKUP(Taulukko1[[#This Row],[Rivivalinta]],Sheet1!$C$1:$E$42,3,FALSE)</f>
        <v>Fee and commission income</v>
      </c>
      <c r="E124" s="1" t="s">
        <v>46</v>
      </c>
      <c r="F124" s="2">
        <v>42369</v>
      </c>
      <c r="G124" s="5">
        <v>310.464</v>
      </c>
    </row>
    <row r="125" spans="1:7" x14ac:dyDescent="0.2">
      <c r="A125" s="4">
        <v>4</v>
      </c>
      <c r="B125" s="3" t="s">
        <v>7</v>
      </c>
      <c r="C125" s="3" t="str">
        <f>VLOOKUP(Taulukko1[[#This Row],[Rivivalinta]],Sheet1!$C$1:$E$42,2,FALSE)</f>
        <v>Avgifts- och provisionskostnader</v>
      </c>
      <c r="D125" s="3" t="str">
        <f>VLOOKUP(Taulukko1[[#This Row],[Rivivalinta]],Sheet1!$C$1:$E$42,3,FALSE)</f>
        <v>Fee and commission expenses</v>
      </c>
      <c r="E125" s="1" t="s">
        <v>46</v>
      </c>
      <c r="F125" s="2">
        <v>42369</v>
      </c>
      <c r="G125" s="5">
        <v>56.377000000000002</v>
      </c>
    </row>
    <row r="126" spans="1:7" x14ac:dyDescent="0.2">
      <c r="A126" s="4">
        <v>5</v>
      </c>
      <c r="B126" s="3" t="s">
        <v>8</v>
      </c>
      <c r="C126" s="3" t="str">
        <f>VLOOKUP(Taulukko1[[#This Row],[Rivivalinta]],Sheet1!$C$1:$E$42,2,FALSE)</f>
        <v>Nettointäkter från handel och investeringar</v>
      </c>
      <c r="D126" s="3" t="str">
        <f>VLOOKUP(Taulukko1[[#This Row],[Rivivalinta]],Sheet1!$C$1:$E$42,3,FALSE)</f>
        <v>Net trading and investing income</v>
      </c>
      <c r="E126" s="1" t="s">
        <v>46</v>
      </c>
      <c r="F126" s="2">
        <v>42369</v>
      </c>
      <c r="G126" s="5">
        <v>-39.542000000000002</v>
      </c>
    </row>
    <row r="127" spans="1:7" x14ac:dyDescent="0.2">
      <c r="A127" s="4">
        <v>6</v>
      </c>
      <c r="B127" s="3" t="s">
        <v>9</v>
      </c>
      <c r="C127" s="3" t="str">
        <f>VLOOKUP(Taulukko1[[#This Row],[Rivivalinta]],Sheet1!$C$1:$E$42,2,FALSE)</f>
        <v>Övriga intäkter</v>
      </c>
      <c r="D127" s="3" t="str">
        <f>VLOOKUP(Taulukko1[[#This Row],[Rivivalinta]],Sheet1!$C$1:$E$42,3,FALSE)</f>
        <v>Other income</v>
      </c>
      <c r="E127" s="1" t="s">
        <v>46</v>
      </c>
      <c r="F127" s="2">
        <v>42369</v>
      </c>
      <c r="G127" s="5">
        <v>51.036999999999999</v>
      </c>
    </row>
    <row r="128" spans="1:7" x14ac:dyDescent="0.2">
      <c r="A128" s="4">
        <v>7</v>
      </c>
      <c r="B128" s="3" t="s">
        <v>10</v>
      </c>
      <c r="C128" s="3" t="str">
        <f>VLOOKUP(Taulukko1[[#This Row],[Rivivalinta]],Sheet1!$C$1:$E$42,2,FALSE)</f>
        <v>Totala inkomster</v>
      </c>
      <c r="D128" s="3" t="str">
        <f>VLOOKUP(Taulukko1[[#This Row],[Rivivalinta]],Sheet1!$C$1:$E$42,3,FALSE)</f>
        <v>Total income</v>
      </c>
      <c r="E128" s="1" t="s">
        <v>46</v>
      </c>
      <c r="F128" s="2">
        <v>42369</v>
      </c>
      <c r="G128" s="5">
        <v>1170.9269999999999</v>
      </c>
    </row>
    <row r="129" spans="1:7" x14ac:dyDescent="0.2">
      <c r="A129" s="4">
        <v>8</v>
      </c>
      <c r="B129" s="3" t="s">
        <v>11</v>
      </c>
      <c r="C129" s="3" t="str">
        <f>VLOOKUP(Taulukko1[[#This Row],[Rivivalinta]],Sheet1!$C$1:$E$42,2,FALSE)</f>
        <v>Totala kostnader</v>
      </c>
      <c r="D129" s="3" t="str">
        <f>VLOOKUP(Taulukko1[[#This Row],[Rivivalinta]],Sheet1!$C$1:$E$42,3,FALSE)</f>
        <v>Total expenses</v>
      </c>
      <c r="E129" s="1" t="s">
        <v>46</v>
      </c>
      <c r="F129" s="2">
        <v>42369</v>
      </c>
      <c r="G129" s="5">
        <v>1054.453</v>
      </c>
    </row>
    <row r="130" spans="1:7" x14ac:dyDescent="0.2">
      <c r="A130" s="4">
        <v>9</v>
      </c>
      <c r="B130" s="3" t="s">
        <v>12</v>
      </c>
      <c r="C130" s="3" t="str">
        <f>VLOOKUP(Taulukko1[[#This Row],[Rivivalinta]],Sheet1!$C$1:$E$42,2,FALSE)</f>
        <v>Nedskrivningar av lån och fordringar</v>
      </c>
      <c r="D130" s="3" t="str">
        <f>VLOOKUP(Taulukko1[[#This Row],[Rivivalinta]],Sheet1!$C$1:$E$42,3,FALSE)</f>
        <v>Impairments on loans and receivables</v>
      </c>
      <c r="E130" s="1" t="s">
        <v>46</v>
      </c>
      <c r="F130" s="2">
        <v>42369</v>
      </c>
      <c r="G130" s="5">
        <v>26.835999999999999</v>
      </c>
    </row>
    <row r="131" spans="1:7" x14ac:dyDescent="0.2">
      <c r="A131" s="4">
        <v>10</v>
      </c>
      <c r="B131" s="3" t="s">
        <v>13</v>
      </c>
      <c r="C131" s="3" t="str">
        <f>VLOOKUP(Taulukko1[[#This Row],[Rivivalinta]],Sheet1!$C$1:$E$42,2,FALSE)</f>
        <v>Rörelsevinst/-förlust</v>
      </c>
      <c r="D131" s="3" t="str">
        <f>VLOOKUP(Taulukko1[[#This Row],[Rivivalinta]],Sheet1!$C$1:$E$42,3,FALSE)</f>
        <v>Operatingprofit/-loss</v>
      </c>
      <c r="E131" s="1" t="s">
        <v>46</v>
      </c>
      <c r="F131" s="2">
        <v>42369</v>
      </c>
      <c r="G131" s="5">
        <v>89.638000000000005</v>
      </c>
    </row>
    <row r="132" spans="1:7" x14ac:dyDescent="0.2">
      <c r="A132" s="4">
        <v>11</v>
      </c>
      <c r="B132" s="3" t="s">
        <v>14</v>
      </c>
      <c r="C132" s="3" t="str">
        <f>VLOOKUP(Taulukko1[[#This Row],[Rivivalinta]],Sheet1!$C$1:$E$42,2,FALSE)</f>
        <v>Kontanta medel och kassabehållning hos centralbanker</v>
      </c>
      <c r="D132" s="3" t="str">
        <f>VLOOKUP(Taulukko1[[#This Row],[Rivivalinta]],Sheet1!$C$1:$E$42,3,FALSE)</f>
        <v>Cash and cash balances at central banks</v>
      </c>
      <c r="E132" s="1" t="s">
        <v>46</v>
      </c>
      <c r="F132" s="2">
        <v>42369</v>
      </c>
      <c r="G132" s="5">
        <v>4574.5969999999998</v>
      </c>
    </row>
    <row r="133" spans="1:7" x14ac:dyDescent="0.2">
      <c r="A133" s="4">
        <v>12</v>
      </c>
      <c r="B133" s="3" t="s">
        <v>15</v>
      </c>
      <c r="C133" s="3" t="str">
        <f>VLOOKUP(Taulukko1[[#This Row],[Rivivalinta]],Sheet1!$C$1:$E$42,2,FALSE)</f>
        <v>Lån och förskott till kreditinstitut</v>
      </c>
      <c r="D133" s="3" t="str">
        <f>VLOOKUP(Taulukko1[[#This Row],[Rivivalinta]],Sheet1!$C$1:$E$42,3,FALSE)</f>
        <v>Loans and advances to credit institutions</v>
      </c>
      <c r="E133" s="1" t="s">
        <v>46</v>
      </c>
      <c r="F133" s="2">
        <v>42369</v>
      </c>
      <c r="G133" s="5">
        <v>1086.3720000000001</v>
      </c>
    </row>
    <row r="134" spans="1:7" x14ac:dyDescent="0.2">
      <c r="A134" s="4">
        <v>13</v>
      </c>
      <c r="B134" s="3" t="s">
        <v>16</v>
      </c>
      <c r="C134" s="3" t="str">
        <f>VLOOKUP(Taulukko1[[#This Row],[Rivivalinta]],Sheet1!$C$1:$E$42,2,FALSE)</f>
        <v>Lån och förskott till allmänheten och offentliga samfund</v>
      </c>
      <c r="D134" s="3" t="str">
        <f>VLOOKUP(Taulukko1[[#This Row],[Rivivalinta]],Sheet1!$C$1:$E$42,3,FALSE)</f>
        <v>Loans and advances to the public and public sector entities</v>
      </c>
      <c r="E134" s="1" t="s">
        <v>46</v>
      </c>
      <c r="F134" s="2">
        <v>42369</v>
      </c>
      <c r="G134" s="5">
        <v>45785.974000000002</v>
      </c>
    </row>
    <row r="135" spans="1:7" x14ac:dyDescent="0.2">
      <c r="A135" s="4">
        <v>14</v>
      </c>
      <c r="B135" s="3" t="s">
        <v>17</v>
      </c>
      <c r="C135" s="3" t="str">
        <f>VLOOKUP(Taulukko1[[#This Row],[Rivivalinta]],Sheet1!$C$1:$E$42,2,FALSE)</f>
        <v>Värdepapper</v>
      </c>
      <c r="D135" s="3" t="str">
        <f>VLOOKUP(Taulukko1[[#This Row],[Rivivalinta]],Sheet1!$C$1:$E$42,3,FALSE)</f>
        <v>Debt securities</v>
      </c>
      <c r="E135" s="1" t="s">
        <v>46</v>
      </c>
      <c r="F135" s="2">
        <v>42369</v>
      </c>
      <c r="G135" s="5">
        <v>2236.0549999999998</v>
      </c>
    </row>
    <row r="136" spans="1:7" x14ac:dyDescent="0.2">
      <c r="A136" s="4">
        <v>15</v>
      </c>
      <c r="B136" s="3" t="s">
        <v>72</v>
      </c>
      <c r="C136" s="3" t="str">
        <f>VLOOKUP(Taulukko1[[#This Row],[Rivivalinta]],Sheet1!$C$1:$E$42,2,FALSE)</f>
        <v xml:space="preserve">Derivat </v>
      </c>
      <c r="D136" s="3" t="str">
        <f>VLOOKUP(Taulukko1[[#This Row],[Rivivalinta]],Sheet1!$C$1:$E$42,3,FALSE)</f>
        <v xml:space="preserve">Derivatives </v>
      </c>
      <c r="E136" s="1" t="s">
        <v>46</v>
      </c>
      <c r="F136" s="2">
        <v>42369</v>
      </c>
      <c r="G136" s="5"/>
    </row>
    <row r="137" spans="1:7" x14ac:dyDescent="0.2">
      <c r="A137" s="4">
        <v>16</v>
      </c>
      <c r="B137" s="3" t="s">
        <v>19</v>
      </c>
      <c r="C137" s="3" t="str">
        <f>VLOOKUP(Taulukko1[[#This Row],[Rivivalinta]],Sheet1!$C$1:$E$42,2,FALSE)</f>
        <v>Övriga tillgångar</v>
      </c>
      <c r="D137" s="3" t="str">
        <f>VLOOKUP(Taulukko1[[#This Row],[Rivivalinta]],Sheet1!$C$1:$E$42,3,FALSE)</f>
        <v>Other assets</v>
      </c>
      <c r="E137" s="1" t="s">
        <v>46</v>
      </c>
      <c r="F137" s="2">
        <v>42369</v>
      </c>
      <c r="G137" s="5">
        <v>3131.1089999999999</v>
      </c>
    </row>
    <row r="138" spans="1:7" x14ac:dyDescent="0.2">
      <c r="A138" s="4">
        <v>17</v>
      </c>
      <c r="B138" s="3" t="s">
        <v>20</v>
      </c>
      <c r="C138" s="3" t="str">
        <f>VLOOKUP(Taulukko1[[#This Row],[Rivivalinta]],Sheet1!$C$1:$E$42,2,FALSE)</f>
        <v>SUMMA TILLGÅNGAR</v>
      </c>
      <c r="D138" s="3" t="str">
        <f>VLOOKUP(Taulukko1[[#This Row],[Rivivalinta]],Sheet1!$C$1:$E$42,3,FALSE)</f>
        <v>TOTAL ASSETS</v>
      </c>
      <c r="E138" s="1" t="s">
        <v>46</v>
      </c>
      <c r="F138" s="2">
        <v>42369</v>
      </c>
      <c r="G138" s="5">
        <v>56814.107000000004</v>
      </c>
    </row>
    <row r="139" spans="1:7" x14ac:dyDescent="0.2">
      <c r="A139" s="4">
        <v>18</v>
      </c>
      <c r="B139" s="3" t="s">
        <v>21</v>
      </c>
      <c r="C139" s="3" t="str">
        <f>VLOOKUP(Taulukko1[[#This Row],[Rivivalinta]],Sheet1!$C$1:$E$42,2,FALSE)</f>
        <v>Inlåning från kreditinstitut</v>
      </c>
      <c r="D139" s="3" t="str">
        <f>VLOOKUP(Taulukko1[[#This Row],[Rivivalinta]],Sheet1!$C$1:$E$42,3,FALSE)</f>
        <v>Deposits from credit institutions</v>
      </c>
      <c r="E139" s="1" t="s">
        <v>46</v>
      </c>
      <c r="F139" s="2">
        <v>42369</v>
      </c>
      <c r="G139" s="5">
        <v>161.328</v>
      </c>
    </row>
    <row r="140" spans="1:7" x14ac:dyDescent="0.2">
      <c r="A140" s="4">
        <v>19</v>
      </c>
      <c r="B140" s="3" t="s">
        <v>22</v>
      </c>
      <c r="C140" s="3" t="str">
        <f>VLOOKUP(Taulukko1[[#This Row],[Rivivalinta]],Sheet1!$C$1:$E$42,2,FALSE)</f>
        <v>Inlåning från allmänheten och offentliga samfund</v>
      </c>
      <c r="D140" s="3" t="str">
        <f>VLOOKUP(Taulukko1[[#This Row],[Rivivalinta]],Sheet1!$C$1:$E$42,3,FALSE)</f>
        <v>Deposits from the public and public sector entities</v>
      </c>
      <c r="E140" s="1" t="s">
        <v>46</v>
      </c>
      <c r="F140" s="2">
        <v>42369</v>
      </c>
      <c r="G140" s="5">
        <v>47933.144</v>
      </c>
    </row>
    <row r="141" spans="1:7" x14ac:dyDescent="0.2">
      <c r="A141" s="4">
        <v>20</v>
      </c>
      <c r="B141" s="3" t="s">
        <v>23</v>
      </c>
      <c r="C141" s="3" t="str">
        <f>VLOOKUP(Taulukko1[[#This Row],[Rivivalinta]],Sheet1!$C$1:$E$42,2,FALSE)</f>
        <v>Emitterade skuldebrev</v>
      </c>
      <c r="D141" s="3" t="str">
        <f>VLOOKUP(Taulukko1[[#This Row],[Rivivalinta]],Sheet1!$C$1:$E$42,3,FALSE)</f>
        <v>Debt securities issued</v>
      </c>
      <c r="E141" s="1" t="s">
        <v>46</v>
      </c>
      <c r="F141" s="2">
        <v>42369</v>
      </c>
      <c r="G141" s="5"/>
    </row>
    <row r="142" spans="1:7" x14ac:dyDescent="0.2">
      <c r="A142" s="4">
        <v>22</v>
      </c>
      <c r="B142" s="3" t="s">
        <v>18</v>
      </c>
      <c r="C142" s="3" t="str">
        <f>VLOOKUP(Taulukko1[[#This Row],[Rivivalinta]],Sheet1!$C$1:$E$42,2,FALSE)</f>
        <v>Derivat</v>
      </c>
      <c r="D142" s="3" t="str">
        <f>VLOOKUP(Taulukko1[[#This Row],[Rivivalinta]],Sheet1!$C$1:$E$42,3,FALSE)</f>
        <v>Derivatives</v>
      </c>
      <c r="E142" s="1" t="s">
        <v>46</v>
      </c>
      <c r="F142" s="2">
        <v>42369</v>
      </c>
      <c r="G142" s="5"/>
    </row>
    <row r="143" spans="1:7" x14ac:dyDescent="0.2">
      <c r="A143" s="4">
        <v>23</v>
      </c>
      <c r="B143" s="3" t="s">
        <v>24</v>
      </c>
      <c r="C143" s="3" t="str">
        <f>VLOOKUP(Taulukko1[[#This Row],[Rivivalinta]],Sheet1!$C$1:$E$42,2,FALSE)</f>
        <v>Eget kapital</v>
      </c>
      <c r="D143" s="3" t="str">
        <f>VLOOKUP(Taulukko1[[#This Row],[Rivivalinta]],Sheet1!$C$1:$E$42,3,FALSE)</f>
        <v>Total equity</v>
      </c>
      <c r="E143" s="1" t="s">
        <v>46</v>
      </c>
      <c r="F143" s="2">
        <v>42369</v>
      </c>
      <c r="G143" s="5">
        <v>5972.3959999999997</v>
      </c>
    </row>
    <row r="144" spans="1:7" x14ac:dyDescent="0.2">
      <c r="A144" s="4">
        <v>21</v>
      </c>
      <c r="B144" s="3" t="s">
        <v>25</v>
      </c>
      <c r="C144" s="3" t="str">
        <f>VLOOKUP(Taulukko1[[#This Row],[Rivivalinta]],Sheet1!$C$1:$E$42,2,FALSE)</f>
        <v>Övriga skulder</v>
      </c>
      <c r="D144" s="3" t="str">
        <f>VLOOKUP(Taulukko1[[#This Row],[Rivivalinta]],Sheet1!$C$1:$E$42,3,FALSE)</f>
        <v>Other liabilities</v>
      </c>
      <c r="E144" s="1" t="s">
        <v>46</v>
      </c>
      <c r="F144" s="2">
        <v>42369</v>
      </c>
      <c r="G144" s="5">
        <v>2747.24</v>
      </c>
    </row>
    <row r="145" spans="1:7" x14ac:dyDescent="0.2">
      <c r="A145" s="4">
        <v>24</v>
      </c>
      <c r="B145" s="3" t="s">
        <v>26</v>
      </c>
      <c r="C145" s="3" t="str">
        <f>VLOOKUP(Taulukko1[[#This Row],[Rivivalinta]],Sheet1!$C$1:$E$42,2,FALSE)</f>
        <v>SUMMA EGET KAPITAL OCH SKULDER</v>
      </c>
      <c r="D145" s="3" t="str">
        <f>VLOOKUP(Taulukko1[[#This Row],[Rivivalinta]],Sheet1!$C$1:$E$42,3,FALSE)</f>
        <v>TOTAL EQUITY AND LIABILITIES</v>
      </c>
      <c r="E145" s="1" t="s">
        <v>46</v>
      </c>
      <c r="F145" s="2">
        <v>42369</v>
      </c>
      <c r="G145" s="5">
        <v>56814.108</v>
      </c>
    </row>
    <row r="146" spans="1:7" x14ac:dyDescent="0.2">
      <c r="A146" s="4">
        <v>25</v>
      </c>
      <c r="B146" s="3" t="s">
        <v>27</v>
      </c>
      <c r="C146" s="3" t="str">
        <f>VLOOKUP(Taulukko1[[#This Row],[Rivivalinta]],Sheet1!$C$1:$E$42,2,FALSE)</f>
        <v>Exponering utanför balansräkningen</v>
      </c>
      <c r="D146" s="3" t="str">
        <f>VLOOKUP(Taulukko1[[#This Row],[Rivivalinta]],Sheet1!$C$1:$E$42,3,FALSE)</f>
        <v>Off balance sheet exposures</v>
      </c>
      <c r="E146" s="1" t="s">
        <v>46</v>
      </c>
      <c r="F146" s="2">
        <v>42369</v>
      </c>
      <c r="G146" s="5">
        <v>1153.087</v>
      </c>
    </row>
    <row r="147" spans="1:7" x14ac:dyDescent="0.2">
      <c r="A147" s="4">
        <v>28</v>
      </c>
      <c r="B147" s="3" t="s">
        <v>28</v>
      </c>
      <c r="C147" s="3" t="str">
        <f>VLOOKUP(Taulukko1[[#This Row],[Rivivalinta]],Sheet1!$C$1:$E$42,2,FALSE)</f>
        <v>Kostnader/intäkter, %</v>
      </c>
      <c r="D147" s="3" t="str">
        <f>VLOOKUP(Taulukko1[[#This Row],[Rivivalinta]],Sheet1!$C$1:$E$42,3,FALSE)</f>
        <v>Cost/income ratio, %</v>
      </c>
      <c r="E147" s="1" t="s">
        <v>46</v>
      </c>
      <c r="F147" s="2">
        <v>42369</v>
      </c>
      <c r="G147" s="6">
        <v>0.80464788707810941</v>
      </c>
    </row>
    <row r="148" spans="1:7" x14ac:dyDescent="0.2">
      <c r="A148" s="4">
        <v>29</v>
      </c>
      <c r="B148" s="3" t="s">
        <v>29</v>
      </c>
      <c r="C148" s="3" t="str">
        <f>VLOOKUP(Taulukko1[[#This Row],[Rivivalinta]],Sheet1!$C$1:$E$42,2,FALSE)</f>
        <v>Nödlidande exponeringar/Exponeringar, %</v>
      </c>
      <c r="D148" s="3" t="str">
        <f>VLOOKUP(Taulukko1[[#This Row],[Rivivalinta]],Sheet1!$C$1:$E$42,3,FALSE)</f>
        <v>Non-performing exposures/Exposures, %</v>
      </c>
      <c r="E148" s="1" t="s">
        <v>46</v>
      </c>
      <c r="F148" s="2">
        <v>42369</v>
      </c>
      <c r="G148" s="6">
        <v>3.3914723828128422E-3</v>
      </c>
    </row>
    <row r="149" spans="1:7" x14ac:dyDescent="0.2">
      <c r="A149" s="4">
        <v>30</v>
      </c>
      <c r="B149" s="3" t="s">
        <v>30</v>
      </c>
      <c r="C149" s="3" t="str">
        <f>VLOOKUP(Taulukko1[[#This Row],[Rivivalinta]],Sheet1!$C$1:$E$42,2,FALSE)</f>
        <v>Upplupna avsättningar på nödlidande exponeringar/Nödlidande Exponeringar, %</v>
      </c>
      <c r="D149" s="3" t="str">
        <f>VLOOKUP(Taulukko1[[#This Row],[Rivivalinta]],Sheet1!$C$1:$E$42,3,FALSE)</f>
        <v>Accumulated impairments on non-performing exposures/Non-performing exposures, %</v>
      </c>
      <c r="E149" s="1" t="s">
        <v>46</v>
      </c>
      <c r="F149" s="2">
        <v>42369</v>
      </c>
      <c r="G149" s="6"/>
    </row>
    <row r="150" spans="1:7" x14ac:dyDescent="0.2">
      <c r="A150" s="4">
        <v>31</v>
      </c>
      <c r="B150" s="3" t="s">
        <v>31</v>
      </c>
      <c r="C150" s="3" t="str">
        <f>VLOOKUP(Taulukko1[[#This Row],[Rivivalinta]],Sheet1!$C$1:$E$42,2,FALSE)</f>
        <v>Kapitalbas</v>
      </c>
      <c r="D150" s="3" t="str">
        <f>VLOOKUP(Taulukko1[[#This Row],[Rivivalinta]],Sheet1!$C$1:$E$42,3,FALSE)</f>
        <v>Own funds</v>
      </c>
      <c r="E150" s="1" t="s">
        <v>46</v>
      </c>
      <c r="F150" s="2">
        <v>42369</v>
      </c>
      <c r="G150" s="5">
        <v>7362.01</v>
      </c>
    </row>
    <row r="151" spans="1:7" x14ac:dyDescent="0.2">
      <c r="A151" s="4">
        <v>32</v>
      </c>
      <c r="B151" s="3" t="s">
        <v>32</v>
      </c>
      <c r="C151" s="3" t="str">
        <f>VLOOKUP(Taulukko1[[#This Row],[Rivivalinta]],Sheet1!$C$1:$E$42,2,FALSE)</f>
        <v>Kärnprimärkapital (CET 1)</v>
      </c>
      <c r="D151" s="3" t="str">
        <f>VLOOKUP(Taulukko1[[#This Row],[Rivivalinta]],Sheet1!$C$1:$E$42,3,FALSE)</f>
        <v>Common equity tier 1 capital (CET1)</v>
      </c>
      <c r="E151" s="1" t="s">
        <v>46</v>
      </c>
      <c r="F151" s="2">
        <v>42369</v>
      </c>
      <c r="G151" s="5">
        <v>7179.0649999999996</v>
      </c>
    </row>
    <row r="152" spans="1:7" x14ac:dyDescent="0.2">
      <c r="A152" s="4">
        <v>33</v>
      </c>
      <c r="B152" s="3" t="s">
        <v>33</v>
      </c>
      <c r="C152" s="3" t="str">
        <f>VLOOKUP(Taulukko1[[#This Row],[Rivivalinta]],Sheet1!$C$1:$E$42,2,FALSE)</f>
        <v>Övrigt primärkapital (AT 1)</v>
      </c>
      <c r="D152" s="3" t="str">
        <f>VLOOKUP(Taulukko1[[#This Row],[Rivivalinta]],Sheet1!$C$1:$E$42,3,FALSE)</f>
        <v>Additional tier 1 capital (AT 1)</v>
      </c>
      <c r="E152" s="1" t="s">
        <v>46</v>
      </c>
      <c r="F152" s="2">
        <v>42369</v>
      </c>
      <c r="G152" s="5">
        <v>140.727</v>
      </c>
    </row>
    <row r="153" spans="1:7" x14ac:dyDescent="0.2">
      <c r="A153" s="4">
        <v>34</v>
      </c>
      <c r="B153" s="3" t="s">
        <v>34</v>
      </c>
      <c r="C153" s="3" t="str">
        <f>VLOOKUP(Taulukko1[[#This Row],[Rivivalinta]],Sheet1!$C$1:$E$42,2,FALSE)</f>
        <v>Supplementärkapital (T2)</v>
      </c>
      <c r="D153" s="3" t="str">
        <f>VLOOKUP(Taulukko1[[#This Row],[Rivivalinta]],Sheet1!$C$1:$E$42,3,FALSE)</f>
        <v>Tier 2 capital (T2)</v>
      </c>
      <c r="E153" s="1" t="s">
        <v>46</v>
      </c>
      <c r="F153" s="2">
        <v>42369</v>
      </c>
      <c r="G153" s="5">
        <v>42.218000000000004</v>
      </c>
    </row>
    <row r="154" spans="1:7" x14ac:dyDescent="0.2">
      <c r="A154" s="4">
        <v>35</v>
      </c>
      <c r="B154" s="3" t="s">
        <v>35</v>
      </c>
      <c r="C154" s="3" t="str">
        <f>VLOOKUP(Taulukko1[[#This Row],[Rivivalinta]],Sheet1!$C$1:$E$42,2,FALSE)</f>
        <v>Summa kapitalrelationer, %</v>
      </c>
      <c r="D154" s="3" t="str">
        <f>VLOOKUP(Taulukko1[[#This Row],[Rivivalinta]],Sheet1!$C$1:$E$42,3,FALSE)</f>
        <v>Own funds ratio, %</v>
      </c>
      <c r="E154" s="1" t="s">
        <v>46</v>
      </c>
      <c r="F154" s="2">
        <v>42369</v>
      </c>
      <c r="G154" s="6">
        <v>0.22277008566741821</v>
      </c>
    </row>
    <row r="155" spans="1:7" x14ac:dyDescent="0.2">
      <c r="A155" s="4">
        <v>36</v>
      </c>
      <c r="B155" s="3" t="s">
        <v>36</v>
      </c>
      <c r="C155" s="3" t="str">
        <f>VLOOKUP(Taulukko1[[#This Row],[Rivivalinta]],Sheet1!$C$1:$E$42,2,FALSE)</f>
        <v>Primärkapitalrelation, %</v>
      </c>
      <c r="D155" s="3" t="str">
        <f>VLOOKUP(Taulukko1[[#This Row],[Rivivalinta]],Sheet1!$C$1:$E$42,3,FALSE)</f>
        <v>Tier 1 ratio, %</v>
      </c>
      <c r="E155" s="1" t="s">
        <v>46</v>
      </c>
      <c r="F155" s="2">
        <v>42369</v>
      </c>
      <c r="G155" s="6">
        <v>0.22149259385788425</v>
      </c>
    </row>
    <row r="156" spans="1:7" x14ac:dyDescent="0.2">
      <c r="A156" s="4">
        <v>37</v>
      </c>
      <c r="B156" s="3" t="s">
        <v>37</v>
      </c>
      <c r="C156" s="3" t="str">
        <f>VLOOKUP(Taulukko1[[#This Row],[Rivivalinta]],Sheet1!$C$1:$E$42,2,FALSE)</f>
        <v>Kärnprimärkapitalrelation, %</v>
      </c>
      <c r="D156" s="3" t="str">
        <f>VLOOKUP(Taulukko1[[#This Row],[Rivivalinta]],Sheet1!$C$1:$E$42,3,FALSE)</f>
        <v>CET 1 ratio, %</v>
      </c>
      <c r="E156" s="1" t="s">
        <v>46</v>
      </c>
      <c r="F156" s="2">
        <v>42369</v>
      </c>
      <c r="G156" s="6">
        <v>0.21723427773963411</v>
      </c>
    </row>
    <row r="157" spans="1:7" x14ac:dyDescent="0.2">
      <c r="A157" s="4">
        <v>38</v>
      </c>
      <c r="B157" s="3" t="s">
        <v>38</v>
      </c>
      <c r="C157" s="3" t="str">
        <f>VLOOKUP(Taulukko1[[#This Row],[Rivivalinta]],Sheet1!$C$1:$E$42,2,FALSE)</f>
        <v>Summa exponeringsbelopp (RWA)</v>
      </c>
      <c r="D157" s="3" t="str">
        <f>VLOOKUP(Taulukko1[[#This Row],[Rivivalinta]],Sheet1!$C$1:$E$42,3,FALSE)</f>
        <v>Total risk weighted assets (RWA)</v>
      </c>
      <c r="E157" s="1" t="s">
        <v>46</v>
      </c>
      <c r="F157" s="2">
        <v>42369</v>
      </c>
      <c r="G157" s="5">
        <v>33047.57</v>
      </c>
    </row>
    <row r="158" spans="1:7" x14ac:dyDescent="0.2">
      <c r="A158" s="4">
        <v>39</v>
      </c>
      <c r="B158" s="3" t="s">
        <v>39</v>
      </c>
      <c r="C158" s="3" t="str">
        <f>VLOOKUP(Taulukko1[[#This Row],[Rivivalinta]],Sheet1!$C$1:$E$42,2,FALSE)</f>
        <v>Exponeringsbelopp för kredit-, motpart- och utspädningsrisker</v>
      </c>
      <c r="D158" s="3" t="str">
        <f>VLOOKUP(Taulukko1[[#This Row],[Rivivalinta]],Sheet1!$C$1:$E$42,3,FALSE)</f>
        <v>Credit and counterparty risks</v>
      </c>
      <c r="E158" s="1" t="s">
        <v>46</v>
      </c>
      <c r="F158" s="2">
        <v>42369</v>
      </c>
      <c r="G158" s="5">
        <v>30549.095000000001</v>
      </c>
    </row>
    <row r="159" spans="1:7" x14ac:dyDescent="0.2">
      <c r="A159" s="4">
        <v>40</v>
      </c>
      <c r="B159" s="3" t="s">
        <v>40</v>
      </c>
      <c r="C159" s="3" t="str">
        <f>VLOOKUP(Taulukko1[[#This Row],[Rivivalinta]],Sheet1!$C$1:$E$42,2,FALSE)</f>
        <v>Exponeringsbelopp för positions-, valutakurs- och råvarurisker</v>
      </c>
      <c r="D159" s="3" t="str">
        <f>VLOOKUP(Taulukko1[[#This Row],[Rivivalinta]],Sheet1!$C$1:$E$42,3,FALSE)</f>
        <v>Position, currency and commodity risks</v>
      </c>
      <c r="E159" s="1" t="s">
        <v>46</v>
      </c>
      <c r="F159" s="2">
        <v>42369</v>
      </c>
      <c r="G159" s="5">
        <v>156.34399999999999</v>
      </c>
    </row>
    <row r="160" spans="1:7" x14ac:dyDescent="0.2">
      <c r="A160" s="4">
        <v>41</v>
      </c>
      <c r="B160" s="3" t="s">
        <v>41</v>
      </c>
      <c r="C160" s="3" t="str">
        <f>VLOOKUP(Taulukko1[[#This Row],[Rivivalinta]],Sheet1!$C$1:$E$42,2,FALSE)</f>
        <v>Exponeringsbelopp för operativ risk</v>
      </c>
      <c r="D160" s="3" t="str">
        <f>VLOOKUP(Taulukko1[[#This Row],[Rivivalinta]],Sheet1!$C$1:$E$42,3,FALSE)</f>
        <v>Operational risks</v>
      </c>
      <c r="E160" s="1" t="s">
        <v>46</v>
      </c>
      <c r="F160" s="2">
        <v>42369</v>
      </c>
      <c r="G160" s="5">
        <v>2342.1309999999999</v>
      </c>
    </row>
    <row r="161" spans="1:7" x14ac:dyDescent="0.2">
      <c r="A161" s="4">
        <v>42</v>
      </c>
      <c r="B161" s="3" t="s">
        <v>42</v>
      </c>
      <c r="C161" s="3" t="str">
        <f>VLOOKUP(Taulukko1[[#This Row],[Rivivalinta]],Sheet1!$C$1:$E$42,2,FALSE)</f>
        <v>Övriga riskexponeringar</v>
      </c>
      <c r="D161" s="3" t="str">
        <f>VLOOKUP(Taulukko1[[#This Row],[Rivivalinta]],Sheet1!$C$1:$E$42,3,FALSE)</f>
        <v>Other risks</v>
      </c>
      <c r="E161" s="1" t="s">
        <v>46</v>
      </c>
      <c r="F161" s="2">
        <v>42369</v>
      </c>
      <c r="G161" s="5"/>
    </row>
    <row r="162" spans="1:7" x14ac:dyDescent="0.2">
      <c r="A162" s="4">
        <v>1</v>
      </c>
      <c r="B162" s="3" t="s">
        <v>4</v>
      </c>
      <c r="C162" s="3" t="str">
        <f>VLOOKUP(Taulukko1[[#This Row],[Rivivalinta]],Sheet1!$C$1:$E$42,2,FALSE)</f>
        <v>Räntenetto</v>
      </c>
      <c r="D162" s="3" t="str">
        <f>VLOOKUP(Taulukko1[[#This Row],[Rivivalinta]],Sheet1!$C$1:$E$42,3,FALSE)</f>
        <v>Net interest margin</v>
      </c>
      <c r="E162" s="1" t="s">
        <v>47</v>
      </c>
      <c r="F162" s="2">
        <v>42369</v>
      </c>
      <c r="G162" s="5">
        <v>879.24300000000005</v>
      </c>
    </row>
    <row r="163" spans="1:7" x14ac:dyDescent="0.2">
      <c r="A163" s="4">
        <v>2</v>
      </c>
      <c r="B163" s="3" t="s">
        <v>5</v>
      </c>
      <c r="C163" s="3" t="str">
        <f>VLOOKUP(Taulukko1[[#This Row],[Rivivalinta]],Sheet1!$C$1:$E$42,2,FALSE)</f>
        <v>Netto, avgifts- och provisionsintäkter</v>
      </c>
      <c r="D163" s="3" t="str">
        <f>VLOOKUP(Taulukko1[[#This Row],[Rivivalinta]],Sheet1!$C$1:$E$42,3,FALSE)</f>
        <v>Net fee and commission income</v>
      </c>
      <c r="E163" s="1" t="s">
        <v>47</v>
      </c>
      <c r="F163" s="2">
        <v>42369</v>
      </c>
      <c r="G163" s="5">
        <v>327.90100000000001</v>
      </c>
    </row>
    <row r="164" spans="1:7" x14ac:dyDescent="0.2">
      <c r="A164" s="4">
        <v>3</v>
      </c>
      <c r="B164" s="3" t="s">
        <v>6</v>
      </c>
      <c r="C164" s="3" t="str">
        <f>VLOOKUP(Taulukko1[[#This Row],[Rivivalinta]],Sheet1!$C$1:$E$42,2,FALSE)</f>
        <v>Avgifts- och provisionsintäkter</v>
      </c>
      <c r="D164" s="3" t="str">
        <f>VLOOKUP(Taulukko1[[#This Row],[Rivivalinta]],Sheet1!$C$1:$E$42,3,FALSE)</f>
        <v>Fee and commission income</v>
      </c>
      <c r="E164" s="1" t="s">
        <v>47</v>
      </c>
      <c r="F164" s="2">
        <v>42369</v>
      </c>
      <c r="G164" s="5">
        <v>368.97199999999998</v>
      </c>
    </row>
    <row r="165" spans="1:7" x14ac:dyDescent="0.2">
      <c r="A165" s="4">
        <v>4</v>
      </c>
      <c r="B165" s="3" t="s">
        <v>7</v>
      </c>
      <c r="C165" s="3" t="str">
        <f>VLOOKUP(Taulukko1[[#This Row],[Rivivalinta]],Sheet1!$C$1:$E$42,2,FALSE)</f>
        <v>Avgifts- och provisionskostnader</v>
      </c>
      <c r="D165" s="3" t="str">
        <f>VLOOKUP(Taulukko1[[#This Row],[Rivivalinta]],Sheet1!$C$1:$E$42,3,FALSE)</f>
        <v>Fee and commission expenses</v>
      </c>
      <c r="E165" s="1" t="s">
        <v>47</v>
      </c>
      <c r="F165" s="2">
        <v>42369</v>
      </c>
      <c r="G165" s="5">
        <v>41.070999999999998</v>
      </c>
    </row>
    <row r="166" spans="1:7" x14ac:dyDescent="0.2">
      <c r="A166" s="4">
        <v>5</v>
      </c>
      <c r="B166" s="3" t="s">
        <v>8</v>
      </c>
      <c r="C166" s="3" t="str">
        <f>VLOOKUP(Taulukko1[[#This Row],[Rivivalinta]],Sheet1!$C$1:$E$42,2,FALSE)</f>
        <v>Nettointäkter från handel och investeringar</v>
      </c>
      <c r="D166" s="3" t="str">
        <f>VLOOKUP(Taulukko1[[#This Row],[Rivivalinta]],Sheet1!$C$1:$E$42,3,FALSE)</f>
        <v>Net trading and investing income</v>
      </c>
      <c r="E166" s="1" t="s">
        <v>47</v>
      </c>
      <c r="F166" s="2">
        <v>42369</v>
      </c>
      <c r="G166" s="5">
        <v>4.6719999999999997</v>
      </c>
    </row>
    <row r="167" spans="1:7" x14ac:dyDescent="0.2">
      <c r="A167" s="4">
        <v>6</v>
      </c>
      <c r="B167" s="3" t="s">
        <v>9</v>
      </c>
      <c r="C167" s="3" t="str">
        <f>VLOOKUP(Taulukko1[[#This Row],[Rivivalinta]],Sheet1!$C$1:$E$42,2,FALSE)</f>
        <v>Övriga intäkter</v>
      </c>
      <c r="D167" s="3" t="str">
        <f>VLOOKUP(Taulukko1[[#This Row],[Rivivalinta]],Sheet1!$C$1:$E$42,3,FALSE)</f>
        <v>Other income</v>
      </c>
      <c r="E167" s="1" t="s">
        <v>47</v>
      </c>
      <c r="F167" s="2">
        <v>42369</v>
      </c>
      <c r="G167" s="5">
        <v>66.650999999999996</v>
      </c>
    </row>
    <row r="168" spans="1:7" x14ac:dyDescent="0.2">
      <c r="A168" s="4">
        <v>7</v>
      </c>
      <c r="B168" s="3" t="s">
        <v>10</v>
      </c>
      <c r="C168" s="3" t="str">
        <f>VLOOKUP(Taulukko1[[#This Row],[Rivivalinta]],Sheet1!$C$1:$E$42,2,FALSE)</f>
        <v>Totala inkomster</v>
      </c>
      <c r="D168" s="3" t="str">
        <f>VLOOKUP(Taulukko1[[#This Row],[Rivivalinta]],Sheet1!$C$1:$E$42,3,FALSE)</f>
        <v>Total income</v>
      </c>
      <c r="E168" s="1" t="s">
        <v>47</v>
      </c>
      <c r="F168" s="2">
        <v>42369</v>
      </c>
      <c r="G168" s="5">
        <v>1278.4670000000001</v>
      </c>
    </row>
    <row r="169" spans="1:7" x14ac:dyDescent="0.2">
      <c r="A169" s="4">
        <v>8</v>
      </c>
      <c r="B169" s="3" t="s">
        <v>11</v>
      </c>
      <c r="C169" s="3" t="str">
        <f>VLOOKUP(Taulukko1[[#This Row],[Rivivalinta]],Sheet1!$C$1:$E$42,2,FALSE)</f>
        <v>Totala kostnader</v>
      </c>
      <c r="D169" s="3" t="str">
        <f>VLOOKUP(Taulukko1[[#This Row],[Rivivalinta]],Sheet1!$C$1:$E$42,3,FALSE)</f>
        <v>Total expenses</v>
      </c>
      <c r="E169" s="1" t="s">
        <v>47</v>
      </c>
      <c r="F169" s="2">
        <v>42369</v>
      </c>
      <c r="G169" s="5">
        <v>1068.2840000000001</v>
      </c>
    </row>
    <row r="170" spans="1:7" x14ac:dyDescent="0.2">
      <c r="A170" s="4">
        <v>9</v>
      </c>
      <c r="B170" s="3" t="s">
        <v>12</v>
      </c>
      <c r="C170" s="3" t="str">
        <f>VLOOKUP(Taulukko1[[#This Row],[Rivivalinta]],Sheet1!$C$1:$E$42,2,FALSE)</f>
        <v>Nedskrivningar av lån och fordringar</v>
      </c>
      <c r="D170" s="3" t="str">
        <f>VLOOKUP(Taulukko1[[#This Row],[Rivivalinta]],Sheet1!$C$1:$E$42,3,FALSE)</f>
        <v>Impairments on loans and receivables</v>
      </c>
      <c r="E170" s="1" t="s">
        <v>47</v>
      </c>
      <c r="F170" s="2">
        <v>42369</v>
      </c>
      <c r="G170" s="5">
        <v>20.067</v>
      </c>
    </row>
    <row r="171" spans="1:7" x14ac:dyDescent="0.2">
      <c r="A171" s="4">
        <v>10</v>
      </c>
      <c r="B171" s="3" t="s">
        <v>13</v>
      </c>
      <c r="C171" s="3" t="str">
        <f>VLOOKUP(Taulukko1[[#This Row],[Rivivalinta]],Sheet1!$C$1:$E$42,2,FALSE)</f>
        <v>Rörelsevinst/-förlust</v>
      </c>
      <c r="D171" s="3" t="str">
        <f>VLOOKUP(Taulukko1[[#This Row],[Rivivalinta]],Sheet1!$C$1:$E$42,3,FALSE)</f>
        <v>Operatingprofit/-loss</v>
      </c>
      <c r="E171" s="1" t="s">
        <v>47</v>
      </c>
      <c r="F171" s="2">
        <v>42369</v>
      </c>
      <c r="G171" s="5">
        <v>190.11600000000001</v>
      </c>
    </row>
    <row r="172" spans="1:7" x14ac:dyDescent="0.2">
      <c r="A172" s="4">
        <v>11</v>
      </c>
      <c r="B172" s="3" t="s">
        <v>14</v>
      </c>
      <c r="C172" s="3" t="str">
        <f>VLOOKUP(Taulukko1[[#This Row],[Rivivalinta]],Sheet1!$C$1:$E$42,2,FALSE)</f>
        <v>Kontanta medel och kassabehållning hos centralbanker</v>
      </c>
      <c r="D172" s="3" t="str">
        <f>VLOOKUP(Taulukko1[[#This Row],[Rivivalinta]],Sheet1!$C$1:$E$42,3,FALSE)</f>
        <v>Cash and cash balances at central banks</v>
      </c>
      <c r="E172" s="1" t="s">
        <v>47</v>
      </c>
      <c r="F172" s="2">
        <v>42369</v>
      </c>
      <c r="G172" s="5">
        <v>1251.164</v>
      </c>
    </row>
    <row r="173" spans="1:7" x14ac:dyDescent="0.2">
      <c r="A173" s="4">
        <v>12</v>
      </c>
      <c r="B173" s="3" t="s">
        <v>15</v>
      </c>
      <c r="C173" s="3" t="str">
        <f>VLOOKUP(Taulukko1[[#This Row],[Rivivalinta]],Sheet1!$C$1:$E$42,2,FALSE)</f>
        <v>Lån och förskott till kreditinstitut</v>
      </c>
      <c r="D173" s="3" t="str">
        <f>VLOOKUP(Taulukko1[[#This Row],[Rivivalinta]],Sheet1!$C$1:$E$42,3,FALSE)</f>
        <v>Loans and advances to credit institutions</v>
      </c>
      <c r="E173" s="1" t="s">
        <v>47</v>
      </c>
      <c r="F173" s="2">
        <v>42369</v>
      </c>
      <c r="G173" s="5">
        <v>7265.5730000000003</v>
      </c>
    </row>
    <row r="174" spans="1:7" x14ac:dyDescent="0.2">
      <c r="A174" s="4">
        <v>13</v>
      </c>
      <c r="B174" s="3" t="s">
        <v>16</v>
      </c>
      <c r="C174" s="3" t="str">
        <f>VLOOKUP(Taulukko1[[#This Row],[Rivivalinta]],Sheet1!$C$1:$E$42,2,FALSE)</f>
        <v>Lån och förskott till allmänheten och offentliga samfund</v>
      </c>
      <c r="D174" s="3" t="str">
        <f>VLOOKUP(Taulukko1[[#This Row],[Rivivalinta]],Sheet1!$C$1:$E$42,3,FALSE)</f>
        <v>Loans and advances to the public and public sector entities</v>
      </c>
      <c r="E174" s="1" t="s">
        <v>47</v>
      </c>
      <c r="F174" s="2">
        <v>42369</v>
      </c>
      <c r="G174" s="5">
        <v>36349.718999999997</v>
      </c>
    </row>
    <row r="175" spans="1:7" x14ac:dyDescent="0.2">
      <c r="A175" s="4">
        <v>14</v>
      </c>
      <c r="B175" s="3" t="s">
        <v>17</v>
      </c>
      <c r="C175" s="3" t="str">
        <f>VLOOKUP(Taulukko1[[#This Row],[Rivivalinta]],Sheet1!$C$1:$E$42,2,FALSE)</f>
        <v>Värdepapper</v>
      </c>
      <c r="D175" s="3" t="str">
        <f>VLOOKUP(Taulukko1[[#This Row],[Rivivalinta]],Sheet1!$C$1:$E$42,3,FALSE)</f>
        <v>Debt securities</v>
      </c>
      <c r="E175" s="1" t="s">
        <v>47</v>
      </c>
      <c r="F175" s="2">
        <v>42369</v>
      </c>
      <c r="G175" s="5">
        <v>358.654</v>
      </c>
    </row>
    <row r="176" spans="1:7" x14ac:dyDescent="0.2">
      <c r="A176" s="4">
        <v>15</v>
      </c>
      <c r="B176" s="3" t="s">
        <v>72</v>
      </c>
      <c r="C176" s="3" t="str">
        <f>VLOOKUP(Taulukko1[[#This Row],[Rivivalinta]],Sheet1!$C$1:$E$42,2,FALSE)</f>
        <v xml:space="preserve">Derivat </v>
      </c>
      <c r="D176" s="3" t="str">
        <f>VLOOKUP(Taulukko1[[#This Row],[Rivivalinta]],Sheet1!$C$1:$E$42,3,FALSE)</f>
        <v xml:space="preserve">Derivatives </v>
      </c>
      <c r="E176" s="1" t="s">
        <v>47</v>
      </c>
      <c r="F176" s="2">
        <v>42369</v>
      </c>
      <c r="G176" s="5"/>
    </row>
    <row r="177" spans="1:7" x14ac:dyDescent="0.2">
      <c r="A177" s="4">
        <v>16</v>
      </c>
      <c r="B177" s="3" t="s">
        <v>19</v>
      </c>
      <c r="C177" s="3" t="str">
        <f>VLOOKUP(Taulukko1[[#This Row],[Rivivalinta]],Sheet1!$C$1:$E$42,2,FALSE)</f>
        <v>Övriga tillgångar</v>
      </c>
      <c r="D177" s="3" t="str">
        <f>VLOOKUP(Taulukko1[[#This Row],[Rivivalinta]],Sheet1!$C$1:$E$42,3,FALSE)</f>
        <v>Other assets</v>
      </c>
      <c r="E177" s="1" t="s">
        <v>47</v>
      </c>
      <c r="F177" s="2">
        <v>42369</v>
      </c>
      <c r="G177" s="5">
        <v>4304.1869999999999</v>
      </c>
    </row>
    <row r="178" spans="1:7" x14ac:dyDescent="0.2">
      <c r="A178" s="4">
        <v>17</v>
      </c>
      <c r="B178" s="3" t="s">
        <v>20</v>
      </c>
      <c r="C178" s="3" t="str">
        <f>VLOOKUP(Taulukko1[[#This Row],[Rivivalinta]],Sheet1!$C$1:$E$42,2,FALSE)</f>
        <v>SUMMA TILLGÅNGAR</v>
      </c>
      <c r="D178" s="3" t="str">
        <f>VLOOKUP(Taulukko1[[#This Row],[Rivivalinta]],Sheet1!$C$1:$E$42,3,FALSE)</f>
        <v>TOTAL ASSETS</v>
      </c>
      <c r="E178" s="1" t="s">
        <v>47</v>
      </c>
      <c r="F178" s="2">
        <v>42369</v>
      </c>
      <c r="G178" s="5">
        <v>49529.296999999999</v>
      </c>
    </row>
    <row r="179" spans="1:7" x14ac:dyDescent="0.2">
      <c r="A179" s="4">
        <v>18</v>
      </c>
      <c r="B179" s="3" t="s">
        <v>21</v>
      </c>
      <c r="C179" s="3" t="str">
        <f>VLOOKUP(Taulukko1[[#This Row],[Rivivalinta]],Sheet1!$C$1:$E$42,2,FALSE)</f>
        <v>Inlåning från kreditinstitut</v>
      </c>
      <c r="D179" s="3" t="str">
        <f>VLOOKUP(Taulukko1[[#This Row],[Rivivalinta]],Sheet1!$C$1:$E$42,3,FALSE)</f>
        <v>Deposits from credit institutions</v>
      </c>
      <c r="E179" s="1" t="s">
        <v>47</v>
      </c>
      <c r="F179" s="2">
        <v>42369</v>
      </c>
      <c r="G179" s="5">
        <v>10.497</v>
      </c>
    </row>
    <row r="180" spans="1:7" x14ac:dyDescent="0.2">
      <c r="A180" s="4">
        <v>19</v>
      </c>
      <c r="B180" s="3" t="s">
        <v>22</v>
      </c>
      <c r="C180" s="3" t="str">
        <f>VLOOKUP(Taulukko1[[#This Row],[Rivivalinta]],Sheet1!$C$1:$E$42,2,FALSE)</f>
        <v>Inlåning från allmänheten och offentliga samfund</v>
      </c>
      <c r="D180" s="3" t="str">
        <f>VLOOKUP(Taulukko1[[#This Row],[Rivivalinta]],Sheet1!$C$1:$E$42,3,FALSE)</f>
        <v>Deposits from the public and public sector entities</v>
      </c>
      <c r="E180" s="1" t="s">
        <v>47</v>
      </c>
      <c r="F180" s="2">
        <v>42369</v>
      </c>
      <c r="G180" s="5">
        <v>39482.650999999998</v>
      </c>
    </row>
    <row r="181" spans="1:7" x14ac:dyDescent="0.2">
      <c r="A181" s="4">
        <v>20</v>
      </c>
      <c r="B181" s="3" t="s">
        <v>23</v>
      </c>
      <c r="C181" s="3" t="str">
        <f>VLOOKUP(Taulukko1[[#This Row],[Rivivalinta]],Sheet1!$C$1:$E$42,2,FALSE)</f>
        <v>Emitterade skuldebrev</v>
      </c>
      <c r="D181" s="3" t="str">
        <f>VLOOKUP(Taulukko1[[#This Row],[Rivivalinta]],Sheet1!$C$1:$E$42,3,FALSE)</f>
        <v>Debt securities issued</v>
      </c>
      <c r="E181" s="1" t="s">
        <v>47</v>
      </c>
      <c r="F181" s="2">
        <v>42369</v>
      </c>
      <c r="G181" s="5"/>
    </row>
    <row r="182" spans="1:7" x14ac:dyDescent="0.2">
      <c r="A182" s="4">
        <v>22</v>
      </c>
      <c r="B182" s="3" t="s">
        <v>18</v>
      </c>
      <c r="C182" s="3" t="str">
        <f>VLOOKUP(Taulukko1[[#This Row],[Rivivalinta]],Sheet1!$C$1:$E$42,2,FALSE)</f>
        <v>Derivat</v>
      </c>
      <c r="D182" s="3" t="str">
        <f>VLOOKUP(Taulukko1[[#This Row],[Rivivalinta]],Sheet1!$C$1:$E$42,3,FALSE)</f>
        <v>Derivatives</v>
      </c>
      <c r="E182" s="1" t="s">
        <v>47</v>
      </c>
      <c r="F182" s="2">
        <v>42369</v>
      </c>
      <c r="G182" s="5"/>
    </row>
    <row r="183" spans="1:7" x14ac:dyDescent="0.2">
      <c r="A183" s="4">
        <v>23</v>
      </c>
      <c r="B183" s="3" t="s">
        <v>24</v>
      </c>
      <c r="C183" s="3" t="str">
        <f>VLOOKUP(Taulukko1[[#This Row],[Rivivalinta]],Sheet1!$C$1:$E$42,2,FALSE)</f>
        <v>Eget kapital</v>
      </c>
      <c r="D183" s="3" t="str">
        <f>VLOOKUP(Taulukko1[[#This Row],[Rivivalinta]],Sheet1!$C$1:$E$42,3,FALSE)</f>
        <v>Total equity</v>
      </c>
      <c r="E183" s="1" t="s">
        <v>47</v>
      </c>
      <c r="F183" s="2">
        <v>42369</v>
      </c>
      <c r="G183" s="5">
        <v>7903.77</v>
      </c>
    </row>
    <row r="184" spans="1:7" x14ac:dyDescent="0.2">
      <c r="A184" s="4">
        <v>21</v>
      </c>
      <c r="B184" s="3" t="s">
        <v>25</v>
      </c>
      <c r="C184" s="3" t="str">
        <f>VLOOKUP(Taulukko1[[#This Row],[Rivivalinta]],Sheet1!$C$1:$E$42,2,FALSE)</f>
        <v>Övriga skulder</v>
      </c>
      <c r="D184" s="3" t="str">
        <f>VLOOKUP(Taulukko1[[#This Row],[Rivivalinta]],Sheet1!$C$1:$E$42,3,FALSE)</f>
        <v>Other liabilities</v>
      </c>
      <c r="E184" s="1" t="s">
        <v>47</v>
      </c>
      <c r="F184" s="2">
        <v>42369</v>
      </c>
      <c r="G184" s="5">
        <v>2132.3789999999999</v>
      </c>
    </row>
    <row r="185" spans="1:7" x14ac:dyDescent="0.2">
      <c r="A185" s="4">
        <v>24</v>
      </c>
      <c r="B185" s="3" t="s">
        <v>26</v>
      </c>
      <c r="C185" s="3" t="str">
        <f>VLOOKUP(Taulukko1[[#This Row],[Rivivalinta]],Sheet1!$C$1:$E$42,2,FALSE)</f>
        <v>SUMMA EGET KAPITAL OCH SKULDER</v>
      </c>
      <c r="D185" s="3" t="str">
        <f>VLOOKUP(Taulukko1[[#This Row],[Rivivalinta]],Sheet1!$C$1:$E$42,3,FALSE)</f>
        <v>TOTAL EQUITY AND LIABILITIES</v>
      </c>
      <c r="E185" s="1" t="s">
        <v>47</v>
      </c>
      <c r="F185" s="2">
        <v>42369</v>
      </c>
      <c r="G185" s="5">
        <v>49529.296999999999</v>
      </c>
    </row>
    <row r="186" spans="1:7" x14ac:dyDescent="0.2">
      <c r="A186" s="4">
        <v>25</v>
      </c>
      <c r="B186" s="3" t="s">
        <v>27</v>
      </c>
      <c r="C186" s="3" t="str">
        <f>VLOOKUP(Taulukko1[[#This Row],[Rivivalinta]],Sheet1!$C$1:$E$42,2,FALSE)</f>
        <v>Exponering utanför balansräkningen</v>
      </c>
      <c r="D186" s="3" t="str">
        <f>VLOOKUP(Taulukko1[[#This Row],[Rivivalinta]],Sheet1!$C$1:$E$42,3,FALSE)</f>
        <v>Off balance sheet exposures</v>
      </c>
      <c r="E186" s="1" t="s">
        <v>47</v>
      </c>
      <c r="F186" s="2">
        <v>42369</v>
      </c>
      <c r="G186" s="5">
        <v>1540.5830000000001</v>
      </c>
    </row>
    <row r="187" spans="1:7" x14ac:dyDescent="0.2">
      <c r="A187" s="4">
        <v>28</v>
      </c>
      <c r="B187" s="3" t="s">
        <v>28</v>
      </c>
      <c r="C187" s="3" t="str">
        <f>VLOOKUP(Taulukko1[[#This Row],[Rivivalinta]],Sheet1!$C$1:$E$42,2,FALSE)</f>
        <v>Kostnader/intäkter, %</v>
      </c>
      <c r="D187" s="3" t="str">
        <f>VLOOKUP(Taulukko1[[#This Row],[Rivivalinta]],Sheet1!$C$1:$E$42,3,FALSE)</f>
        <v>Cost/income ratio, %</v>
      </c>
      <c r="E187" s="1" t="s">
        <v>47</v>
      </c>
      <c r="F187" s="2">
        <v>42369</v>
      </c>
      <c r="G187" s="6">
        <v>0.77189917376252215</v>
      </c>
    </row>
    <row r="188" spans="1:7" x14ac:dyDescent="0.2">
      <c r="A188" s="4">
        <v>29</v>
      </c>
      <c r="B188" s="3" t="s">
        <v>29</v>
      </c>
      <c r="C188" s="3" t="str">
        <f>VLOOKUP(Taulukko1[[#This Row],[Rivivalinta]],Sheet1!$C$1:$E$42,2,FALSE)</f>
        <v>Nödlidande exponeringar/Exponeringar, %</v>
      </c>
      <c r="D188" s="3" t="str">
        <f>VLOOKUP(Taulukko1[[#This Row],[Rivivalinta]],Sheet1!$C$1:$E$42,3,FALSE)</f>
        <v>Non-performing exposures/Exposures, %</v>
      </c>
      <c r="E188" s="1" t="s">
        <v>47</v>
      </c>
      <c r="F188" s="2">
        <v>42369</v>
      </c>
      <c r="G188" s="6">
        <v>6.4976114624586637E-3</v>
      </c>
    </row>
    <row r="189" spans="1:7" x14ac:dyDescent="0.2">
      <c r="A189" s="4">
        <v>30</v>
      </c>
      <c r="B189" s="3" t="s">
        <v>30</v>
      </c>
      <c r="C189" s="3" t="str">
        <f>VLOOKUP(Taulukko1[[#This Row],[Rivivalinta]],Sheet1!$C$1:$E$42,2,FALSE)</f>
        <v>Upplupna avsättningar på nödlidande exponeringar/Nödlidande Exponeringar, %</v>
      </c>
      <c r="D189" s="3" t="str">
        <f>VLOOKUP(Taulukko1[[#This Row],[Rivivalinta]],Sheet1!$C$1:$E$42,3,FALSE)</f>
        <v>Accumulated impairments on non-performing exposures/Non-performing exposures, %</v>
      </c>
      <c r="E189" s="1" t="s">
        <v>47</v>
      </c>
      <c r="F189" s="2">
        <v>42369</v>
      </c>
      <c r="G189" s="6"/>
    </row>
    <row r="190" spans="1:7" x14ac:dyDescent="0.2">
      <c r="A190" s="4">
        <v>31</v>
      </c>
      <c r="B190" s="3" t="s">
        <v>31</v>
      </c>
      <c r="C190" s="3" t="str">
        <f>VLOOKUP(Taulukko1[[#This Row],[Rivivalinta]],Sheet1!$C$1:$E$42,2,FALSE)</f>
        <v>Kapitalbas</v>
      </c>
      <c r="D190" s="3" t="str">
        <f>VLOOKUP(Taulukko1[[#This Row],[Rivivalinta]],Sheet1!$C$1:$E$42,3,FALSE)</f>
        <v>Own funds</v>
      </c>
      <c r="E190" s="1" t="s">
        <v>47</v>
      </c>
      <c r="F190" s="2">
        <v>42369</v>
      </c>
      <c r="G190" s="5">
        <v>8990.9860000000008</v>
      </c>
    </row>
    <row r="191" spans="1:7" x14ac:dyDescent="0.2">
      <c r="A191" s="4">
        <v>32</v>
      </c>
      <c r="B191" s="3" t="s">
        <v>32</v>
      </c>
      <c r="C191" s="3" t="str">
        <f>VLOOKUP(Taulukko1[[#This Row],[Rivivalinta]],Sheet1!$C$1:$E$42,2,FALSE)</f>
        <v>Kärnprimärkapital (CET 1)</v>
      </c>
      <c r="D191" s="3" t="str">
        <f>VLOOKUP(Taulukko1[[#This Row],[Rivivalinta]],Sheet1!$C$1:$E$42,3,FALSE)</f>
        <v>Common equity tier 1 capital (CET1)</v>
      </c>
      <c r="E191" s="1" t="s">
        <v>47</v>
      </c>
      <c r="F191" s="2">
        <v>42369</v>
      </c>
      <c r="G191" s="5">
        <v>8856.125</v>
      </c>
    </row>
    <row r="192" spans="1:7" x14ac:dyDescent="0.2">
      <c r="A192" s="4">
        <v>33</v>
      </c>
      <c r="B192" s="3" t="s">
        <v>33</v>
      </c>
      <c r="C192" s="3" t="str">
        <f>VLOOKUP(Taulukko1[[#This Row],[Rivivalinta]],Sheet1!$C$1:$E$42,2,FALSE)</f>
        <v>Övrigt primärkapital (AT 1)</v>
      </c>
      <c r="D192" s="3" t="str">
        <f>VLOOKUP(Taulukko1[[#This Row],[Rivivalinta]],Sheet1!$C$1:$E$42,3,FALSE)</f>
        <v>Additional tier 1 capital (AT 1)</v>
      </c>
      <c r="E192" s="1" t="s">
        <v>47</v>
      </c>
      <c r="F192" s="2">
        <v>42369</v>
      </c>
      <c r="G192" s="5">
        <v>103.74</v>
      </c>
    </row>
    <row r="193" spans="1:7" x14ac:dyDescent="0.2">
      <c r="A193" s="4">
        <v>34</v>
      </c>
      <c r="B193" s="3" t="s">
        <v>34</v>
      </c>
      <c r="C193" s="3" t="str">
        <f>VLOOKUP(Taulukko1[[#This Row],[Rivivalinta]],Sheet1!$C$1:$E$42,2,FALSE)</f>
        <v>Supplementärkapital (T2)</v>
      </c>
      <c r="D193" s="3" t="str">
        <f>VLOOKUP(Taulukko1[[#This Row],[Rivivalinta]],Sheet1!$C$1:$E$42,3,FALSE)</f>
        <v>Tier 2 capital (T2)</v>
      </c>
      <c r="E193" s="1" t="s">
        <v>47</v>
      </c>
      <c r="F193" s="2">
        <v>42369</v>
      </c>
      <c r="G193" s="5">
        <v>31.122</v>
      </c>
    </row>
    <row r="194" spans="1:7" x14ac:dyDescent="0.2">
      <c r="A194" s="4">
        <v>35</v>
      </c>
      <c r="B194" s="3" t="s">
        <v>35</v>
      </c>
      <c r="C194" s="3" t="str">
        <f>VLOOKUP(Taulukko1[[#This Row],[Rivivalinta]],Sheet1!$C$1:$E$42,2,FALSE)</f>
        <v>Summa kapitalrelationer, %</v>
      </c>
      <c r="D194" s="3" t="str">
        <f>VLOOKUP(Taulukko1[[#This Row],[Rivivalinta]],Sheet1!$C$1:$E$42,3,FALSE)</f>
        <v>Own funds ratio, %</v>
      </c>
      <c r="E194" s="1" t="s">
        <v>47</v>
      </c>
      <c r="F194" s="2">
        <v>42369</v>
      </c>
      <c r="G194" s="6">
        <v>0.36177575477400087</v>
      </c>
    </row>
    <row r="195" spans="1:7" x14ac:dyDescent="0.2">
      <c r="A195" s="4">
        <v>36</v>
      </c>
      <c r="B195" s="3" t="s">
        <v>36</v>
      </c>
      <c r="C195" s="3" t="str">
        <f>VLOOKUP(Taulukko1[[#This Row],[Rivivalinta]],Sheet1!$C$1:$E$42,2,FALSE)</f>
        <v>Primärkapitalrelation, %</v>
      </c>
      <c r="D195" s="3" t="str">
        <f>VLOOKUP(Taulukko1[[#This Row],[Rivivalinta]],Sheet1!$C$1:$E$42,3,FALSE)</f>
        <v>Tier 1 ratio, %</v>
      </c>
      <c r="E195" s="1" t="s">
        <v>47</v>
      </c>
      <c r="F195" s="2">
        <v>42369</v>
      </c>
      <c r="G195" s="6">
        <v>0.36052352022883288</v>
      </c>
    </row>
    <row r="196" spans="1:7" x14ac:dyDescent="0.2">
      <c r="A196" s="4">
        <v>37</v>
      </c>
      <c r="B196" s="3" t="s">
        <v>37</v>
      </c>
      <c r="C196" s="3" t="str">
        <f>VLOOKUP(Taulukko1[[#This Row],[Rivivalinta]],Sheet1!$C$1:$E$42,2,FALSE)</f>
        <v>Kärnprimärkapitalrelation, %</v>
      </c>
      <c r="D196" s="3" t="str">
        <f>VLOOKUP(Taulukko1[[#This Row],[Rivivalinta]],Sheet1!$C$1:$E$42,3,FALSE)</f>
        <v>CET 1 ratio, %</v>
      </c>
      <c r="E196" s="1" t="s">
        <v>47</v>
      </c>
      <c r="F196" s="2">
        <v>42369</v>
      </c>
      <c r="G196" s="6">
        <v>0.35634927095291868</v>
      </c>
    </row>
    <row r="197" spans="1:7" x14ac:dyDescent="0.2">
      <c r="A197" s="4">
        <v>38</v>
      </c>
      <c r="B197" s="3" t="s">
        <v>38</v>
      </c>
      <c r="C197" s="3" t="str">
        <f>VLOOKUP(Taulukko1[[#This Row],[Rivivalinta]],Sheet1!$C$1:$E$42,2,FALSE)</f>
        <v>Summa exponeringsbelopp (RWA)</v>
      </c>
      <c r="D197" s="3" t="str">
        <f>VLOOKUP(Taulukko1[[#This Row],[Rivivalinta]],Sheet1!$C$1:$E$42,3,FALSE)</f>
        <v>Total risk weighted assets (RWA)</v>
      </c>
      <c r="E197" s="1" t="s">
        <v>47</v>
      </c>
      <c r="F197" s="2">
        <v>42369</v>
      </c>
      <c r="G197" s="5">
        <v>24852.373</v>
      </c>
    </row>
    <row r="198" spans="1:7" x14ac:dyDescent="0.2">
      <c r="A198" s="4">
        <v>39</v>
      </c>
      <c r="B198" s="3" t="s">
        <v>39</v>
      </c>
      <c r="C198" s="3" t="str">
        <f>VLOOKUP(Taulukko1[[#This Row],[Rivivalinta]],Sheet1!$C$1:$E$42,2,FALSE)</f>
        <v>Exponeringsbelopp för kredit-, motpart- och utspädningsrisker</v>
      </c>
      <c r="D198" s="3" t="str">
        <f>VLOOKUP(Taulukko1[[#This Row],[Rivivalinta]],Sheet1!$C$1:$E$42,3,FALSE)</f>
        <v>Credit and counterparty risks</v>
      </c>
      <c r="E198" s="1" t="s">
        <v>47</v>
      </c>
      <c r="F198" s="2">
        <v>42369</v>
      </c>
      <c r="G198" s="5">
        <v>22477.224999999999</v>
      </c>
    </row>
    <row r="199" spans="1:7" x14ac:dyDescent="0.2">
      <c r="A199" s="4">
        <v>40</v>
      </c>
      <c r="B199" s="3" t="s">
        <v>40</v>
      </c>
      <c r="C199" s="3" t="str">
        <f>VLOOKUP(Taulukko1[[#This Row],[Rivivalinta]],Sheet1!$C$1:$E$42,2,FALSE)</f>
        <v>Exponeringsbelopp för positions-, valutakurs- och råvarurisker</v>
      </c>
      <c r="D199" s="3" t="str">
        <f>VLOOKUP(Taulukko1[[#This Row],[Rivivalinta]],Sheet1!$C$1:$E$42,3,FALSE)</f>
        <v>Position, currency and commodity risks</v>
      </c>
      <c r="E199" s="1" t="s">
        <v>47</v>
      </c>
      <c r="F199" s="2">
        <v>42369</v>
      </c>
      <c r="G199" s="5"/>
    </row>
    <row r="200" spans="1:7" x14ac:dyDescent="0.2">
      <c r="A200" s="4">
        <v>41</v>
      </c>
      <c r="B200" s="3" t="s">
        <v>41</v>
      </c>
      <c r="C200" s="3" t="str">
        <f>VLOOKUP(Taulukko1[[#This Row],[Rivivalinta]],Sheet1!$C$1:$E$42,2,FALSE)</f>
        <v>Exponeringsbelopp för operativ risk</v>
      </c>
      <c r="D200" s="3" t="str">
        <f>VLOOKUP(Taulukko1[[#This Row],[Rivivalinta]],Sheet1!$C$1:$E$42,3,FALSE)</f>
        <v>Operational risks</v>
      </c>
      <c r="E200" s="1" t="s">
        <v>47</v>
      </c>
      <c r="F200" s="2">
        <v>42369</v>
      </c>
      <c r="G200" s="5">
        <v>2375.1480000000001</v>
      </c>
    </row>
    <row r="201" spans="1:7" x14ac:dyDescent="0.2">
      <c r="A201" s="4">
        <v>42</v>
      </c>
      <c r="B201" s="3" t="s">
        <v>42</v>
      </c>
      <c r="C201" s="3" t="str">
        <f>VLOOKUP(Taulukko1[[#This Row],[Rivivalinta]],Sheet1!$C$1:$E$42,2,FALSE)</f>
        <v>Övriga riskexponeringar</v>
      </c>
      <c r="D201" s="3" t="str">
        <f>VLOOKUP(Taulukko1[[#This Row],[Rivivalinta]],Sheet1!$C$1:$E$42,3,FALSE)</f>
        <v>Other risks</v>
      </c>
      <c r="E201" s="1" t="s">
        <v>47</v>
      </c>
      <c r="F201" s="2">
        <v>42369</v>
      </c>
      <c r="G201" s="5"/>
    </row>
    <row r="202" spans="1:7" x14ac:dyDescent="0.2">
      <c r="A202" s="4">
        <v>1</v>
      </c>
      <c r="B202" s="3" t="s">
        <v>4</v>
      </c>
      <c r="C202" s="3" t="str">
        <f>VLOOKUP(Taulukko1[[#This Row],[Rivivalinta]],Sheet1!$C$1:$E$42,2,FALSE)</f>
        <v>Räntenetto</v>
      </c>
      <c r="D202" s="3" t="str">
        <f>VLOOKUP(Taulukko1[[#This Row],[Rivivalinta]],Sheet1!$C$1:$E$42,3,FALSE)</f>
        <v>Net interest margin</v>
      </c>
      <c r="E202" s="1" t="s">
        <v>48</v>
      </c>
      <c r="F202" s="2">
        <v>42369</v>
      </c>
      <c r="G202" s="5">
        <v>2812.2130000000002</v>
      </c>
    </row>
    <row r="203" spans="1:7" x14ac:dyDescent="0.2">
      <c r="A203" s="4">
        <v>2</v>
      </c>
      <c r="B203" s="3" t="s">
        <v>5</v>
      </c>
      <c r="C203" s="3" t="str">
        <f>VLOOKUP(Taulukko1[[#This Row],[Rivivalinta]],Sheet1!$C$1:$E$42,2,FALSE)</f>
        <v>Netto, avgifts- och provisionsintäkter</v>
      </c>
      <c r="D203" s="3" t="str">
        <f>VLOOKUP(Taulukko1[[#This Row],[Rivivalinta]],Sheet1!$C$1:$E$42,3,FALSE)</f>
        <v>Net fee and commission income</v>
      </c>
      <c r="E203" s="1" t="s">
        <v>48</v>
      </c>
      <c r="F203" s="2">
        <v>42369</v>
      </c>
      <c r="G203" s="5">
        <v>371.62299999999999</v>
      </c>
    </row>
    <row r="204" spans="1:7" x14ac:dyDescent="0.2">
      <c r="A204" s="4">
        <v>3</v>
      </c>
      <c r="B204" s="3" t="s">
        <v>6</v>
      </c>
      <c r="C204" s="3" t="str">
        <f>VLOOKUP(Taulukko1[[#This Row],[Rivivalinta]],Sheet1!$C$1:$E$42,2,FALSE)</f>
        <v>Avgifts- och provisionsintäkter</v>
      </c>
      <c r="D204" s="3" t="str">
        <f>VLOOKUP(Taulukko1[[#This Row],[Rivivalinta]],Sheet1!$C$1:$E$42,3,FALSE)</f>
        <v>Fee and commission income</v>
      </c>
      <c r="E204" s="1" t="s">
        <v>48</v>
      </c>
      <c r="F204" s="2">
        <v>42369</v>
      </c>
      <c r="G204" s="5">
        <v>523.31200000000001</v>
      </c>
    </row>
    <row r="205" spans="1:7" x14ac:dyDescent="0.2">
      <c r="A205" s="4">
        <v>4</v>
      </c>
      <c r="B205" s="3" t="s">
        <v>7</v>
      </c>
      <c r="C205" s="3" t="str">
        <f>VLOOKUP(Taulukko1[[#This Row],[Rivivalinta]],Sheet1!$C$1:$E$42,2,FALSE)</f>
        <v>Avgifts- och provisionskostnader</v>
      </c>
      <c r="D205" s="3" t="str">
        <f>VLOOKUP(Taulukko1[[#This Row],[Rivivalinta]],Sheet1!$C$1:$E$42,3,FALSE)</f>
        <v>Fee and commission expenses</v>
      </c>
      <c r="E205" s="1" t="s">
        <v>48</v>
      </c>
      <c r="F205" s="2">
        <v>42369</v>
      </c>
      <c r="G205" s="5">
        <v>151.68899999999999</v>
      </c>
    </row>
    <row r="206" spans="1:7" x14ac:dyDescent="0.2">
      <c r="A206" s="4">
        <v>5</v>
      </c>
      <c r="B206" s="3" t="s">
        <v>8</v>
      </c>
      <c r="C206" s="3" t="str">
        <f>VLOOKUP(Taulukko1[[#This Row],[Rivivalinta]],Sheet1!$C$1:$E$42,2,FALSE)</f>
        <v>Nettointäkter från handel och investeringar</v>
      </c>
      <c r="D206" s="3" t="str">
        <f>VLOOKUP(Taulukko1[[#This Row],[Rivivalinta]],Sheet1!$C$1:$E$42,3,FALSE)</f>
        <v>Net trading and investing income</v>
      </c>
      <c r="E206" s="1" t="s">
        <v>48</v>
      </c>
      <c r="F206" s="2">
        <v>42369</v>
      </c>
      <c r="G206" s="5">
        <v>-69.521000000000001</v>
      </c>
    </row>
    <row r="207" spans="1:7" x14ac:dyDescent="0.2">
      <c r="A207" s="4">
        <v>6</v>
      </c>
      <c r="B207" s="3" t="s">
        <v>9</v>
      </c>
      <c r="C207" s="3" t="str">
        <f>VLOOKUP(Taulukko1[[#This Row],[Rivivalinta]],Sheet1!$C$1:$E$42,2,FALSE)</f>
        <v>Övriga intäkter</v>
      </c>
      <c r="D207" s="3" t="str">
        <f>VLOOKUP(Taulukko1[[#This Row],[Rivivalinta]],Sheet1!$C$1:$E$42,3,FALSE)</f>
        <v>Other income</v>
      </c>
      <c r="E207" s="1" t="s">
        <v>48</v>
      </c>
      <c r="F207" s="2">
        <v>42369</v>
      </c>
      <c r="G207" s="5">
        <v>2552.9690000000001</v>
      </c>
    </row>
    <row r="208" spans="1:7" x14ac:dyDescent="0.2">
      <c r="A208" s="4">
        <v>7</v>
      </c>
      <c r="B208" s="3" t="s">
        <v>10</v>
      </c>
      <c r="C208" s="3" t="str">
        <f>VLOOKUP(Taulukko1[[#This Row],[Rivivalinta]],Sheet1!$C$1:$E$42,2,FALSE)</f>
        <v>Totala inkomster</v>
      </c>
      <c r="D208" s="3" t="str">
        <f>VLOOKUP(Taulukko1[[#This Row],[Rivivalinta]],Sheet1!$C$1:$E$42,3,FALSE)</f>
        <v>Total income</v>
      </c>
      <c r="E208" s="1" t="s">
        <v>48</v>
      </c>
      <c r="F208" s="2">
        <v>42369</v>
      </c>
      <c r="G208" s="5">
        <v>5667.2839999999997</v>
      </c>
    </row>
    <row r="209" spans="1:7" x14ac:dyDescent="0.2">
      <c r="A209" s="4">
        <v>8</v>
      </c>
      <c r="B209" s="3" t="s">
        <v>11</v>
      </c>
      <c r="C209" s="3" t="str">
        <f>VLOOKUP(Taulukko1[[#This Row],[Rivivalinta]],Sheet1!$C$1:$E$42,2,FALSE)</f>
        <v>Totala kostnader</v>
      </c>
      <c r="D209" s="3" t="str">
        <f>VLOOKUP(Taulukko1[[#This Row],[Rivivalinta]],Sheet1!$C$1:$E$42,3,FALSE)</f>
        <v>Total expenses</v>
      </c>
      <c r="E209" s="1" t="s">
        <v>48</v>
      </c>
      <c r="F209" s="2">
        <v>42369</v>
      </c>
      <c r="G209" s="5">
        <v>3684.0120000000002</v>
      </c>
    </row>
    <row r="210" spans="1:7" x14ac:dyDescent="0.2">
      <c r="A210" s="4">
        <v>9</v>
      </c>
      <c r="B210" s="3" t="s">
        <v>12</v>
      </c>
      <c r="C210" s="3" t="str">
        <f>VLOOKUP(Taulukko1[[#This Row],[Rivivalinta]],Sheet1!$C$1:$E$42,2,FALSE)</f>
        <v>Nedskrivningar av lån och fordringar</v>
      </c>
      <c r="D210" s="3" t="str">
        <f>VLOOKUP(Taulukko1[[#This Row],[Rivivalinta]],Sheet1!$C$1:$E$42,3,FALSE)</f>
        <v>Impairments on loans and receivables</v>
      </c>
      <c r="E210" s="1" t="s">
        <v>48</v>
      </c>
      <c r="F210" s="2">
        <v>42369</v>
      </c>
      <c r="G210" s="5">
        <v>938.76400000000001</v>
      </c>
    </row>
    <row r="211" spans="1:7" x14ac:dyDescent="0.2">
      <c r="A211" s="4">
        <v>10</v>
      </c>
      <c r="B211" s="3" t="s">
        <v>13</v>
      </c>
      <c r="C211" s="3" t="str">
        <f>VLOOKUP(Taulukko1[[#This Row],[Rivivalinta]],Sheet1!$C$1:$E$42,2,FALSE)</f>
        <v>Rörelsevinst/-förlust</v>
      </c>
      <c r="D211" s="3" t="str">
        <f>VLOOKUP(Taulukko1[[#This Row],[Rivivalinta]],Sheet1!$C$1:$E$42,3,FALSE)</f>
        <v>Operatingprofit/-loss</v>
      </c>
      <c r="E211" s="1" t="s">
        <v>48</v>
      </c>
      <c r="F211" s="2">
        <v>42369</v>
      </c>
      <c r="G211" s="5">
        <v>1044.508</v>
      </c>
    </row>
    <row r="212" spans="1:7" x14ac:dyDescent="0.2">
      <c r="A212" s="4">
        <v>11</v>
      </c>
      <c r="B212" s="3" t="s">
        <v>14</v>
      </c>
      <c r="C212" s="3" t="str">
        <f>VLOOKUP(Taulukko1[[#This Row],[Rivivalinta]],Sheet1!$C$1:$E$42,2,FALSE)</f>
        <v>Kontanta medel och kassabehållning hos centralbanker</v>
      </c>
      <c r="D212" s="3" t="str">
        <f>VLOOKUP(Taulukko1[[#This Row],[Rivivalinta]],Sheet1!$C$1:$E$42,3,FALSE)</f>
        <v>Cash and cash balances at central banks</v>
      </c>
      <c r="E212" s="1" t="s">
        <v>48</v>
      </c>
      <c r="F212" s="2">
        <v>42369</v>
      </c>
      <c r="G212" s="5">
        <v>7751.47</v>
      </c>
    </row>
    <row r="213" spans="1:7" x14ac:dyDescent="0.2">
      <c r="A213" s="4">
        <v>12</v>
      </c>
      <c r="B213" s="3" t="s">
        <v>15</v>
      </c>
      <c r="C213" s="3" t="str">
        <f>VLOOKUP(Taulukko1[[#This Row],[Rivivalinta]],Sheet1!$C$1:$E$42,2,FALSE)</f>
        <v>Lån och förskott till kreditinstitut</v>
      </c>
      <c r="D213" s="3" t="str">
        <f>VLOOKUP(Taulukko1[[#This Row],[Rivivalinta]],Sheet1!$C$1:$E$42,3,FALSE)</f>
        <v>Loans and advances to credit institutions</v>
      </c>
      <c r="E213" s="1" t="s">
        <v>48</v>
      </c>
      <c r="F213" s="2">
        <v>42369</v>
      </c>
      <c r="G213" s="5">
        <v>13254.054</v>
      </c>
    </row>
    <row r="214" spans="1:7" x14ac:dyDescent="0.2">
      <c r="A214" s="4">
        <v>13</v>
      </c>
      <c r="B214" s="3" t="s">
        <v>16</v>
      </c>
      <c r="C214" s="3" t="str">
        <f>VLOOKUP(Taulukko1[[#This Row],[Rivivalinta]],Sheet1!$C$1:$E$42,2,FALSE)</f>
        <v>Lån och förskott till allmänheten och offentliga samfund</v>
      </c>
      <c r="D214" s="3" t="str">
        <f>VLOOKUP(Taulukko1[[#This Row],[Rivivalinta]],Sheet1!$C$1:$E$42,3,FALSE)</f>
        <v>Loans and advances to the public and public sector entities</v>
      </c>
      <c r="E214" s="1" t="s">
        <v>48</v>
      </c>
      <c r="F214" s="2">
        <v>42369</v>
      </c>
      <c r="G214" s="5">
        <v>117786.54700000001</v>
      </c>
    </row>
    <row r="215" spans="1:7" x14ac:dyDescent="0.2">
      <c r="A215" s="4">
        <v>14</v>
      </c>
      <c r="B215" s="3" t="s">
        <v>17</v>
      </c>
      <c r="C215" s="3" t="str">
        <f>VLOOKUP(Taulukko1[[#This Row],[Rivivalinta]],Sheet1!$C$1:$E$42,2,FALSE)</f>
        <v>Värdepapper</v>
      </c>
      <c r="D215" s="3" t="str">
        <f>VLOOKUP(Taulukko1[[#This Row],[Rivivalinta]],Sheet1!$C$1:$E$42,3,FALSE)</f>
        <v>Debt securities</v>
      </c>
      <c r="E215" s="1" t="s">
        <v>48</v>
      </c>
      <c r="F215" s="2">
        <v>42369</v>
      </c>
      <c r="G215" s="5">
        <v>10994.225</v>
      </c>
    </row>
    <row r="216" spans="1:7" x14ac:dyDescent="0.2">
      <c r="A216" s="4">
        <v>15</v>
      </c>
      <c r="B216" s="3" t="s">
        <v>72</v>
      </c>
      <c r="C216" s="3" t="str">
        <f>VLOOKUP(Taulukko1[[#This Row],[Rivivalinta]],Sheet1!$C$1:$E$42,2,FALSE)</f>
        <v xml:space="preserve">Derivat </v>
      </c>
      <c r="D216" s="3" t="str">
        <f>VLOOKUP(Taulukko1[[#This Row],[Rivivalinta]],Sheet1!$C$1:$E$42,3,FALSE)</f>
        <v xml:space="preserve">Derivatives </v>
      </c>
      <c r="E216" s="1" t="s">
        <v>48</v>
      </c>
      <c r="F216" s="2">
        <v>42369</v>
      </c>
      <c r="G216" s="5"/>
    </row>
    <row r="217" spans="1:7" x14ac:dyDescent="0.2">
      <c r="A217" s="4">
        <v>16</v>
      </c>
      <c r="B217" s="3" t="s">
        <v>19</v>
      </c>
      <c r="C217" s="3" t="str">
        <f>VLOOKUP(Taulukko1[[#This Row],[Rivivalinta]],Sheet1!$C$1:$E$42,2,FALSE)</f>
        <v>Övriga tillgångar</v>
      </c>
      <c r="D217" s="3" t="str">
        <f>VLOOKUP(Taulukko1[[#This Row],[Rivivalinta]],Sheet1!$C$1:$E$42,3,FALSE)</f>
        <v>Other assets</v>
      </c>
      <c r="E217" s="1" t="s">
        <v>48</v>
      </c>
      <c r="F217" s="2">
        <v>42369</v>
      </c>
      <c r="G217" s="5">
        <v>22882.592000000001</v>
      </c>
    </row>
    <row r="218" spans="1:7" x14ac:dyDescent="0.2">
      <c r="A218" s="4">
        <v>17</v>
      </c>
      <c r="B218" s="3" t="s">
        <v>20</v>
      </c>
      <c r="C218" s="3" t="str">
        <f>VLOOKUP(Taulukko1[[#This Row],[Rivivalinta]],Sheet1!$C$1:$E$42,2,FALSE)</f>
        <v>SUMMA TILLGÅNGAR</v>
      </c>
      <c r="D218" s="3" t="str">
        <f>VLOOKUP(Taulukko1[[#This Row],[Rivivalinta]],Sheet1!$C$1:$E$42,3,FALSE)</f>
        <v>TOTAL ASSETS</v>
      </c>
      <c r="E218" s="1" t="s">
        <v>48</v>
      </c>
      <c r="F218" s="2">
        <v>42369</v>
      </c>
      <c r="G218" s="5">
        <v>172668.88800000001</v>
      </c>
    </row>
    <row r="219" spans="1:7" x14ac:dyDescent="0.2">
      <c r="A219" s="4">
        <v>18</v>
      </c>
      <c r="B219" s="3" t="s">
        <v>21</v>
      </c>
      <c r="C219" s="3" t="str">
        <f>VLOOKUP(Taulukko1[[#This Row],[Rivivalinta]],Sheet1!$C$1:$E$42,2,FALSE)</f>
        <v>Inlåning från kreditinstitut</v>
      </c>
      <c r="D219" s="3" t="str">
        <f>VLOOKUP(Taulukko1[[#This Row],[Rivivalinta]],Sheet1!$C$1:$E$42,3,FALSE)</f>
        <v>Deposits from credit institutions</v>
      </c>
      <c r="E219" s="1" t="s">
        <v>48</v>
      </c>
      <c r="F219" s="2">
        <v>42369</v>
      </c>
      <c r="G219" s="5">
        <v>36.356999999999999</v>
      </c>
    </row>
    <row r="220" spans="1:7" x14ac:dyDescent="0.2">
      <c r="A220" s="4">
        <v>19</v>
      </c>
      <c r="B220" s="3" t="s">
        <v>22</v>
      </c>
      <c r="C220" s="3" t="str">
        <f>VLOOKUP(Taulukko1[[#This Row],[Rivivalinta]],Sheet1!$C$1:$E$42,2,FALSE)</f>
        <v>Inlåning från allmänheten och offentliga samfund</v>
      </c>
      <c r="D220" s="3" t="str">
        <f>VLOOKUP(Taulukko1[[#This Row],[Rivivalinta]],Sheet1!$C$1:$E$42,3,FALSE)</f>
        <v>Deposits from the public and public sector entities</v>
      </c>
      <c r="E220" s="1" t="s">
        <v>48</v>
      </c>
      <c r="F220" s="2">
        <v>42369</v>
      </c>
      <c r="G220" s="5">
        <v>142810.19200000001</v>
      </c>
    </row>
    <row r="221" spans="1:7" x14ac:dyDescent="0.2">
      <c r="A221" s="4">
        <v>20</v>
      </c>
      <c r="B221" s="3" t="s">
        <v>23</v>
      </c>
      <c r="C221" s="3" t="str">
        <f>VLOOKUP(Taulukko1[[#This Row],[Rivivalinta]],Sheet1!$C$1:$E$42,2,FALSE)</f>
        <v>Emitterade skuldebrev</v>
      </c>
      <c r="D221" s="3" t="str">
        <f>VLOOKUP(Taulukko1[[#This Row],[Rivivalinta]],Sheet1!$C$1:$E$42,3,FALSE)</f>
        <v>Debt securities issued</v>
      </c>
      <c r="E221" s="1" t="s">
        <v>48</v>
      </c>
      <c r="F221" s="2">
        <v>42369</v>
      </c>
      <c r="G221" s="5"/>
    </row>
    <row r="222" spans="1:7" x14ac:dyDescent="0.2">
      <c r="A222" s="4">
        <v>22</v>
      </c>
      <c r="B222" s="3" t="s">
        <v>18</v>
      </c>
      <c r="C222" s="3" t="str">
        <f>VLOOKUP(Taulukko1[[#This Row],[Rivivalinta]],Sheet1!$C$1:$E$42,2,FALSE)</f>
        <v>Derivat</v>
      </c>
      <c r="D222" s="3" t="str">
        <f>VLOOKUP(Taulukko1[[#This Row],[Rivivalinta]],Sheet1!$C$1:$E$42,3,FALSE)</f>
        <v>Derivatives</v>
      </c>
      <c r="E222" s="1" t="s">
        <v>48</v>
      </c>
      <c r="F222" s="2">
        <v>42369</v>
      </c>
      <c r="G222" s="5"/>
    </row>
    <row r="223" spans="1:7" x14ac:dyDescent="0.2">
      <c r="A223" s="4">
        <v>23</v>
      </c>
      <c r="B223" s="3" t="s">
        <v>24</v>
      </c>
      <c r="C223" s="3" t="str">
        <f>VLOOKUP(Taulukko1[[#This Row],[Rivivalinta]],Sheet1!$C$1:$E$42,2,FALSE)</f>
        <v>Eget kapital</v>
      </c>
      <c r="D223" s="3" t="str">
        <f>VLOOKUP(Taulukko1[[#This Row],[Rivivalinta]],Sheet1!$C$1:$E$42,3,FALSE)</f>
        <v>Total equity</v>
      </c>
      <c r="E223" s="1" t="s">
        <v>48</v>
      </c>
      <c r="F223" s="2">
        <v>42369</v>
      </c>
      <c r="G223" s="5">
        <v>24203.569</v>
      </c>
    </row>
    <row r="224" spans="1:7" x14ac:dyDescent="0.2">
      <c r="A224" s="4">
        <v>21</v>
      </c>
      <c r="B224" s="3" t="s">
        <v>25</v>
      </c>
      <c r="C224" s="3" t="str">
        <f>VLOOKUP(Taulukko1[[#This Row],[Rivivalinta]],Sheet1!$C$1:$E$42,2,FALSE)</f>
        <v>Övriga skulder</v>
      </c>
      <c r="D224" s="3" t="str">
        <f>VLOOKUP(Taulukko1[[#This Row],[Rivivalinta]],Sheet1!$C$1:$E$42,3,FALSE)</f>
        <v>Other liabilities</v>
      </c>
      <c r="E224" s="1" t="s">
        <v>48</v>
      </c>
      <c r="F224" s="2">
        <v>42369</v>
      </c>
      <c r="G224" s="5">
        <v>5618.77</v>
      </c>
    </row>
    <row r="225" spans="1:7" x14ac:dyDescent="0.2">
      <c r="A225" s="4">
        <v>24</v>
      </c>
      <c r="B225" s="3" t="s">
        <v>26</v>
      </c>
      <c r="C225" s="3" t="str">
        <f>VLOOKUP(Taulukko1[[#This Row],[Rivivalinta]],Sheet1!$C$1:$E$42,2,FALSE)</f>
        <v>SUMMA EGET KAPITAL OCH SKULDER</v>
      </c>
      <c r="D225" s="3" t="str">
        <f>VLOOKUP(Taulukko1[[#This Row],[Rivivalinta]],Sheet1!$C$1:$E$42,3,FALSE)</f>
        <v>TOTAL EQUITY AND LIABILITIES</v>
      </c>
      <c r="E225" s="1" t="s">
        <v>48</v>
      </c>
      <c r="F225" s="2">
        <v>42369</v>
      </c>
      <c r="G225" s="5">
        <v>172668.88800000001</v>
      </c>
    </row>
    <row r="226" spans="1:7" x14ac:dyDescent="0.2">
      <c r="A226" s="4">
        <v>25</v>
      </c>
      <c r="B226" s="3" t="s">
        <v>27</v>
      </c>
      <c r="C226" s="3" t="str">
        <f>VLOOKUP(Taulukko1[[#This Row],[Rivivalinta]],Sheet1!$C$1:$E$42,2,FALSE)</f>
        <v>Exponering utanför balansräkningen</v>
      </c>
      <c r="D226" s="3" t="str">
        <f>VLOOKUP(Taulukko1[[#This Row],[Rivivalinta]],Sheet1!$C$1:$E$42,3,FALSE)</f>
        <v>Off balance sheet exposures</v>
      </c>
      <c r="E226" s="1" t="s">
        <v>48</v>
      </c>
      <c r="F226" s="2">
        <v>42369</v>
      </c>
      <c r="G226" s="5">
        <v>2266.48</v>
      </c>
    </row>
    <row r="227" spans="1:7" x14ac:dyDescent="0.2">
      <c r="A227" s="4">
        <v>28</v>
      </c>
      <c r="B227" s="3" t="s">
        <v>28</v>
      </c>
      <c r="C227" s="3" t="str">
        <f>VLOOKUP(Taulukko1[[#This Row],[Rivivalinta]],Sheet1!$C$1:$E$42,2,FALSE)</f>
        <v>Kostnader/intäkter, %</v>
      </c>
      <c r="D227" s="3" t="str">
        <f>VLOOKUP(Taulukko1[[#This Row],[Rivivalinta]],Sheet1!$C$1:$E$42,3,FALSE)</f>
        <v>Cost/income ratio, %</v>
      </c>
      <c r="E227" s="1" t="s">
        <v>48</v>
      </c>
      <c r="F227" s="2">
        <v>42369</v>
      </c>
      <c r="G227" s="6">
        <v>0.50222950801185051</v>
      </c>
    </row>
    <row r="228" spans="1:7" x14ac:dyDescent="0.2">
      <c r="A228" s="4">
        <v>29</v>
      </c>
      <c r="B228" s="3" t="s">
        <v>29</v>
      </c>
      <c r="C228" s="3" t="str">
        <f>VLOOKUP(Taulukko1[[#This Row],[Rivivalinta]],Sheet1!$C$1:$E$42,2,FALSE)</f>
        <v>Nödlidande exponeringar/Exponeringar, %</v>
      </c>
      <c r="D228" s="3" t="str">
        <f>VLOOKUP(Taulukko1[[#This Row],[Rivivalinta]],Sheet1!$C$1:$E$42,3,FALSE)</f>
        <v>Non-performing exposures/Exposures, %</v>
      </c>
      <c r="E228" s="1" t="s">
        <v>48</v>
      </c>
      <c r="F228" s="2">
        <v>42369</v>
      </c>
      <c r="G228" s="6">
        <v>4.07336075166451E-3</v>
      </c>
    </row>
    <row r="229" spans="1:7" x14ac:dyDescent="0.2">
      <c r="A229" s="4">
        <v>30</v>
      </c>
      <c r="B229" s="3" t="s">
        <v>30</v>
      </c>
      <c r="C229" s="3" t="str">
        <f>VLOOKUP(Taulukko1[[#This Row],[Rivivalinta]],Sheet1!$C$1:$E$42,2,FALSE)</f>
        <v>Upplupna avsättningar på nödlidande exponeringar/Nödlidande Exponeringar, %</v>
      </c>
      <c r="D229" s="3" t="str">
        <f>VLOOKUP(Taulukko1[[#This Row],[Rivivalinta]],Sheet1!$C$1:$E$42,3,FALSE)</f>
        <v>Accumulated impairments on non-performing exposures/Non-performing exposures, %</v>
      </c>
      <c r="E229" s="1" t="s">
        <v>48</v>
      </c>
      <c r="F229" s="2">
        <v>42369</v>
      </c>
      <c r="G229" s="6"/>
    </row>
    <row r="230" spans="1:7" x14ac:dyDescent="0.2">
      <c r="A230" s="4">
        <v>31</v>
      </c>
      <c r="B230" s="3" t="s">
        <v>31</v>
      </c>
      <c r="C230" s="3" t="str">
        <f>VLOOKUP(Taulukko1[[#This Row],[Rivivalinta]],Sheet1!$C$1:$E$42,2,FALSE)</f>
        <v>Kapitalbas</v>
      </c>
      <c r="D230" s="3" t="str">
        <f>VLOOKUP(Taulukko1[[#This Row],[Rivivalinta]],Sheet1!$C$1:$E$42,3,FALSE)</f>
        <v>Own funds</v>
      </c>
      <c r="E230" s="1" t="s">
        <v>48</v>
      </c>
      <c r="F230" s="2">
        <v>42369</v>
      </c>
      <c r="G230" s="5">
        <v>25651.677</v>
      </c>
    </row>
    <row r="231" spans="1:7" x14ac:dyDescent="0.2">
      <c r="A231" s="4">
        <v>32</v>
      </c>
      <c r="B231" s="3" t="s">
        <v>32</v>
      </c>
      <c r="C231" s="3" t="str">
        <f>VLOOKUP(Taulukko1[[#This Row],[Rivivalinta]],Sheet1!$C$1:$E$42,2,FALSE)</f>
        <v>Kärnprimärkapital (CET 1)</v>
      </c>
      <c r="D231" s="3" t="str">
        <f>VLOOKUP(Taulukko1[[#This Row],[Rivivalinta]],Sheet1!$C$1:$E$42,3,FALSE)</f>
        <v>Common equity tier 1 capital (CET1)</v>
      </c>
      <c r="E231" s="1" t="s">
        <v>48</v>
      </c>
      <c r="F231" s="2">
        <v>42369</v>
      </c>
      <c r="G231" s="5">
        <v>25651.675999999999</v>
      </c>
    </row>
    <row r="232" spans="1:7" x14ac:dyDescent="0.2">
      <c r="A232" s="4">
        <v>33</v>
      </c>
      <c r="B232" s="3" t="s">
        <v>33</v>
      </c>
      <c r="C232" s="3" t="str">
        <f>VLOOKUP(Taulukko1[[#This Row],[Rivivalinta]],Sheet1!$C$1:$E$42,2,FALSE)</f>
        <v>Övrigt primärkapital (AT 1)</v>
      </c>
      <c r="D232" s="3" t="str">
        <f>VLOOKUP(Taulukko1[[#This Row],[Rivivalinta]],Sheet1!$C$1:$E$42,3,FALSE)</f>
        <v>Additional tier 1 capital (AT 1)</v>
      </c>
      <c r="E232" s="1" t="s">
        <v>48</v>
      </c>
      <c r="F232" s="2">
        <v>42369</v>
      </c>
      <c r="G232" s="5"/>
    </row>
    <row r="233" spans="1:7" x14ac:dyDescent="0.2">
      <c r="A233" s="4">
        <v>34</v>
      </c>
      <c r="B233" s="3" t="s">
        <v>34</v>
      </c>
      <c r="C233" s="3" t="str">
        <f>VLOOKUP(Taulukko1[[#This Row],[Rivivalinta]],Sheet1!$C$1:$E$42,2,FALSE)</f>
        <v>Supplementärkapital (T2)</v>
      </c>
      <c r="D233" s="3" t="str">
        <f>VLOOKUP(Taulukko1[[#This Row],[Rivivalinta]],Sheet1!$C$1:$E$42,3,FALSE)</f>
        <v>Tier 2 capital (T2)</v>
      </c>
      <c r="E233" s="1" t="s">
        <v>48</v>
      </c>
      <c r="F233" s="2">
        <v>42369</v>
      </c>
      <c r="G233" s="5"/>
    </row>
    <row r="234" spans="1:7" x14ac:dyDescent="0.2">
      <c r="A234" s="4">
        <v>35</v>
      </c>
      <c r="B234" s="3" t="s">
        <v>35</v>
      </c>
      <c r="C234" s="3" t="str">
        <f>VLOOKUP(Taulukko1[[#This Row],[Rivivalinta]],Sheet1!$C$1:$E$42,2,FALSE)</f>
        <v>Summa kapitalrelationer, %</v>
      </c>
      <c r="D234" s="3" t="str">
        <f>VLOOKUP(Taulukko1[[#This Row],[Rivivalinta]],Sheet1!$C$1:$E$42,3,FALSE)</f>
        <v>Own funds ratio, %</v>
      </c>
      <c r="E234" s="1" t="s">
        <v>48</v>
      </c>
      <c r="F234" s="2">
        <v>42369</v>
      </c>
      <c r="G234" s="6">
        <v>0.2711432223763075</v>
      </c>
    </row>
    <row r="235" spans="1:7" x14ac:dyDescent="0.2">
      <c r="A235" s="4">
        <v>36</v>
      </c>
      <c r="B235" s="3" t="s">
        <v>36</v>
      </c>
      <c r="C235" s="3" t="str">
        <f>VLOOKUP(Taulukko1[[#This Row],[Rivivalinta]],Sheet1!$C$1:$E$42,2,FALSE)</f>
        <v>Primärkapitalrelation, %</v>
      </c>
      <c r="D235" s="3" t="str">
        <f>VLOOKUP(Taulukko1[[#This Row],[Rivivalinta]],Sheet1!$C$1:$E$42,3,FALSE)</f>
        <v>Tier 1 ratio, %</v>
      </c>
      <c r="E235" s="1" t="s">
        <v>48</v>
      </c>
      <c r="F235" s="2">
        <v>42369</v>
      </c>
      <c r="G235" s="6">
        <v>0.27114321180611267</v>
      </c>
    </row>
    <row r="236" spans="1:7" x14ac:dyDescent="0.2">
      <c r="A236" s="4">
        <v>37</v>
      </c>
      <c r="B236" s="3" t="s">
        <v>37</v>
      </c>
      <c r="C236" s="3" t="str">
        <f>VLOOKUP(Taulukko1[[#This Row],[Rivivalinta]],Sheet1!$C$1:$E$42,2,FALSE)</f>
        <v>Kärnprimärkapitalrelation, %</v>
      </c>
      <c r="D236" s="3" t="str">
        <f>VLOOKUP(Taulukko1[[#This Row],[Rivivalinta]],Sheet1!$C$1:$E$42,3,FALSE)</f>
        <v>CET 1 ratio, %</v>
      </c>
      <c r="E236" s="1" t="s">
        <v>48</v>
      </c>
      <c r="F236" s="2">
        <v>42369</v>
      </c>
      <c r="G236" s="6">
        <v>0.27114321180611267</v>
      </c>
    </row>
    <row r="237" spans="1:7" x14ac:dyDescent="0.2">
      <c r="A237" s="4">
        <v>38</v>
      </c>
      <c r="B237" s="3" t="s">
        <v>38</v>
      </c>
      <c r="C237" s="3" t="str">
        <f>VLOOKUP(Taulukko1[[#This Row],[Rivivalinta]],Sheet1!$C$1:$E$42,2,FALSE)</f>
        <v>Summa exponeringsbelopp (RWA)</v>
      </c>
      <c r="D237" s="3" t="str">
        <f>VLOOKUP(Taulukko1[[#This Row],[Rivivalinta]],Sheet1!$C$1:$E$42,3,FALSE)</f>
        <v>Total risk weighted assets (RWA)</v>
      </c>
      <c r="E237" s="1" t="s">
        <v>48</v>
      </c>
      <c r="F237" s="2">
        <v>42369</v>
      </c>
      <c r="G237" s="5">
        <v>94605.635999999999</v>
      </c>
    </row>
    <row r="238" spans="1:7" x14ac:dyDescent="0.2">
      <c r="A238" s="4">
        <v>39</v>
      </c>
      <c r="B238" s="3" t="s">
        <v>39</v>
      </c>
      <c r="C238" s="3" t="str">
        <f>VLOOKUP(Taulukko1[[#This Row],[Rivivalinta]],Sheet1!$C$1:$E$42,2,FALSE)</f>
        <v>Exponeringsbelopp för kredit-, motpart- och utspädningsrisker</v>
      </c>
      <c r="D238" s="3" t="str">
        <f>VLOOKUP(Taulukko1[[#This Row],[Rivivalinta]],Sheet1!$C$1:$E$42,3,FALSE)</f>
        <v>Credit and counterparty risks</v>
      </c>
      <c r="E238" s="1" t="s">
        <v>48</v>
      </c>
      <c r="F238" s="2">
        <v>42369</v>
      </c>
      <c r="G238" s="5">
        <v>86032.21</v>
      </c>
    </row>
    <row r="239" spans="1:7" x14ac:dyDescent="0.2">
      <c r="A239" s="4">
        <v>40</v>
      </c>
      <c r="B239" s="3" t="s">
        <v>40</v>
      </c>
      <c r="C239" s="3" t="str">
        <f>VLOOKUP(Taulukko1[[#This Row],[Rivivalinta]],Sheet1!$C$1:$E$42,2,FALSE)</f>
        <v>Exponeringsbelopp för positions-, valutakurs- och råvarurisker</v>
      </c>
      <c r="D239" s="3" t="str">
        <f>VLOOKUP(Taulukko1[[#This Row],[Rivivalinta]],Sheet1!$C$1:$E$42,3,FALSE)</f>
        <v>Position, currency and commodity risks</v>
      </c>
      <c r="E239" s="1" t="s">
        <v>48</v>
      </c>
      <c r="F239" s="2">
        <v>42369</v>
      </c>
      <c r="G239" s="5"/>
    </row>
    <row r="240" spans="1:7" x14ac:dyDescent="0.2">
      <c r="A240" s="4">
        <v>41</v>
      </c>
      <c r="B240" s="3" t="s">
        <v>41</v>
      </c>
      <c r="C240" s="3" t="str">
        <f>VLOOKUP(Taulukko1[[#This Row],[Rivivalinta]],Sheet1!$C$1:$E$42,2,FALSE)</f>
        <v>Exponeringsbelopp för operativ risk</v>
      </c>
      <c r="D240" s="3" t="str">
        <f>VLOOKUP(Taulukko1[[#This Row],[Rivivalinta]],Sheet1!$C$1:$E$42,3,FALSE)</f>
        <v>Operational risks</v>
      </c>
      <c r="E240" s="1" t="s">
        <v>48</v>
      </c>
      <c r="F240" s="2">
        <v>42369</v>
      </c>
      <c r="G240" s="5">
        <v>8573.4259999999995</v>
      </c>
    </row>
    <row r="241" spans="1:7" x14ac:dyDescent="0.2">
      <c r="A241" s="4">
        <v>42</v>
      </c>
      <c r="B241" s="3" t="s">
        <v>42</v>
      </c>
      <c r="C241" s="3" t="str">
        <f>VLOOKUP(Taulukko1[[#This Row],[Rivivalinta]],Sheet1!$C$1:$E$42,2,FALSE)</f>
        <v>Övriga riskexponeringar</v>
      </c>
      <c r="D241" s="3" t="str">
        <f>VLOOKUP(Taulukko1[[#This Row],[Rivivalinta]],Sheet1!$C$1:$E$42,3,FALSE)</f>
        <v>Other risks</v>
      </c>
      <c r="E241" s="1" t="s">
        <v>48</v>
      </c>
      <c r="F241" s="2">
        <v>42369</v>
      </c>
      <c r="G241" s="5"/>
    </row>
    <row r="242" spans="1:7" x14ac:dyDescent="0.2">
      <c r="A242" s="4">
        <v>1</v>
      </c>
      <c r="B242" s="3" t="s">
        <v>4</v>
      </c>
      <c r="C242" s="3" t="str">
        <f>VLOOKUP(Taulukko1[[#This Row],[Rivivalinta]],Sheet1!$C$1:$E$42,2,FALSE)</f>
        <v>Räntenetto</v>
      </c>
      <c r="D242" s="3" t="str">
        <f>VLOOKUP(Taulukko1[[#This Row],[Rivivalinta]],Sheet1!$C$1:$E$42,3,FALSE)</f>
        <v>Net interest margin</v>
      </c>
      <c r="E242" s="1" t="s">
        <v>49</v>
      </c>
      <c r="F242" s="2">
        <v>42369</v>
      </c>
      <c r="G242" s="5">
        <v>1977.482</v>
      </c>
    </row>
    <row r="243" spans="1:7" x14ac:dyDescent="0.2">
      <c r="A243" s="4">
        <v>2</v>
      </c>
      <c r="B243" s="3" t="s">
        <v>5</v>
      </c>
      <c r="C243" s="3" t="str">
        <f>VLOOKUP(Taulukko1[[#This Row],[Rivivalinta]],Sheet1!$C$1:$E$42,2,FALSE)</f>
        <v>Netto, avgifts- och provisionsintäkter</v>
      </c>
      <c r="D243" s="3" t="str">
        <f>VLOOKUP(Taulukko1[[#This Row],[Rivivalinta]],Sheet1!$C$1:$E$42,3,FALSE)</f>
        <v>Net fee and commission income</v>
      </c>
      <c r="E243" s="1" t="s">
        <v>49</v>
      </c>
      <c r="F243" s="2">
        <v>42369</v>
      </c>
      <c r="G243" s="5">
        <v>573.70899999999995</v>
      </c>
    </row>
    <row r="244" spans="1:7" x14ac:dyDescent="0.2">
      <c r="A244" s="4">
        <v>3</v>
      </c>
      <c r="B244" s="3" t="s">
        <v>6</v>
      </c>
      <c r="C244" s="3" t="str">
        <f>VLOOKUP(Taulukko1[[#This Row],[Rivivalinta]],Sheet1!$C$1:$E$42,2,FALSE)</f>
        <v>Avgifts- och provisionsintäkter</v>
      </c>
      <c r="D244" s="3" t="str">
        <f>VLOOKUP(Taulukko1[[#This Row],[Rivivalinta]],Sheet1!$C$1:$E$42,3,FALSE)</f>
        <v>Fee and commission income</v>
      </c>
      <c r="E244" s="1" t="s">
        <v>49</v>
      </c>
      <c r="F244" s="2">
        <v>42369</v>
      </c>
      <c r="G244" s="5">
        <v>659.38900000000001</v>
      </c>
    </row>
    <row r="245" spans="1:7" x14ac:dyDescent="0.2">
      <c r="A245" s="4">
        <v>4</v>
      </c>
      <c r="B245" s="3" t="s">
        <v>7</v>
      </c>
      <c r="C245" s="3" t="str">
        <f>VLOOKUP(Taulukko1[[#This Row],[Rivivalinta]],Sheet1!$C$1:$E$42,2,FALSE)</f>
        <v>Avgifts- och provisionskostnader</v>
      </c>
      <c r="D245" s="3" t="str">
        <f>VLOOKUP(Taulukko1[[#This Row],[Rivivalinta]],Sheet1!$C$1:$E$42,3,FALSE)</f>
        <v>Fee and commission expenses</v>
      </c>
      <c r="E245" s="1" t="s">
        <v>49</v>
      </c>
      <c r="F245" s="2">
        <v>42369</v>
      </c>
      <c r="G245" s="5">
        <v>85.68</v>
      </c>
    </row>
    <row r="246" spans="1:7" x14ac:dyDescent="0.2">
      <c r="A246" s="4">
        <v>5</v>
      </c>
      <c r="B246" s="3" t="s">
        <v>8</v>
      </c>
      <c r="C246" s="3" t="str">
        <f>VLOOKUP(Taulukko1[[#This Row],[Rivivalinta]],Sheet1!$C$1:$E$42,2,FALSE)</f>
        <v>Nettointäkter från handel och investeringar</v>
      </c>
      <c r="D246" s="3" t="str">
        <f>VLOOKUP(Taulukko1[[#This Row],[Rivivalinta]],Sheet1!$C$1:$E$42,3,FALSE)</f>
        <v>Net trading and investing income</v>
      </c>
      <c r="E246" s="1" t="s">
        <v>49</v>
      </c>
      <c r="F246" s="2">
        <v>42369</v>
      </c>
      <c r="G246" s="5">
        <v>10.23</v>
      </c>
    </row>
    <row r="247" spans="1:7" x14ac:dyDescent="0.2">
      <c r="A247" s="4">
        <v>6</v>
      </c>
      <c r="B247" s="3" t="s">
        <v>9</v>
      </c>
      <c r="C247" s="3" t="str">
        <f>VLOOKUP(Taulukko1[[#This Row],[Rivivalinta]],Sheet1!$C$1:$E$42,2,FALSE)</f>
        <v>Övriga intäkter</v>
      </c>
      <c r="D247" s="3" t="str">
        <f>VLOOKUP(Taulukko1[[#This Row],[Rivivalinta]],Sheet1!$C$1:$E$42,3,FALSE)</f>
        <v>Other income</v>
      </c>
      <c r="E247" s="1" t="s">
        <v>49</v>
      </c>
      <c r="F247" s="2">
        <v>42369</v>
      </c>
      <c r="G247" s="5">
        <v>272.44799999999998</v>
      </c>
    </row>
    <row r="248" spans="1:7" x14ac:dyDescent="0.2">
      <c r="A248" s="4">
        <v>7</v>
      </c>
      <c r="B248" s="3" t="s">
        <v>10</v>
      </c>
      <c r="C248" s="3" t="str">
        <f>VLOOKUP(Taulukko1[[#This Row],[Rivivalinta]],Sheet1!$C$1:$E$42,2,FALSE)</f>
        <v>Totala inkomster</v>
      </c>
      <c r="D248" s="3" t="str">
        <f>VLOOKUP(Taulukko1[[#This Row],[Rivivalinta]],Sheet1!$C$1:$E$42,3,FALSE)</f>
        <v>Total income</v>
      </c>
      <c r="E248" s="1" t="s">
        <v>49</v>
      </c>
      <c r="F248" s="2">
        <v>42369</v>
      </c>
      <c r="G248" s="5">
        <v>2833.8690000000001</v>
      </c>
    </row>
    <row r="249" spans="1:7" x14ac:dyDescent="0.2">
      <c r="A249" s="4">
        <v>8</v>
      </c>
      <c r="B249" s="3" t="s">
        <v>11</v>
      </c>
      <c r="C249" s="3" t="str">
        <f>VLOOKUP(Taulukko1[[#This Row],[Rivivalinta]],Sheet1!$C$1:$E$42,2,FALSE)</f>
        <v>Totala kostnader</v>
      </c>
      <c r="D249" s="3" t="str">
        <f>VLOOKUP(Taulukko1[[#This Row],[Rivivalinta]],Sheet1!$C$1:$E$42,3,FALSE)</f>
        <v>Total expenses</v>
      </c>
      <c r="E249" s="1" t="s">
        <v>49</v>
      </c>
      <c r="F249" s="2">
        <v>42369</v>
      </c>
      <c r="G249" s="5">
        <v>2092.3679999999999</v>
      </c>
    </row>
    <row r="250" spans="1:7" x14ac:dyDescent="0.2">
      <c r="A250" s="4">
        <v>9</v>
      </c>
      <c r="B250" s="3" t="s">
        <v>12</v>
      </c>
      <c r="C250" s="3" t="str">
        <f>VLOOKUP(Taulukko1[[#This Row],[Rivivalinta]],Sheet1!$C$1:$E$42,2,FALSE)</f>
        <v>Nedskrivningar av lån och fordringar</v>
      </c>
      <c r="D250" s="3" t="str">
        <f>VLOOKUP(Taulukko1[[#This Row],[Rivivalinta]],Sheet1!$C$1:$E$42,3,FALSE)</f>
        <v>Impairments on loans and receivables</v>
      </c>
      <c r="E250" s="1" t="s">
        <v>49</v>
      </c>
      <c r="F250" s="2">
        <v>42369</v>
      </c>
      <c r="G250" s="5">
        <v>404.50299999999999</v>
      </c>
    </row>
    <row r="251" spans="1:7" x14ac:dyDescent="0.2">
      <c r="A251" s="4">
        <v>10</v>
      </c>
      <c r="B251" s="3" t="s">
        <v>13</v>
      </c>
      <c r="C251" s="3" t="str">
        <f>VLOOKUP(Taulukko1[[#This Row],[Rivivalinta]],Sheet1!$C$1:$E$42,2,FALSE)</f>
        <v>Rörelsevinst/-förlust</v>
      </c>
      <c r="D251" s="3" t="str">
        <f>VLOOKUP(Taulukko1[[#This Row],[Rivivalinta]],Sheet1!$C$1:$E$42,3,FALSE)</f>
        <v>Operatingprofit/-loss</v>
      </c>
      <c r="E251" s="1" t="s">
        <v>49</v>
      </c>
      <c r="F251" s="2">
        <v>42369</v>
      </c>
      <c r="G251" s="5">
        <v>336.99799999999999</v>
      </c>
    </row>
    <row r="252" spans="1:7" x14ac:dyDescent="0.2">
      <c r="A252" s="4">
        <v>11</v>
      </c>
      <c r="B252" s="3" t="s">
        <v>14</v>
      </c>
      <c r="C252" s="3" t="str">
        <f>VLOOKUP(Taulukko1[[#This Row],[Rivivalinta]],Sheet1!$C$1:$E$42,2,FALSE)</f>
        <v>Kontanta medel och kassabehållning hos centralbanker</v>
      </c>
      <c r="D252" s="3" t="str">
        <f>VLOOKUP(Taulukko1[[#This Row],[Rivivalinta]],Sheet1!$C$1:$E$42,3,FALSE)</f>
        <v>Cash and cash balances at central banks</v>
      </c>
      <c r="E252" s="1" t="s">
        <v>49</v>
      </c>
      <c r="F252" s="2">
        <v>42369</v>
      </c>
      <c r="G252" s="5">
        <v>5178.8490000000002</v>
      </c>
    </row>
    <row r="253" spans="1:7" x14ac:dyDescent="0.2">
      <c r="A253" s="4">
        <v>12</v>
      </c>
      <c r="B253" s="3" t="s">
        <v>15</v>
      </c>
      <c r="C253" s="3" t="str">
        <f>VLOOKUP(Taulukko1[[#This Row],[Rivivalinta]],Sheet1!$C$1:$E$42,2,FALSE)</f>
        <v>Lån och förskott till kreditinstitut</v>
      </c>
      <c r="D253" s="3" t="str">
        <f>VLOOKUP(Taulukko1[[#This Row],[Rivivalinta]],Sheet1!$C$1:$E$42,3,FALSE)</f>
        <v>Loans and advances to credit institutions</v>
      </c>
      <c r="E253" s="1" t="s">
        <v>49</v>
      </c>
      <c r="F253" s="2">
        <v>42369</v>
      </c>
      <c r="G253" s="5">
        <v>5498.4350000000004</v>
      </c>
    </row>
    <row r="254" spans="1:7" x14ac:dyDescent="0.2">
      <c r="A254" s="4">
        <v>13</v>
      </c>
      <c r="B254" s="3" t="s">
        <v>16</v>
      </c>
      <c r="C254" s="3" t="str">
        <f>VLOOKUP(Taulukko1[[#This Row],[Rivivalinta]],Sheet1!$C$1:$E$42,2,FALSE)</f>
        <v>Lån och förskott till allmänheten och offentliga samfund</v>
      </c>
      <c r="D254" s="3" t="str">
        <f>VLOOKUP(Taulukko1[[#This Row],[Rivivalinta]],Sheet1!$C$1:$E$42,3,FALSE)</f>
        <v>Loans and advances to the public and public sector entities</v>
      </c>
      <c r="E254" s="1" t="s">
        <v>49</v>
      </c>
      <c r="F254" s="2">
        <v>42369</v>
      </c>
      <c r="G254" s="5">
        <v>87541.226999999999</v>
      </c>
    </row>
    <row r="255" spans="1:7" x14ac:dyDescent="0.2">
      <c r="A255" s="4">
        <v>14</v>
      </c>
      <c r="B255" s="3" t="s">
        <v>17</v>
      </c>
      <c r="C255" s="3" t="str">
        <f>VLOOKUP(Taulukko1[[#This Row],[Rivivalinta]],Sheet1!$C$1:$E$42,2,FALSE)</f>
        <v>Värdepapper</v>
      </c>
      <c r="D255" s="3" t="str">
        <f>VLOOKUP(Taulukko1[[#This Row],[Rivivalinta]],Sheet1!$C$1:$E$42,3,FALSE)</f>
        <v>Debt securities</v>
      </c>
      <c r="E255" s="1" t="s">
        <v>49</v>
      </c>
      <c r="F255" s="2">
        <v>42369</v>
      </c>
      <c r="G255" s="5"/>
    </row>
    <row r="256" spans="1:7" x14ac:dyDescent="0.2">
      <c r="A256" s="4">
        <v>15</v>
      </c>
      <c r="B256" s="3" t="s">
        <v>72</v>
      </c>
      <c r="C256" s="3" t="str">
        <f>VLOOKUP(Taulukko1[[#This Row],[Rivivalinta]],Sheet1!$C$1:$E$42,2,FALSE)</f>
        <v xml:space="preserve">Derivat </v>
      </c>
      <c r="D256" s="3" t="str">
        <f>VLOOKUP(Taulukko1[[#This Row],[Rivivalinta]],Sheet1!$C$1:$E$42,3,FALSE)</f>
        <v xml:space="preserve">Derivatives </v>
      </c>
      <c r="E256" s="1" t="s">
        <v>49</v>
      </c>
      <c r="F256" s="2">
        <v>42369</v>
      </c>
      <c r="G256" s="5"/>
    </row>
    <row r="257" spans="1:7" x14ac:dyDescent="0.2">
      <c r="A257" s="4">
        <v>16</v>
      </c>
      <c r="B257" s="3" t="s">
        <v>19</v>
      </c>
      <c r="C257" s="3" t="str">
        <f>VLOOKUP(Taulukko1[[#This Row],[Rivivalinta]],Sheet1!$C$1:$E$42,2,FALSE)</f>
        <v>Övriga tillgångar</v>
      </c>
      <c r="D257" s="3" t="str">
        <f>VLOOKUP(Taulukko1[[#This Row],[Rivivalinta]],Sheet1!$C$1:$E$42,3,FALSE)</f>
        <v>Other assets</v>
      </c>
      <c r="E257" s="1" t="s">
        <v>49</v>
      </c>
      <c r="F257" s="2">
        <v>42369</v>
      </c>
      <c r="G257" s="5">
        <v>8291.3559999999998</v>
      </c>
    </row>
    <row r="258" spans="1:7" x14ac:dyDescent="0.2">
      <c r="A258" s="4">
        <v>17</v>
      </c>
      <c r="B258" s="3" t="s">
        <v>20</v>
      </c>
      <c r="C258" s="3" t="str">
        <f>VLOOKUP(Taulukko1[[#This Row],[Rivivalinta]],Sheet1!$C$1:$E$42,2,FALSE)</f>
        <v>SUMMA TILLGÅNGAR</v>
      </c>
      <c r="D258" s="3" t="str">
        <f>VLOOKUP(Taulukko1[[#This Row],[Rivivalinta]],Sheet1!$C$1:$E$42,3,FALSE)</f>
        <v>TOTAL ASSETS</v>
      </c>
      <c r="E258" s="1" t="s">
        <v>49</v>
      </c>
      <c r="F258" s="2">
        <v>42369</v>
      </c>
      <c r="G258" s="5">
        <v>106509.867</v>
      </c>
    </row>
    <row r="259" spans="1:7" x14ac:dyDescent="0.2">
      <c r="A259" s="4">
        <v>18</v>
      </c>
      <c r="B259" s="3" t="s">
        <v>21</v>
      </c>
      <c r="C259" s="3" t="str">
        <f>VLOOKUP(Taulukko1[[#This Row],[Rivivalinta]],Sheet1!$C$1:$E$42,2,FALSE)</f>
        <v>Inlåning från kreditinstitut</v>
      </c>
      <c r="D259" s="3" t="str">
        <f>VLOOKUP(Taulukko1[[#This Row],[Rivivalinta]],Sheet1!$C$1:$E$42,3,FALSE)</f>
        <v>Deposits from credit institutions</v>
      </c>
      <c r="E259" s="1" t="s">
        <v>49</v>
      </c>
      <c r="F259" s="2">
        <v>42369</v>
      </c>
      <c r="G259" s="5">
        <v>18.423999999999999</v>
      </c>
    </row>
    <row r="260" spans="1:7" x14ac:dyDescent="0.2">
      <c r="A260" s="4">
        <v>19</v>
      </c>
      <c r="B260" s="3" t="s">
        <v>22</v>
      </c>
      <c r="C260" s="3" t="str">
        <f>VLOOKUP(Taulukko1[[#This Row],[Rivivalinta]],Sheet1!$C$1:$E$42,2,FALSE)</f>
        <v>Inlåning från allmänheten och offentliga samfund</v>
      </c>
      <c r="D260" s="3" t="str">
        <f>VLOOKUP(Taulukko1[[#This Row],[Rivivalinta]],Sheet1!$C$1:$E$42,3,FALSE)</f>
        <v>Deposits from the public and public sector entities</v>
      </c>
      <c r="E260" s="1" t="s">
        <v>49</v>
      </c>
      <c r="F260" s="2">
        <v>42369</v>
      </c>
      <c r="G260" s="5">
        <v>92143.023000000001</v>
      </c>
    </row>
    <row r="261" spans="1:7" x14ac:dyDescent="0.2">
      <c r="A261" s="4">
        <v>20</v>
      </c>
      <c r="B261" s="3" t="s">
        <v>23</v>
      </c>
      <c r="C261" s="3" t="str">
        <f>VLOOKUP(Taulukko1[[#This Row],[Rivivalinta]],Sheet1!$C$1:$E$42,2,FALSE)</f>
        <v>Emitterade skuldebrev</v>
      </c>
      <c r="D261" s="3" t="str">
        <f>VLOOKUP(Taulukko1[[#This Row],[Rivivalinta]],Sheet1!$C$1:$E$42,3,FALSE)</f>
        <v>Debt securities issued</v>
      </c>
      <c r="E261" s="1" t="s">
        <v>49</v>
      </c>
      <c r="F261" s="2">
        <v>42369</v>
      </c>
      <c r="G261" s="5"/>
    </row>
    <row r="262" spans="1:7" x14ac:dyDescent="0.2">
      <c r="A262" s="4">
        <v>22</v>
      </c>
      <c r="B262" s="3" t="s">
        <v>18</v>
      </c>
      <c r="C262" s="3" t="str">
        <f>VLOOKUP(Taulukko1[[#This Row],[Rivivalinta]],Sheet1!$C$1:$E$42,2,FALSE)</f>
        <v>Derivat</v>
      </c>
      <c r="D262" s="3" t="str">
        <f>VLOOKUP(Taulukko1[[#This Row],[Rivivalinta]],Sheet1!$C$1:$E$42,3,FALSE)</f>
        <v>Derivatives</v>
      </c>
      <c r="E262" s="1" t="s">
        <v>49</v>
      </c>
      <c r="F262" s="2">
        <v>42369</v>
      </c>
      <c r="G262" s="5"/>
    </row>
    <row r="263" spans="1:7" x14ac:dyDescent="0.2">
      <c r="A263" s="4">
        <v>23</v>
      </c>
      <c r="B263" s="3" t="s">
        <v>24</v>
      </c>
      <c r="C263" s="3" t="str">
        <f>VLOOKUP(Taulukko1[[#This Row],[Rivivalinta]],Sheet1!$C$1:$E$42,2,FALSE)</f>
        <v>Eget kapital</v>
      </c>
      <c r="D263" s="3" t="str">
        <f>VLOOKUP(Taulukko1[[#This Row],[Rivivalinta]],Sheet1!$C$1:$E$42,3,FALSE)</f>
        <v>Total equity</v>
      </c>
      <c r="E263" s="1" t="s">
        <v>49</v>
      </c>
      <c r="F263" s="2">
        <v>42369</v>
      </c>
      <c r="G263" s="5">
        <v>11211.206</v>
      </c>
    </row>
    <row r="264" spans="1:7" x14ac:dyDescent="0.2">
      <c r="A264" s="4">
        <v>21</v>
      </c>
      <c r="B264" s="3" t="s">
        <v>25</v>
      </c>
      <c r="C264" s="3" t="str">
        <f>VLOOKUP(Taulukko1[[#This Row],[Rivivalinta]],Sheet1!$C$1:$E$42,2,FALSE)</f>
        <v>Övriga skulder</v>
      </c>
      <c r="D264" s="3" t="str">
        <f>VLOOKUP(Taulukko1[[#This Row],[Rivivalinta]],Sheet1!$C$1:$E$42,3,FALSE)</f>
        <v>Other liabilities</v>
      </c>
      <c r="E264" s="1" t="s">
        <v>49</v>
      </c>
      <c r="F264" s="2">
        <v>42369</v>
      </c>
      <c r="G264" s="5">
        <v>3137.2139999999999</v>
      </c>
    </row>
    <row r="265" spans="1:7" x14ac:dyDescent="0.2">
      <c r="A265" s="4">
        <v>24</v>
      </c>
      <c r="B265" s="3" t="s">
        <v>26</v>
      </c>
      <c r="C265" s="3" t="str">
        <f>VLOOKUP(Taulukko1[[#This Row],[Rivivalinta]],Sheet1!$C$1:$E$42,2,FALSE)</f>
        <v>SUMMA EGET KAPITAL OCH SKULDER</v>
      </c>
      <c r="D265" s="3" t="str">
        <f>VLOOKUP(Taulukko1[[#This Row],[Rivivalinta]],Sheet1!$C$1:$E$42,3,FALSE)</f>
        <v>TOTAL EQUITY AND LIABILITIES</v>
      </c>
      <c r="E265" s="1" t="s">
        <v>49</v>
      </c>
      <c r="F265" s="2">
        <v>42369</v>
      </c>
      <c r="G265" s="5">
        <v>106509.867</v>
      </c>
    </row>
    <row r="266" spans="1:7" x14ac:dyDescent="0.2">
      <c r="A266" s="4">
        <v>25</v>
      </c>
      <c r="B266" s="3" t="s">
        <v>27</v>
      </c>
      <c r="C266" s="3" t="str">
        <f>VLOOKUP(Taulukko1[[#This Row],[Rivivalinta]],Sheet1!$C$1:$E$42,2,FALSE)</f>
        <v>Exponering utanför balansräkningen</v>
      </c>
      <c r="D266" s="3" t="str">
        <f>VLOOKUP(Taulukko1[[#This Row],[Rivivalinta]],Sheet1!$C$1:$E$42,3,FALSE)</f>
        <v>Off balance sheet exposures</v>
      </c>
      <c r="E266" s="1" t="s">
        <v>49</v>
      </c>
      <c r="F266" s="2">
        <v>42369</v>
      </c>
      <c r="G266" s="5">
        <v>1931.1869999999999</v>
      </c>
    </row>
    <row r="267" spans="1:7" x14ac:dyDescent="0.2">
      <c r="A267" s="4">
        <v>28</v>
      </c>
      <c r="B267" s="3" t="s">
        <v>28</v>
      </c>
      <c r="C267" s="3" t="str">
        <f>VLOOKUP(Taulukko1[[#This Row],[Rivivalinta]],Sheet1!$C$1:$E$42,2,FALSE)</f>
        <v>Kostnader/intäkter, %</v>
      </c>
      <c r="D267" s="3" t="str">
        <f>VLOOKUP(Taulukko1[[#This Row],[Rivivalinta]],Sheet1!$C$1:$E$42,3,FALSE)</f>
        <v>Cost/income ratio, %</v>
      </c>
      <c r="E267" s="1" t="s">
        <v>49</v>
      </c>
      <c r="F267" s="2">
        <v>42369</v>
      </c>
      <c r="G267" s="6">
        <v>0.66977737537779924</v>
      </c>
    </row>
    <row r="268" spans="1:7" x14ac:dyDescent="0.2">
      <c r="A268" s="4">
        <v>29</v>
      </c>
      <c r="B268" s="3" t="s">
        <v>29</v>
      </c>
      <c r="C268" s="3" t="str">
        <f>VLOOKUP(Taulukko1[[#This Row],[Rivivalinta]],Sheet1!$C$1:$E$42,2,FALSE)</f>
        <v>Nödlidande exponeringar/Exponeringar, %</v>
      </c>
      <c r="D268" s="3" t="str">
        <f>VLOOKUP(Taulukko1[[#This Row],[Rivivalinta]],Sheet1!$C$1:$E$42,3,FALSE)</f>
        <v>Non-performing exposures/Exposures, %</v>
      </c>
      <c r="E268" s="1" t="s">
        <v>49</v>
      </c>
      <c r="F268" s="2">
        <v>42369</v>
      </c>
      <c r="G268" s="6">
        <v>3.1302160173623882E-2</v>
      </c>
    </row>
    <row r="269" spans="1:7" x14ac:dyDescent="0.2">
      <c r="A269" s="4">
        <v>30</v>
      </c>
      <c r="B269" s="3" t="s">
        <v>30</v>
      </c>
      <c r="C269" s="3" t="str">
        <f>VLOOKUP(Taulukko1[[#This Row],[Rivivalinta]],Sheet1!$C$1:$E$42,2,FALSE)</f>
        <v>Upplupna avsättningar på nödlidande exponeringar/Nödlidande Exponeringar, %</v>
      </c>
      <c r="D269" s="3" t="str">
        <f>VLOOKUP(Taulukko1[[#This Row],[Rivivalinta]],Sheet1!$C$1:$E$42,3,FALSE)</f>
        <v>Accumulated impairments on non-performing exposures/Non-performing exposures, %</v>
      </c>
      <c r="E269" s="1" t="s">
        <v>49</v>
      </c>
      <c r="F269" s="2">
        <v>42369</v>
      </c>
      <c r="G269" s="6">
        <v>0.42456060445586213</v>
      </c>
    </row>
    <row r="270" spans="1:7" x14ac:dyDescent="0.2">
      <c r="A270" s="4">
        <v>31</v>
      </c>
      <c r="B270" s="3" t="s">
        <v>31</v>
      </c>
      <c r="C270" s="3" t="str">
        <f>VLOOKUP(Taulukko1[[#This Row],[Rivivalinta]],Sheet1!$C$1:$E$42,2,FALSE)</f>
        <v>Kapitalbas</v>
      </c>
      <c r="D270" s="3" t="str">
        <f>VLOOKUP(Taulukko1[[#This Row],[Rivivalinta]],Sheet1!$C$1:$E$42,3,FALSE)</f>
        <v>Own funds</v>
      </c>
      <c r="E270" s="1" t="s">
        <v>49</v>
      </c>
      <c r="F270" s="2">
        <v>42369</v>
      </c>
      <c r="G270" s="5">
        <v>11953.893</v>
      </c>
    </row>
    <row r="271" spans="1:7" x14ac:dyDescent="0.2">
      <c r="A271" s="4">
        <v>32</v>
      </c>
      <c r="B271" s="3" t="s">
        <v>32</v>
      </c>
      <c r="C271" s="3" t="str">
        <f>VLOOKUP(Taulukko1[[#This Row],[Rivivalinta]],Sheet1!$C$1:$E$42,2,FALSE)</f>
        <v>Kärnprimärkapital (CET 1)</v>
      </c>
      <c r="D271" s="3" t="str">
        <f>VLOOKUP(Taulukko1[[#This Row],[Rivivalinta]],Sheet1!$C$1:$E$42,3,FALSE)</f>
        <v>Common equity tier 1 capital (CET1)</v>
      </c>
      <c r="E271" s="1" t="s">
        <v>49</v>
      </c>
      <c r="F271" s="2">
        <v>42369</v>
      </c>
      <c r="G271" s="5">
        <v>11631.944</v>
      </c>
    </row>
    <row r="272" spans="1:7" x14ac:dyDescent="0.2">
      <c r="A272" s="4">
        <v>33</v>
      </c>
      <c r="B272" s="3" t="s">
        <v>33</v>
      </c>
      <c r="C272" s="3" t="str">
        <f>VLOOKUP(Taulukko1[[#This Row],[Rivivalinta]],Sheet1!$C$1:$E$42,2,FALSE)</f>
        <v>Övrigt primärkapital (AT 1)</v>
      </c>
      <c r="D272" s="3" t="str">
        <f>VLOOKUP(Taulukko1[[#This Row],[Rivivalinta]],Sheet1!$C$1:$E$42,3,FALSE)</f>
        <v>Additional tier 1 capital (AT 1)</v>
      </c>
      <c r="E272" s="1" t="s">
        <v>49</v>
      </c>
      <c r="F272" s="2">
        <v>42369</v>
      </c>
      <c r="G272" s="5">
        <v>247.65299999999999</v>
      </c>
    </row>
    <row r="273" spans="1:7" x14ac:dyDescent="0.2">
      <c r="A273" s="4">
        <v>34</v>
      </c>
      <c r="B273" s="3" t="s">
        <v>34</v>
      </c>
      <c r="C273" s="3" t="str">
        <f>VLOOKUP(Taulukko1[[#This Row],[Rivivalinta]],Sheet1!$C$1:$E$42,2,FALSE)</f>
        <v>Supplementärkapital (T2)</v>
      </c>
      <c r="D273" s="3" t="str">
        <f>VLOOKUP(Taulukko1[[#This Row],[Rivivalinta]],Sheet1!$C$1:$E$42,3,FALSE)</f>
        <v>Tier 2 capital (T2)</v>
      </c>
      <c r="E273" s="1" t="s">
        <v>49</v>
      </c>
      <c r="F273" s="2">
        <v>42369</v>
      </c>
      <c r="G273" s="5">
        <v>74.296000000000006</v>
      </c>
    </row>
    <row r="274" spans="1:7" x14ac:dyDescent="0.2">
      <c r="A274" s="4">
        <v>35</v>
      </c>
      <c r="B274" s="3" t="s">
        <v>35</v>
      </c>
      <c r="C274" s="3" t="str">
        <f>VLOOKUP(Taulukko1[[#This Row],[Rivivalinta]],Sheet1!$C$1:$E$42,2,FALSE)</f>
        <v>Summa kapitalrelationer, %</v>
      </c>
      <c r="D274" s="3" t="str">
        <f>VLOOKUP(Taulukko1[[#This Row],[Rivivalinta]],Sheet1!$C$1:$E$42,3,FALSE)</f>
        <v>Own funds ratio, %</v>
      </c>
      <c r="E274" s="1" t="s">
        <v>49</v>
      </c>
      <c r="F274" s="2">
        <v>42369</v>
      </c>
      <c r="G274" s="6">
        <v>0.19970566122503128</v>
      </c>
    </row>
    <row r="275" spans="1:7" x14ac:dyDescent="0.2">
      <c r="A275" s="4">
        <v>36</v>
      </c>
      <c r="B275" s="3" t="s">
        <v>36</v>
      </c>
      <c r="C275" s="3" t="str">
        <f>VLOOKUP(Taulukko1[[#This Row],[Rivivalinta]],Sheet1!$C$1:$E$42,2,FALSE)</f>
        <v>Primärkapitalrelation, %</v>
      </c>
      <c r="D275" s="3" t="str">
        <f>VLOOKUP(Taulukko1[[#This Row],[Rivivalinta]],Sheet1!$C$1:$E$42,3,FALSE)</f>
        <v>Tier 1 ratio, %</v>
      </c>
      <c r="E275" s="1" t="s">
        <v>49</v>
      </c>
      <c r="F275" s="2">
        <v>42369</v>
      </c>
      <c r="G275" s="6">
        <v>0.19846444785576531</v>
      </c>
    </row>
    <row r="276" spans="1:7" x14ac:dyDescent="0.2">
      <c r="A276" s="4">
        <v>37</v>
      </c>
      <c r="B276" s="3" t="s">
        <v>37</v>
      </c>
      <c r="C276" s="3" t="str">
        <f>VLOOKUP(Taulukko1[[#This Row],[Rivivalinta]],Sheet1!$C$1:$E$42,2,FALSE)</f>
        <v>Kärnprimärkapitalrelation, %</v>
      </c>
      <c r="D276" s="3" t="str">
        <f>VLOOKUP(Taulukko1[[#This Row],[Rivivalinta]],Sheet1!$C$1:$E$42,3,FALSE)</f>
        <v>CET 1 ratio, %</v>
      </c>
      <c r="E276" s="1" t="s">
        <v>49</v>
      </c>
      <c r="F276" s="2">
        <v>42369</v>
      </c>
      <c r="G276" s="6">
        <v>0.19432707552698819</v>
      </c>
    </row>
    <row r="277" spans="1:7" x14ac:dyDescent="0.2">
      <c r="A277" s="4">
        <v>38</v>
      </c>
      <c r="B277" s="3" t="s">
        <v>38</v>
      </c>
      <c r="C277" s="3" t="str">
        <f>VLOOKUP(Taulukko1[[#This Row],[Rivivalinta]],Sheet1!$C$1:$E$42,2,FALSE)</f>
        <v>Summa exponeringsbelopp (RWA)</v>
      </c>
      <c r="D277" s="3" t="str">
        <f>VLOOKUP(Taulukko1[[#This Row],[Rivivalinta]],Sheet1!$C$1:$E$42,3,FALSE)</f>
        <v>Total risk weighted assets (RWA)</v>
      </c>
      <c r="E277" s="1" t="s">
        <v>49</v>
      </c>
      <c r="F277" s="2">
        <v>42369</v>
      </c>
      <c r="G277" s="5">
        <v>59857.557000000001</v>
      </c>
    </row>
    <row r="278" spans="1:7" x14ac:dyDescent="0.2">
      <c r="A278" s="4">
        <v>39</v>
      </c>
      <c r="B278" s="3" t="s">
        <v>39</v>
      </c>
      <c r="C278" s="3" t="str">
        <f>VLOOKUP(Taulukko1[[#This Row],[Rivivalinta]],Sheet1!$C$1:$E$42,2,FALSE)</f>
        <v>Exponeringsbelopp för kredit-, motpart- och utspädningsrisker</v>
      </c>
      <c r="D278" s="3" t="str">
        <f>VLOOKUP(Taulukko1[[#This Row],[Rivivalinta]],Sheet1!$C$1:$E$42,3,FALSE)</f>
        <v>Credit and counterparty risks</v>
      </c>
      <c r="E278" s="1" t="s">
        <v>49</v>
      </c>
      <c r="F278" s="2">
        <v>42369</v>
      </c>
      <c r="G278" s="5">
        <v>55050.603999999999</v>
      </c>
    </row>
    <row r="279" spans="1:7" x14ac:dyDescent="0.2">
      <c r="A279" s="4">
        <v>40</v>
      </c>
      <c r="B279" s="3" t="s">
        <v>40</v>
      </c>
      <c r="C279" s="3" t="str">
        <f>VLOOKUP(Taulukko1[[#This Row],[Rivivalinta]],Sheet1!$C$1:$E$42,2,FALSE)</f>
        <v>Exponeringsbelopp för positions-, valutakurs- och råvarurisker</v>
      </c>
      <c r="D279" s="3" t="str">
        <f>VLOOKUP(Taulukko1[[#This Row],[Rivivalinta]],Sheet1!$C$1:$E$42,3,FALSE)</f>
        <v>Position, currency and commodity risks</v>
      </c>
      <c r="E279" s="1" t="s">
        <v>49</v>
      </c>
      <c r="F279" s="2">
        <v>42369</v>
      </c>
      <c r="G279" s="5"/>
    </row>
    <row r="280" spans="1:7" x14ac:dyDescent="0.2">
      <c r="A280" s="4">
        <v>41</v>
      </c>
      <c r="B280" s="3" t="s">
        <v>41</v>
      </c>
      <c r="C280" s="3" t="str">
        <f>VLOOKUP(Taulukko1[[#This Row],[Rivivalinta]],Sheet1!$C$1:$E$42,2,FALSE)</f>
        <v>Exponeringsbelopp för operativ risk</v>
      </c>
      <c r="D280" s="3" t="str">
        <f>VLOOKUP(Taulukko1[[#This Row],[Rivivalinta]],Sheet1!$C$1:$E$42,3,FALSE)</f>
        <v>Operational risks</v>
      </c>
      <c r="E280" s="1" t="s">
        <v>49</v>
      </c>
      <c r="F280" s="2">
        <v>42369</v>
      </c>
      <c r="G280" s="5">
        <v>4806.9530000000004</v>
      </c>
    </row>
    <row r="281" spans="1:7" x14ac:dyDescent="0.2">
      <c r="A281" s="4">
        <v>42</v>
      </c>
      <c r="B281" s="3" t="s">
        <v>42</v>
      </c>
      <c r="C281" s="3" t="str">
        <f>VLOOKUP(Taulukko1[[#This Row],[Rivivalinta]],Sheet1!$C$1:$E$42,2,FALSE)</f>
        <v>Övriga riskexponeringar</v>
      </c>
      <c r="D281" s="3" t="str">
        <f>VLOOKUP(Taulukko1[[#This Row],[Rivivalinta]],Sheet1!$C$1:$E$42,3,FALSE)</f>
        <v>Other risks</v>
      </c>
      <c r="E281" s="1" t="s">
        <v>49</v>
      </c>
      <c r="F281" s="2">
        <v>42369</v>
      </c>
      <c r="G281" s="5"/>
    </row>
    <row r="282" spans="1:7" x14ac:dyDescent="0.2">
      <c r="A282" s="4">
        <v>1</v>
      </c>
      <c r="B282" s="3" t="s">
        <v>4</v>
      </c>
      <c r="C282" s="3" t="str">
        <f>VLOOKUP(Taulukko1[[#This Row],[Rivivalinta]],Sheet1!$C$1:$E$42,2,FALSE)</f>
        <v>Räntenetto</v>
      </c>
      <c r="D282" s="3" t="str">
        <f>VLOOKUP(Taulukko1[[#This Row],[Rivivalinta]],Sheet1!$C$1:$E$42,3,FALSE)</f>
        <v>Net interest margin</v>
      </c>
      <c r="E282" s="1" t="s">
        <v>50</v>
      </c>
      <c r="F282" s="2">
        <v>42369</v>
      </c>
      <c r="G282" s="5">
        <v>2361.4250000000002</v>
      </c>
    </row>
    <row r="283" spans="1:7" x14ac:dyDescent="0.2">
      <c r="A283" s="4">
        <v>2</v>
      </c>
      <c r="B283" s="3" t="s">
        <v>5</v>
      </c>
      <c r="C283" s="3" t="str">
        <f>VLOOKUP(Taulukko1[[#This Row],[Rivivalinta]],Sheet1!$C$1:$E$42,2,FALSE)</f>
        <v>Netto, avgifts- och provisionsintäkter</v>
      </c>
      <c r="D283" s="3" t="str">
        <f>VLOOKUP(Taulukko1[[#This Row],[Rivivalinta]],Sheet1!$C$1:$E$42,3,FALSE)</f>
        <v>Net fee and commission income</v>
      </c>
      <c r="E283" s="1" t="s">
        <v>50</v>
      </c>
      <c r="F283" s="2">
        <v>42369</v>
      </c>
      <c r="G283" s="5">
        <v>661.48800000000006</v>
      </c>
    </row>
    <row r="284" spans="1:7" x14ac:dyDescent="0.2">
      <c r="A284" s="4">
        <v>3</v>
      </c>
      <c r="B284" s="3" t="s">
        <v>6</v>
      </c>
      <c r="C284" s="3" t="str">
        <f>VLOOKUP(Taulukko1[[#This Row],[Rivivalinta]],Sheet1!$C$1:$E$42,2,FALSE)</f>
        <v>Avgifts- och provisionsintäkter</v>
      </c>
      <c r="D284" s="3" t="str">
        <f>VLOOKUP(Taulukko1[[#This Row],[Rivivalinta]],Sheet1!$C$1:$E$42,3,FALSE)</f>
        <v>Fee and commission income</v>
      </c>
      <c r="E284" s="1" t="s">
        <v>50</v>
      </c>
      <c r="F284" s="2">
        <v>42369</v>
      </c>
      <c r="G284" s="5">
        <v>751.05600000000004</v>
      </c>
    </row>
    <row r="285" spans="1:7" x14ac:dyDescent="0.2">
      <c r="A285" s="4">
        <v>4</v>
      </c>
      <c r="B285" s="3" t="s">
        <v>7</v>
      </c>
      <c r="C285" s="3" t="str">
        <f>VLOOKUP(Taulukko1[[#This Row],[Rivivalinta]],Sheet1!$C$1:$E$42,2,FALSE)</f>
        <v>Avgifts- och provisionskostnader</v>
      </c>
      <c r="D285" s="3" t="str">
        <f>VLOOKUP(Taulukko1[[#This Row],[Rivivalinta]],Sheet1!$C$1:$E$42,3,FALSE)</f>
        <v>Fee and commission expenses</v>
      </c>
      <c r="E285" s="1" t="s">
        <v>50</v>
      </c>
      <c r="F285" s="2">
        <v>42369</v>
      </c>
      <c r="G285" s="5">
        <v>89.567999999999998</v>
      </c>
    </row>
    <row r="286" spans="1:7" x14ac:dyDescent="0.2">
      <c r="A286" s="4">
        <v>5</v>
      </c>
      <c r="B286" s="3" t="s">
        <v>8</v>
      </c>
      <c r="C286" s="3" t="str">
        <f>VLOOKUP(Taulukko1[[#This Row],[Rivivalinta]],Sheet1!$C$1:$E$42,2,FALSE)</f>
        <v>Nettointäkter från handel och investeringar</v>
      </c>
      <c r="D286" s="3" t="str">
        <f>VLOOKUP(Taulukko1[[#This Row],[Rivivalinta]],Sheet1!$C$1:$E$42,3,FALSE)</f>
        <v>Net trading and investing income</v>
      </c>
      <c r="E286" s="1" t="s">
        <v>50</v>
      </c>
      <c r="F286" s="2">
        <v>42369</v>
      </c>
      <c r="G286" s="5">
        <v>-265.21699999999998</v>
      </c>
    </row>
    <row r="287" spans="1:7" x14ac:dyDescent="0.2">
      <c r="A287" s="4">
        <v>6</v>
      </c>
      <c r="B287" s="3" t="s">
        <v>9</v>
      </c>
      <c r="C287" s="3" t="str">
        <f>VLOOKUP(Taulukko1[[#This Row],[Rivivalinta]],Sheet1!$C$1:$E$42,2,FALSE)</f>
        <v>Övriga intäkter</v>
      </c>
      <c r="D287" s="3" t="str">
        <f>VLOOKUP(Taulukko1[[#This Row],[Rivivalinta]],Sheet1!$C$1:$E$42,3,FALSE)</f>
        <v>Other income</v>
      </c>
      <c r="E287" s="1" t="s">
        <v>50</v>
      </c>
      <c r="F287" s="2">
        <v>42369</v>
      </c>
      <c r="G287" s="5">
        <v>150.358</v>
      </c>
    </row>
    <row r="288" spans="1:7" x14ac:dyDescent="0.2">
      <c r="A288" s="4">
        <v>7</v>
      </c>
      <c r="B288" s="3" t="s">
        <v>10</v>
      </c>
      <c r="C288" s="3" t="str">
        <f>VLOOKUP(Taulukko1[[#This Row],[Rivivalinta]],Sheet1!$C$1:$E$42,2,FALSE)</f>
        <v>Totala inkomster</v>
      </c>
      <c r="D288" s="3" t="str">
        <f>VLOOKUP(Taulukko1[[#This Row],[Rivivalinta]],Sheet1!$C$1:$E$42,3,FALSE)</f>
        <v>Total income</v>
      </c>
      <c r="E288" s="1" t="s">
        <v>50</v>
      </c>
      <c r="F288" s="2">
        <v>42369</v>
      </c>
      <c r="G288" s="5">
        <v>2908.0540000000001</v>
      </c>
    </row>
    <row r="289" spans="1:7" x14ac:dyDescent="0.2">
      <c r="A289" s="4">
        <v>8</v>
      </c>
      <c r="B289" s="3" t="s">
        <v>11</v>
      </c>
      <c r="C289" s="3" t="str">
        <f>VLOOKUP(Taulukko1[[#This Row],[Rivivalinta]],Sheet1!$C$1:$E$42,2,FALSE)</f>
        <v>Totala kostnader</v>
      </c>
      <c r="D289" s="3" t="str">
        <f>VLOOKUP(Taulukko1[[#This Row],[Rivivalinta]],Sheet1!$C$1:$E$42,3,FALSE)</f>
        <v>Total expenses</v>
      </c>
      <c r="E289" s="1" t="s">
        <v>50</v>
      </c>
      <c r="F289" s="2">
        <v>42369</v>
      </c>
      <c r="G289" s="5">
        <v>2411.52</v>
      </c>
    </row>
    <row r="290" spans="1:7" x14ac:dyDescent="0.2">
      <c r="A290" s="4">
        <v>9</v>
      </c>
      <c r="B290" s="3" t="s">
        <v>12</v>
      </c>
      <c r="C290" s="3" t="str">
        <f>VLOOKUP(Taulukko1[[#This Row],[Rivivalinta]],Sheet1!$C$1:$E$42,2,FALSE)</f>
        <v>Nedskrivningar av lån och fordringar</v>
      </c>
      <c r="D290" s="3" t="str">
        <f>VLOOKUP(Taulukko1[[#This Row],[Rivivalinta]],Sheet1!$C$1:$E$42,3,FALSE)</f>
        <v>Impairments on loans and receivables</v>
      </c>
      <c r="E290" s="1" t="s">
        <v>50</v>
      </c>
      <c r="F290" s="2">
        <v>42369</v>
      </c>
      <c r="G290" s="5">
        <v>134.94800000000001</v>
      </c>
    </row>
    <row r="291" spans="1:7" x14ac:dyDescent="0.2">
      <c r="A291" s="4">
        <v>10</v>
      </c>
      <c r="B291" s="3" t="s">
        <v>13</v>
      </c>
      <c r="C291" s="3" t="str">
        <f>VLOOKUP(Taulukko1[[#This Row],[Rivivalinta]],Sheet1!$C$1:$E$42,2,FALSE)</f>
        <v>Rörelsevinst/-förlust</v>
      </c>
      <c r="D291" s="3" t="str">
        <f>VLOOKUP(Taulukko1[[#This Row],[Rivivalinta]],Sheet1!$C$1:$E$42,3,FALSE)</f>
        <v>Operatingprofit/-loss</v>
      </c>
      <c r="E291" s="1" t="s">
        <v>50</v>
      </c>
      <c r="F291" s="2">
        <v>42369</v>
      </c>
      <c r="G291" s="5">
        <v>361.58600000000001</v>
      </c>
    </row>
    <row r="292" spans="1:7" x14ac:dyDescent="0.2">
      <c r="A292" s="4">
        <v>11</v>
      </c>
      <c r="B292" s="3" t="s">
        <v>14</v>
      </c>
      <c r="C292" s="3" t="str">
        <f>VLOOKUP(Taulukko1[[#This Row],[Rivivalinta]],Sheet1!$C$1:$E$42,2,FALSE)</f>
        <v>Kontanta medel och kassabehållning hos centralbanker</v>
      </c>
      <c r="D292" s="3" t="str">
        <f>VLOOKUP(Taulukko1[[#This Row],[Rivivalinta]],Sheet1!$C$1:$E$42,3,FALSE)</f>
        <v>Cash and cash balances at central banks</v>
      </c>
      <c r="E292" s="1" t="s">
        <v>50</v>
      </c>
      <c r="F292" s="2">
        <v>42369</v>
      </c>
      <c r="G292" s="5">
        <v>10500.16</v>
      </c>
    </row>
    <row r="293" spans="1:7" x14ac:dyDescent="0.2">
      <c r="A293" s="4">
        <v>12</v>
      </c>
      <c r="B293" s="3" t="s">
        <v>15</v>
      </c>
      <c r="C293" s="3" t="str">
        <f>VLOOKUP(Taulukko1[[#This Row],[Rivivalinta]],Sheet1!$C$1:$E$42,2,FALSE)</f>
        <v>Lån och förskott till kreditinstitut</v>
      </c>
      <c r="D293" s="3" t="str">
        <f>VLOOKUP(Taulukko1[[#This Row],[Rivivalinta]],Sheet1!$C$1:$E$42,3,FALSE)</f>
        <v>Loans and advances to credit institutions</v>
      </c>
      <c r="E293" s="1" t="s">
        <v>50</v>
      </c>
      <c r="F293" s="2">
        <v>42369</v>
      </c>
      <c r="G293" s="5">
        <v>6358.9120000000003</v>
      </c>
    </row>
    <row r="294" spans="1:7" x14ac:dyDescent="0.2">
      <c r="A294" s="4">
        <v>13</v>
      </c>
      <c r="B294" s="3" t="s">
        <v>16</v>
      </c>
      <c r="C294" s="3" t="str">
        <f>VLOOKUP(Taulukko1[[#This Row],[Rivivalinta]],Sheet1!$C$1:$E$42,2,FALSE)</f>
        <v>Lån och förskott till allmänheten och offentliga samfund</v>
      </c>
      <c r="D294" s="3" t="str">
        <f>VLOOKUP(Taulukko1[[#This Row],[Rivivalinta]],Sheet1!$C$1:$E$42,3,FALSE)</f>
        <v>Loans and advances to the public and public sector entities</v>
      </c>
      <c r="E294" s="1" t="s">
        <v>50</v>
      </c>
      <c r="F294" s="2">
        <v>42369</v>
      </c>
      <c r="G294" s="5">
        <v>120689.359</v>
      </c>
    </row>
    <row r="295" spans="1:7" x14ac:dyDescent="0.2">
      <c r="A295" s="4">
        <v>14</v>
      </c>
      <c r="B295" s="3" t="s">
        <v>17</v>
      </c>
      <c r="C295" s="3" t="str">
        <f>VLOOKUP(Taulukko1[[#This Row],[Rivivalinta]],Sheet1!$C$1:$E$42,2,FALSE)</f>
        <v>Värdepapper</v>
      </c>
      <c r="D295" s="3" t="str">
        <f>VLOOKUP(Taulukko1[[#This Row],[Rivivalinta]],Sheet1!$C$1:$E$42,3,FALSE)</f>
        <v>Debt securities</v>
      </c>
      <c r="E295" s="1" t="s">
        <v>50</v>
      </c>
      <c r="F295" s="2">
        <v>42369</v>
      </c>
      <c r="G295" s="5">
        <v>13594.509</v>
      </c>
    </row>
    <row r="296" spans="1:7" x14ac:dyDescent="0.2">
      <c r="A296" s="4">
        <v>15</v>
      </c>
      <c r="B296" s="3" t="s">
        <v>72</v>
      </c>
      <c r="C296" s="3" t="str">
        <f>VLOOKUP(Taulukko1[[#This Row],[Rivivalinta]],Sheet1!$C$1:$E$42,2,FALSE)</f>
        <v xml:space="preserve">Derivat </v>
      </c>
      <c r="D296" s="3" t="str">
        <f>VLOOKUP(Taulukko1[[#This Row],[Rivivalinta]],Sheet1!$C$1:$E$42,3,FALSE)</f>
        <v xml:space="preserve">Derivatives </v>
      </c>
      <c r="E296" s="1" t="s">
        <v>50</v>
      </c>
      <c r="F296" s="2">
        <v>42369</v>
      </c>
      <c r="G296" s="5"/>
    </row>
    <row r="297" spans="1:7" x14ac:dyDescent="0.2">
      <c r="A297" s="4">
        <v>16</v>
      </c>
      <c r="B297" s="3" t="s">
        <v>19</v>
      </c>
      <c r="C297" s="3" t="str">
        <f>VLOOKUP(Taulukko1[[#This Row],[Rivivalinta]],Sheet1!$C$1:$E$42,2,FALSE)</f>
        <v>Övriga tillgångar</v>
      </c>
      <c r="D297" s="3" t="str">
        <f>VLOOKUP(Taulukko1[[#This Row],[Rivivalinta]],Sheet1!$C$1:$E$42,3,FALSE)</f>
        <v>Other assets</v>
      </c>
      <c r="E297" s="1" t="s">
        <v>50</v>
      </c>
      <c r="F297" s="2">
        <v>42369</v>
      </c>
      <c r="G297" s="5">
        <v>18304.102999999999</v>
      </c>
    </row>
    <row r="298" spans="1:7" x14ac:dyDescent="0.2">
      <c r="A298" s="4">
        <v>17</v>
      </c>
      <c r="B298" s="3" t="s">
        <v>20</v>
      </c>
      <c r="C298" s="3" t="str">
        <f>VLOOKUP(Taulukko1[[#This Row],[Rivivalinta]],Sheet1!$C$1:$E$42,2,FALSE)</f>
        <v>SUMMA TILLGÅNGAR</v>
      </c>
      <c r="D298" s="3" t="str">
        <f>VLOOKUP(Taulukko1[[#This Row],[Rivivalinta]],Sheet1!$C$1:$E$42,3,FALSE)</f>
        <v>TOTAL ASSETS</v>
      </c>
      <c r="E298" s="1" t="s">
        <v>50</v>
      </c>
      <c r="F298" s="2">
        <v>42369</v>
      </c>
      <c r="G298" s="5">
        <v>169447.04300000001</v>
      </c>
    </row>
    <row r="299" spans="1:7" x14ac:dyDescent="0.2">
      <c r="A299" s="4">
        <v>18</v>
      </c>
      <c r="B299" s="3" t="s">
        <v>21</v>
      </c>
      <c r="C299" s="3" t="str">
        <f>VLOOKUP(Taulukko1[[#This Row],[Rivivalinta]],Sheet1!$C$1:$E$42,2,FALSE)</f>
        <v>Inlåning från kreditinstitut</v>
      </c>
      <c r="D299" s="3" t="str">
        <f>VLOOKUP(Taulukko1[[#This Row],[Rivivalinta]],Sheet1!$C$1:$E$42,3,FALSE)</f>
        <v>Deposits from credit institutions</v>
      </c>
      <c r="E299" s="1" t="s">
        <v>50</v>
      </c>
      <c r="F299" s="2">
        <v>42369</v>
      </c>
      <c r="G299" s="5">
        <v>143.55000000000001</v>
      </c>
    </row>
    <row r="300" spans="1:7" x14ac:dyDescent="0.2">
      <c r="A300" s="4">
        <v>19</v>
      </c>
      <c r="B300" s="3" t="s">
        <v>22</v>
      </c>
      <c r="C300" s="3" t="str">
        <f>VLOOKUP(Taulukko1[[#This Row],[Rivivalinta]],Sheet1!$C$1:$E$42,2,FALSE)</f>
        <v>Inlåning från allmänheten och offentliga samfund</v>
      </c>
      <c r="D300" s="3" t="str">
        <f>VLOOKUP(Taulukko1[[#This Row],[Rivivalinta]],Sheet1!$C$1:$E$42,3,FALSE)</f>
        <v>Deposits from the public and public sector entities</v>
      </c>
      <c r="E300" s="1" t="s">
        <v>50</v>
      </c>
      <c r="F300" s="2">
        <v>42369</v>
      </c>
      <c r="G300" s="5">
        <v>129661.59699999999</v>
      </c>
    </row>
    <row r="301" spans="1:7" x14ac:dyDescent="0.2">
      <c r="A301" s="4">
        <v>20</v>
      </c>
      <c r="B301" s="3" t="s">
        <v>23</v>
      </c>
      <c r="C301" s="3" t="str">
        <f>VLOOKUP(Taulukko1[[#This Row],[Rivivalinta]],Sheet1!$C$1:$E$42,2,FALSE)</f>
        <v>Emitterade skuldebrev</v>
      </c>
      <c r="D301" s="3" t="str">
        <f>VLOOKUP(Taulukko1[[#This Row],[Rivivalinta]],Sheet1!$C$1:$E$42,3,FALSE)</f>
        <v>Debt securities issued</v>
      </c>
      <c r="E301" s="1" t="s">
        <v>50</v>
      </c>
      <c r="F301" s="2">
        <v>42369</v>
      </c>
      <c r="G301" s="5"/>
    </row>
    <row r="302" spans="1:7" x14ac:dyDescent="0.2">
      <c r="A302" s="4">
        <v>22</v>
      </c>
      <c r="B302" s="3" t="s">
        <v>18</v>
      </c>
      <c r="C302" s="3" t="str">
        <f>VLOOKUP(Taulukko1[[#This Row],[Rivivalinta]],Sheet1!$C$1:$E$42,2,FALSE)</f>
        <v>Derivat</v>
      </c>
      <c r="D302" s="3" t="str">
        <f>VLOOKUP(Taulukko1[[#This Row],[Rivivalinta]],Sheet1!$C$1:$E$42,3,FALSE)</f>
        <v>Derivatives</v>
      </c>
      <c r="E302" s="1" t="s">
        <v>50</v>
      </c>
      <c r="F302" s="2">
        <v>42369</v>
      </c>
      <c r="G302" s="5"/>
    </row>
    <row r="303" spans="1:7" x14ac:dyDescent="0.2">
      <c r="A303" s="4">
        <v>23</v>
      </c>
      <c r="B303" s="3" t="s">
        <v>24</v>
      </c>
      <c r="C303" s="3" t="str">
        <f>VLOOKUP(Taulukko1[[#This Row],[Rivivalinta]],Sheet1!$C$1:$E$42,2,FALSE)</f>
        <v>Eget kapital</v>
      </c>
      <c r="D303" s="3" t="str">
        <f>VLOOKUP(Taulukko1[[#This Row],[Rivivalinta]],Sheet1!$C$1:$E$42,3,FALSE)</f>
        <v>Total equity</v>
      </c>
      <c r="E303" s="1" t="s">
        <v>50</v>
      </c>
      <c r="F303" s="2">
        <v>42369</v>
      </c>
      <c r="G303" s="5">
        <v>31428.053</v>
      </c>
    </row>
    <row r="304" spans="1:7" x14ac:dyDescent="0.2">
      <c r="A304" s="4">
        <v>21</v>
      </c>
      <c r="B304" s="3" t="s">
        <v>25</v>
      </c>
      <c r="C304" s="3" t="str">
        <f>VLOOKUP(Taulukko1[[#This Row],[Rivivalinta]],Sheet1!$C$1:$E$42,2,FALSE)</f>
        <v>Övriga skulder</v>
      </c>
      <c r="D304" s="3" t="str">
        <f>VLOOKUP(Taulukko1[[#This Row],[Rivivalinta]],Sheet1!$C$1:$E$42,3,FALSE)</f>
        <v>Other liabilities</v>
      </c>
      <c r="E304" s="1" t="s">
        <v>50</v>
      </c>
      <c r="F304" s="2">
        <v>42369</v>
      </c>
      <c r="G304" s="5">
        <v>8213.8410000000003</v>
      </c>
    </row>
    <row r="305" spans="1:7" x14ac:dyDescent="0.2">
      <c r="A305" s="4">
        <v>24</v>
      </c>
      <c r="B305" s="3" t="s">
        <v>26</v>
      </c>
      <c r="C305" s="3" t="str">
        <f>VLOOKUP(Taulukko1[[#This Row],[Rivivalinta]],Sheet1!$C$1:$E$42,2,FALSE)</f>
        <v>SUMMA EGET KAPITAL OCH SKULDER</v>
      </c>
      <c r="D305" s="3" t="str">
        <f>VLOOKUP(Taulukko1[[#This Row],[Rivivalinta]],Sheet1!$C$1:$E$42,3,FALSE)</f>
        <v>TOTAL EQUITY AND LIABILITIES</v>
      </c>
      <c r="E305" s="1" t="s">
        <v>50</v>
      </c>
      <c r="F305" s="2">
        <v>42369</v>
      </c>
      <c r="G305" s="5">
        <v>169447.041</v>
      </c>
    </row>
    <row r="306" spans="1:7" x14ac:dyDescent="0.2">
      <c r="A306" s="4">
        <v>25</v>
      </c>
      <c r="B306" s="3" t="s">
        <v>27</v>
      </c>
      <c r="C306" s="3" t="str">
        <f>VLOOKUP(Taulukko1[[#This Row],[Rivivalinta]],Sheet1!$C$1:$E$42,2,FALSE)</f>
        <v>Exponering utanför balansräkningen</v>
      </c>
      <c r="D306" s="3" t="str">
        <f>VLOOKUP(Taulukko1[[#This Row],[Rivivalinta]],Sheet1!$C$1:$E$42,3,FALSE)</f>
        <v>Off balance sheet exposures</v>
      </c>
      <c r="E306" s="1" t="s">
        <v>50</v>
      </c>
      <c r="F306" s="2">
        <v>42369</v>
      </c>
      <c r="G306" s="5">
        <v>4447.8829999999998</v>
      </c>
    </row>
    <row r="307" spans="1:7" x14ac:dyDescent="0.2">
      <c r="A307" s="4">
        <v>28</v>
      </c>
      <c r="B307" s="3" t="s">
        <v>28</v>
      </c>
      <c r="C307" s="3" t="str">
        <f>VLOOKUP(Taulukko1[[#This Row],[Rivivalinta]],Sheet1!$C$1:$E$42,2,FALSE)</f>
        <v>Kostnader/intäkter, %</v>
      </c>
      <c r="D307" s="3" t="str">
        <f>VLOOKUP(Taulukko1[[#This Row],[Rivivalinta]],Sheet1!$C$1:$E$42,3,FALSE)</f>
        <v>Cost/income ratio, %</v>
      </c>
      <c r="E307" s="1" t="s">
        <v>50</v>
      </c>
      <c r="F307" s="2">
        <v>42369</v>
      </c>
      <c r="G307" s="6">
        <v>0.65456389662991366</v>
      </c>
    </row>
    <row r="308" spans="1:7" x14ac:dyDescent="0.2">
      <c r="A308" s="4">
        <v>29</v>
      </c>
      <c r="B308" s="3" t="s">
        <v>29</v>
      </c>
      <c r="C308" s="3" t="str">
        <f>VLOOKUP(Taulukko1[[#This Row],[Rivivalinta]],Sheet1!$C$1:$E$42,2,FALSE)</f>
        <v>Nödlidande exponeringar/Exponeringar, %</v>
      </c>
      <c r="D308" s="3" t="str">
        <f>VLOOKUP(Taulukko1[[#This Row],[Rivivalinta]],Sheet1!$C$1:$E$42,3,FALSE)</f>
        <v>Non-performing exposures/Exposures, %</v>
      </c>
      <c r="E308" s="1" t="s">
        <v>50</v>
      </c>
      <c r="F308" s="2">
        <v>42369</v>
      </c>
      <c r="G308" s="6">
        <v>5.006061824655861E-3</v>
      </c>
    </row>
    <row r="309" spans="1:7" x14ac:dyDescent="0.2">
      <c r="A309" s="4">
        <v>30</v>
      </c>
      <c r="B309" s="3" t="s">
        <v>30</v>
      </c>
      <c r="C309" s="3" t="str">
        <f>VLOOKUP(Taulukko1[[#This Row],[Rivivalinta]],Sheet1!$C$1:$E$42,2,FALSE)</f>
        <v>Upplupna avsättningar på nödlidande exponeringar/Nödlidande Exponeringar, %</v>
      </c>
      <c r="D309" s="3" t="str">
        <f>VLOOKUP(Taulukko1[[#This Row],[Rivivalinta]],Sheet1!$C$1:$E$42,3,FALSE)</f>
        <v>Accumulated impairments on non-performing exposures/Non-performing exposures, %</v>
      </c>
      <c r="E309" s="1" t="s">
        <v>50</v>
      </c>
      <c r="F309" s="2">
        <v>42369</v>
      </c>
      <c r="G309" s="6">
        <v>2.557819387513886E-2</v>
      </c>
    </row>
    <row r="310" spans="1:7" x14ac:dyDescent="0.2">
      <c r="A310" s="4">
        <v>31</v>
      </c>
      <c r="B310" s="3" t="s">
        <v>31</v>
      </c>
      <c r="C310" s="3" t="str">
        <f>VLOOKUP(Taulukko1[[#This Row],[Rivivalinta]],Sheet1!$C$1:$E$42,2,FALSE)</f>
        <v>Kapitalbas</v>
      </c>
      <c r="D310" s="3" t="str">
        <f>VLOOKUP(Taulukko1[[#This Row],[Rivivalinta]],Sheet1!$C$1:$E$42,3,FALSE)</f>
        <v>Own funds</v>
      </c>
      <c r="E310" s="1" t="s">
        <v>50</v>
      </c>
      <c r="F310" s="2">
        <v>42369</v>
      </c>
      <c r="G310" s="5">
        <v>34886.457000000002</v>
      </c>
    </row>
    <row r="311" spans="1:7" x14ac:dyDescent="0.2">
      <c r="A311" s="4">
        <v>32</v>
      </c>
      <c r="B311" s="3" t="s">
        <v>32</v>
      </c>
      <c r="C311" s="3" t="str">
        <f>VLOOKUP(Taulukko1[[#This Row],[Rivivalinta]],Sheet1!$C$1:$E$42,2,FALSE)</f>
        <v>Kärnprimärkapital (CET 1)</v>
      </c>
      <c r="D311" s="3" t="str">
        <f>VLOOKUP(Taulukko1[[#This Row],[Rivivalinta]],Sheet1!$C$1:$E$42,3,FALSE)</f>
        <v>Common equity tier 1 capital (CET1)</v>
      </c>
      <c r="E311" s="1" t="s">
        <v>50</v>
      </c>
      <c r="F311" s="2">
        <v>42369</v>
      </c>
      <c r="G311" s="5">
        <v>32998.811999999998</v>
      </c>
    </row>
    <row r="312" spans="1:7" x14ac:dyDescent="0.2">
      <c r="A312" s="4">
        <v>33</v>
      </c>
      <c r="B312" s="3" t="s">
        <v>33</v>
      </c>
      <c r="C312" s="3" t="str">
        <f>VLOOKUP(Taulukko1[[#This Row],[Rivivalinta]],Sheet1!$C$1:$E$42,2,FALSE)</f>
        <v>Övrigt primärkapital (AT 1)</v>
      </c>
      <c r="D312" s="3" t="str">
        <f>VLOOKUP(Taulukko1[[#This Row],[Rivivalinta]],Sheet1!$C$1:$E$42,3,FALSE)</f>
        <v>Additional tier 1 capital (AT 1)</v>
      </c>
      <c r="E312" s="1" t="s">
        <v>50</v>
      </c>
      <c r="F312" s="2">
        <v>42369</v>
      </c>
      <c r="G312" s="5">
        <v>1452.0350000000001</v>
      </c>
    </row>
    <row r="313" spans="1:7" x14ac:dyDescent="0.2">
      <c r="A313" s="4">
        <v>34</v>
      </c>
      <c r="B313" s="3" t="s">
        <v>34</v>
      </c>
      <c r="C313" s="3" t="str">
        <f>VLOOKUP(Taulukko1[[#This Row],[Rivivalinta]],Sheet1!$C$1:$E$42,2,FALSE)</f>
        <v>Supplementärkapital (T2)</v>
      </c>
      <c r="D313" s="3" t="str">
        <f>VLOOKUP(Taulukko1[[#This Row],[Rivivalinta]],Sheet1!$C$1:$E$42,3,FALSE)</f>
        <v>Tier 2 capital (T2)</v>
      </c>
      <c r="E313" s="1" t="s">
        <v>50</v>
      </c>
      <c r="F313" s="2">
        <v>42369</v>
      </c>
      <c r="G313" s="5">
        <v>435.61</v>
      </c>
    </row>
    <row r="314" spans="1:7" x14ac:dyDescent="0.2">
      <c r="A314" s="4">
        <v>35</v>
      </c>
      <c r="B314" s="3" t="s">
        <v>35</v>
      </c>
      <c r="C314" s="3" t="str">
        <f>VLOOKUP(Taulukko1[[#This Row],[Rivivalinta]],Sheet1!$C$1:$E$42,2,FALSE)</f>
        <v>Summa kapitalrelationer, %</v>
      </c>
      <c r="D314" s="3" t="str">
        <f>VLOOKUP(Taulukko1[[#This Row],[Rivivalinta]],Sheet1!$C$1:$E$42,3,FALSE)</f>
        <v>Own funds ratio, %</v>
      </c>
      <c r="E314" s="1" t="s">
        <v>50</v>
      </c>
      <c r="F314" s="2">
        <v>42369</v>
      </c>
      <c r="G314" s="6">
        <v>0.32426873158369257</v>
      </c>
    </row>
    <row r="315" spans="1:7" x14ac:dyDescent="0.2">
      <c r="A315" s="4">
        <v>36</v>
      </c>
      <c r="B315" s="3" t="s">
        <v>36</v>
      </c>
      <c r="C315" s="3" t="str">
        <f>VLOOKUP(Taulukko1[[#This Row],[Rivivalinta]],Sheet1!$C$1:$E$42,2,FALSE)</f>
        <v>Primärkapitalrelation, %</v>
      </c>
      <c r="D315" s="3" t="str">
        <f>VLOOKUP(Taulukko1[[#This Row],[Rivivalinta]],Sheet1!$C$1:$E$42,3,FALSE)</f>
        <v>Tier 1 ratio, %</v>
      </c>
      <c r="E315" s="1" t="s">
        <v>50</v>
      </c>
      <c r="F315" s="2">
        <v>42369</v>
      </c>
      <c r="G315" s="6">
        <v>0.32021974769962624</v>
      </c>
    </row>
    <row r="316" spans="1:7" x14ac:dyDescent="0.2">
      <c r="A316" s="4">
        <v>37</v>
      </c>
      <c r="B316" s="3" t="s">
        <v>37</v>
      </c>
      <c r="C316" s="3" t="str">
        <f>VLOOKUP(Taulukko1[[#This Row],[Rivivalinta]],Sheet1!$C$1:$E$42,2,FALSE)</f>
        <v>Kärnprimärkapitalrelation, %</v>
      </c>
      <c r="D316" s="3" t="str">
        <f>VLOOKUP(Taulukko1[[#This Row],[Rivivalinta]],Sheet1!$C$1:$E$42,3,FALSE)</f>
        <v>CET 1 ratio, %</v>
      </c>
      <c r="E316" s="1" t="s">
        <v>50</v>
      </c>
      <c r="F316" s="2">
        <v>42369</v>
      </c>
      <c r="G316" s="6">
        <v>0.30672311926111423</v>
      </c>
    </row>
    <row r="317" spans="1:7" x14ac:dyDescent="0.2">
      <c r="A317" s="4">
        <v>38</v>
      </c>
      <c r="B317" s="3" t="s">
        <v>38</v>
      </c>
      <c r="C317" s="3" t="str">
        <f>VLOOKUP(Taulukko1[[#This Row],[Rivivalinta]],Sheet1!$C$1:$E$42,2,FALSE)</f>
        <v>Summa exponeringsbelopp (RWA)</v>
      </c>
      <c r="D317" s="3" t="str">
        <f>VLOOKUP(Taulukko1[[#This Row],[Rivivalinta]],Sheet1!$C$1:$E$42,3,FALSE)</f>
        <v>Total risk weighted assets (RWA)</v>
      </c>
      <c r="E317" s="1" t="s">
        <v>50</v>
      </c>
      <c r="F317" s="2">
        <v>42369</v>
      </c>
      <c r="G317" s="5">
        <v>107585.01700000001</v>
      </c>
    </row>
    <row r="318" spans="1:7" x14ac:dyDescent="0.2">
      <c r="A318" s="4">
        <v>39</v>
      </c>
      <c r="B318" s="3" t="s">
        <v>39</v>
      </c>
      <c r="C318" s="3" t="str">
        <f>VLOOKUP(Taulukko1[[#This Row],[Rivivalinta]],Sheet1!$C$1:$E$42,2,FALSE)</f>
        <v>Exponeringsbelopp för kredit-, motpart- och utspädningsrisker</v>
      </c>
      <c r="D318" s="3" t="str">
        <f>VLOOKUP(Taulukko1[[#This Row],[Rivivalinta]],Sheet1!$C$1:$E$42,3,FALSE)</f>
        <v>Credit and counterparty risks</v>
      </c>
      <c r="E318" s="1" t="s">
        <v>50</v>
      </c>
      <c r="F318" s="2">
        <v>42369</v>
      </c>
      <c r="G318" s="5">
        <v>101126.336</v>
      </c>
    </row>
    <row r="319" spans="1:7" x14ac:dyDescent="0.2">
      <c r="A319" s="4">
        <v>40</v>
      </c>
      <c r="B319" s="3" t="s">
        <v>40</v>
      </c>
      <c r="C319" s="3" t="str">
        <f>VLOOKUP(Taulukko1[[#This Row],[Rivivalinta]],Sheet1!$C$1:$E$42,2,FALSE)</f>
        <v>Exponeringsbelopp för positions-, valutakurs- och råvarurisker</v>
      </c>
      <c r="D319" s="3" t="str">
        <f>VLOOKUP(Taulukko1[[#This Row],[Rivivalinta]],Sheet1!$C$1:$E$42,3,FALSE)</f>
        <v>Position, currency and commodity risks</v>
      </c>
      <c r="E319" s="1" t="s">
        <v>50</v>
      </c>
      <c r="F319" s="2">
        <v>42369</v>
      </c>
      <c r="G319" s="5"/>
    </row>
    <row r="320" spans="1:7" x14ac:dyDescent="0.2">
      <c r="A320" s="4">
        <v>41</v>
      </c>
      <c r="B320" s="3" t="s">
        <v>41</v>
      </c>
      <c r="C320" s="3" t="str">
        <f>VLOOKUP(Taulukko1[[#This Row],[Rivivalinta]],Sheet1!$C$1:$E$42,2,FALSE)</f>
        <v>Exponeringsbelopp för operativ risk</v>
      </c>
      <c r="D320" s="3" t="str">
        <f>VLOOKUP(Taulukko1[[#This Row],[Rivivalinta]],Sheet1!$C$1:$E$42,3,FALSE)</f>
        <v>Operational risks</v>
      </c>
      <c r="E320" s="1" t="s">
        <v>50</v>
      </c>
      <c r="F320" s="2">
        <v>42369</v>
      </c>
      <c r="G320" s="5">
        <v>6458.6809999999996</v>
      </c>
    </row>
    <row r="321" spans="1:7" x14ac:dyDescent="0.2">
      <c r="A321" s="4">
        <v>42</v>
      </c>
      <c r="B321" s="3" t="s">
        <v>42</v>
      </c>
      <c r="C321" s="3" t="str">
        <f>VLOOKUP(Taulukko1[[#This Row],[Rivivalinta]],Sheet1!$C$1:$E$42,2,FALSE)</f>
        <v>Övriga riskexponeringar</v>
      </c>
      <c r="D321" s="3" t="str">
        <f>VLOOKUP(Taulukko1[[#This Row],[Rivivalinta]],Sheet1!$C$1:$E$42,3,FALSE)</f>
        <v>Other risks</v>
      </c>
      <c r="E321" s="1" t="s">
        <v>50</v>
      </c>
      <c r="F321" s="2">
        <v>42369</v>
      </c>
      <c r="G321" s="5"/>
    </row>
    <row r="322" spans="1:7" x14ac:dyDescent="0.2">
      <c r="A322" s="4">
        <v>1</v>
      </c>
      <c r="B322" s="3" t="s">
        <v>4</v>
      </c>
      <c r="C322" s="3" t="str">
        <f>VLOOKUP(Taulukko1[[#This Row],[Rivivalinta]],Sheet1!$C$1:$E$42,2,FALSE)</f>
        <v>Räntenetto</v>
      </c>
      <c r="D322" s="3" t="str">
        <f>VLOOKUP(Taulukko1[[#This Row],[Rivivalinta]],Sheet1!$C$1:$E$42,3,FALSE)</f>
        <v>Net interest margin</v>
      </c>
      <c r="E322" s="1" t="s">
        <v>51</v>
      </c>
      <c r="F322" s="2">
        <v>42369</v>
      </c>
      <c r="G322" s="5">
        <v>3512.875</v>
      </c>
    </row>
    <row r="323" spans="1:7" x14ac:dyDescent="0.2">
      <c r="A323" s="4">
        <v>2</v>
      </c>
      <c r="B323" s="3" t="s">
        <v>5</v>
      </c>
      <c r="C323" s="3" t="str">
        <f>VLOOKUP(Taulukko1[[#This Row],[Rivivalinta]],Sheet1!$C$1:$E$42,2,FALSE)</f>
        <v>Netto, avgifts- och provisionsintäkter</v>
      </c>
      <c r="D323" s="3" t="str">
        <f>VLOOKUP(Taulukko1[[#This Row],[Rivivalinta]],Sheet1!$C$1:$E$42,3,FALSE)</f>
        <v>Net fee and commission income</v>
      </c>
      <c r="E323" s="1" t="s">
        <v>51</v>
      </c>
      <c r="F323" s="2">
        <v>42369</v>
      </c>
      <c r="G323" s="5">
        <v>1739.135</v>
      </c>
    </row>
    <row r="324" spans="1:7" x14ac:dyDescent="0.2">
      <c r="A324" s="4">
        <v>3</v>
      </c>
      <c r="B324" s="3" t="s">
        <v>6</v>
      </c>
      <c r="C324" s="3" t="str">
        <f>VLOOKUP(Taulukko1[[#This Row],[Rivivalinta]],Sheet1!$C$1:$E$42,2,FALSE)</f>
        <v>Avgifts- och provisionsintäkter</v>
      </c>
      <c r="D324" s="3" t="str">
        <f>VLOOKUP(Taulukko1[[#This Row],[Rivivalinta]],Sheet1!$C$1:$E$42,3,FALSE)</f>
        <v>Fee and commission income</v>
      </c>
      <c r="E324" s="1" t="s">
        <v>51</v>
      </c>
      <c r="F324" s="2">
        <v>42369</v>
      </c>
      <c r="G324" s="5">
        <v>1959.943</v>
      </c>
    </row>
    <row r="325" spans="1:7" x14ac:dyDescent="0.2">
      <c r="A325" s="4">
        <v>4</v>
      </c>
      <c r="B325" s="3" t="s">
        <v>7</v>
      </c>
      <c r="C325" s="3" t="str">
        <f>VLOOKUP(Taulukko1[[#This Row],[Rivivalinta]],Sheet1!$C$1:$E$42,2,FALSE)</f>
        <v>Avgifts- och provisionskostnader</v>
      </c>
      <c r="D325" s="3" t="str">
        <f>VLOOKUP(Taulukko1[[#This Row],[Rivivalinta]],Sheet1!$C$1:$E$42,3,FALSE)</f>
        <v>Fee and commission expenses</v>
      </c>
      <c r="E325" s="1" t="s">
        <v>51</v>
      </c>
      <c r="F325" s="2">
        <v>42369</v>
      </c>
      <c r="G325" s="5">
        <v>220.80799999999999</v>
      </c>
    </row>
    <row r="326" spans="1:7" x14ac:dyDescent="0.2">
      <c r="A326" s="4">
        <v>5</v>
      </c>
      <c r="B326" s="3" t="s">
        <v>8</v>
      </c>
      <c r="C326" s="3" t="str">
        <f>VLOOKUP(Taulukko1[[#This Row],[Rivivalinta]],Sheet1!$C$1:$E$42,2,FALSE)</f>
        <v>Nettointäkter från handel och investeringar</v>
      </c>
      <c r="D326" s="3" t="str">
        <f>VLOOKUP(Taulukko1[[#This Row],[Rivivalinta]],Sheet1!$C$1:$E$42,3,FALSE)</f>
        <v>Net trading and investing income</v>
      </c>
      <c r="E326" s="1" t="s">
        <v>51</v>
      </c>
      <c r="F326" s="2">
        <v>42369</v>
      </c>
      <c r="G326" s="5">
        <v>-503.13900000000001</v>
      </c>
    </row>
    <row r="327" spans="1:7" x14ac:dyDescent="0.2">
      <c r="A327" s="4">
        <v>6</v>
      </c>
      <c r="B327" s="3" t="s">
        <v>9</v>
      </c>
      <c r="C327" s="3" t="str">
        <f>VLOOKUP(Taulukko1[[#This Row],[Rivivalinta]],Sheet1!$C$1:$E$42,2,FALSE)</f>
        <v>Övriga intäkter</v>
      </c>
      <c r="D327" s="3" t="str">
        <f>VLOOKUP(Taulukko1[[#This Row],[Rivivalinta]],Sheet1!$C$1:$E$42,3,FALSE)</f>
        <v>Other income</v>
      </c>
      <c r="E327" s="1" t="s">
        <v>51</v>
      </c>
      <c r="F327" s="2">
        <v>42369</v>
      </c>
      <c r="G327" s="5">
        <v>450.65899999999999</v>
      </c>
    </row>
    <row r="328" spans="1:7" x14ac:dyDescent="0.2">
      <c r="A328" s="4">
        <v>7</v>
      </c>
      <c r="B328" s="3" t="s">
        <v>10</v>
      </c>
      <c r="C328" s="3" t="str">
        <f>VLOOKUP(Taulukko1[[#This Row],[Rivivalinta]],Sheet1!$C$1:$E$42,2,FALSE)</f>
        <v>Totala inkomster</v>
      </c>
      <c r="D328" s="3" t="str">
        <f>VLOOKUP(Taulukko1[[#This Row],[Rivivalinta]],Sheet1!$C$1:$E$42,3,FALSE)</f>
        <v>Total income</v>
      </c>
      <c r="E328" s="1" t="s">
        <v>51</v>
      </c>
      <c r="F328" s="2">
        <v>42369</v>
      </c>
      <c r="G328" s="5">
        <v>5199.53</v>
      </c>
    </row>
    <row r="329" spans="1:7" x14ac:dyDescent="0.2">
      <c r="A329" s="4">
        <v>8</v>
      </c>
      <c r="B329" s="3" t="s">
        <v>11</v>
      </c>
      <c r="C329" s="3" t="str">
        <f>VLOOKUP(Taulukko1[[#This Row],[Rivivalinta]],Sheet1!$C$1:$E$42,2,FALSE)</f>
        <v>Totala kostnader</v>
      </c>
      <c r="D329" s="3" t="str">
        <f>VLOOKUP(Taulukko1[[#This Row],[Rivivalinta]],Sheet1!$C$1:$E$42,3,FALSE)</f>
        <v>Total expenses</v>
      </c>
      <c r="E329" s="1" t="s">
        <v>51</v>
      </c>
      <c r="F329" s="2">
        <v>42369</v>
      </c>
      <c r="G329" s="5">
        <v>4342.1620000000003</v>
      </c>
    </row>
    <row r="330" spans="1:7" x14ac:dyDescent="0.2">
      <c r="A330" s="4">
        <v>9</v>
      </c>
      <c r="B330" s="3" t="s">
        <v>12</v>
      </c>
      <c r="C330" s="3" t="str">
        <f>VLOOKUP(Taulukko1[[#This Row],[Rivivalinta]],Sheet1!$C$1:$E$42,2,FALSE)</f>
        <v>Nedskrivningar av lån och fordringar</v>
      </c>
      <c r="D330" s="3" t="str">
        <f>VLOOKUP(Taulukko1[[#This Row],[Rivivalinta]],Sheet1!$C$1:$E$42,3,FALSE)</f>
        <v>Impairments on loans and receivables</v>
      </c>
      <c r="E330" s="1" t="s">
        <v>51</v>
      </c>
      <c r="F330" s="2">
        <v>42369</v>
      </c>
      <c r="G330" s="5">
        <v>603.31700000000001</v>
      </c>
    </row>
    <row r="331" spans="1:7" x14ac:dyDescent="0.2">
      <c r="A331" s="4">
        <v>10</v>
      </c>
      <c r="B331" s="3" t="s">
        <v>13</v>
      </c>
      <c r="C331" s="3" t="str">
        <f>VLOOKUP(Taulukko1[[#This Row],[Rivivalinta]],Sheet1!$C$1:$E$42,2,FALSE)</f>
        <v>Rörelsevinst/-förlust</v>
      </c>
      <c r="D331" s="3" t="str">
        <f>VLOOKUP(Taulukko1[[#This Row],[Rivivalinta]],Sheet1!$C$1:$E$42,3,FALSE)</f>
        <v>Operatingprofit/-loss</v>
      </c>
      <c r="E331" s="1" t="s">
        <v>51</v>
      </c>
      <c r="F331" s="2">
        <v>42369</v>
      </c>
      <c r="G331" s="5">
        <v>254.05099999999999</v>
      </c>
    </row>
    <row r="332" spans="1:7" x14ac:dyDescent="0.2">
      <c r="A332" s="4">
        <v>11</v>
      </c>
      <c r="B332" s="3" t="s">
        <v>14</v>
      </c>
      <c r="C332" s="3" t="str">
        <f>VLOOKUP(Taulukko1[[#This Row],[Rivivalinta]],Sheet1!$C$1:$E$42,2,FALSE)</f>
        <v>Kontanta medel och kassabehållning hos centralbanker</v>
      </c>
      <c r="D332" s="3" t="str">
        <f>VLOOKUP(Taulukko1[[#This Row],[Rivivalinta]],Sheet1!$C$1:$E$42,3,FALSE)</f>
        <v>Cash and cash balances at central banks</v>
      </c>
      <c r="E332" s="1" t="s">
        <v>51</v>
      </c>
      <c r="F332" s="2">
        <v>42369</v>
      </c>
      <c r="G332" s="5">
        <v>18256.037</v>
      </c>
    </row>
    <row r="333" spans="1:7" x14ac:dyDescent="0.2">
      <c r="A333" s="4">
        <v>12</v>
      </c>
      <c r="B333" s="3" t="s">
        <v>15</v>
      </c>
      <c r="C333" s="3" t="str">
        <f>VLOOKUP(Taulukko1[[#This Row],[Rivivalinta]],Sheet1!$C$1:$E$42,2,FALSE)</f>
        <v>Lån och förskott till kreditinstitut</v>
      </c>
      <c r="D333" s="3" t="str">
        <f>VLOOKUP(Taulukko1[[#This Row],[Rivivalinta]],Sheet1!$C$1:$E$42,3,FALSE)</f>
        <v>Loans and advances to credit institutions</v>
      </c>
      <c r="E333" s="1" t="s">
        <v>51</v>
      </c>
      <c r="F333" s="2">
        <v>42369</v>
      </c>
      <c r="G333" s="5">
        <v>8150.2349999999997</v>
      </c>
    </row>
    <row r="334" spans="1:7" x14ac:dyDescent="0.2">
      <c r="A334" s="4">
        <v>13</v>
      </c>
      <c r="B334" s="3" t="s">
        <v>16</v>
      </c>
      <c r="C334" s="3" t="str">
        <f>VLOOKUP(Taulukko1[[#This Row],[Rivivalinta]],Sheet1!$C$1:$E$42,2,FALSE)</f>
        <v>Lån och förskott till allmänheten och offentliga samfund</v>
      </c>
      <c r="D334" s="3" t="str">
        <f>VLOOKUP(Taulukko1[[#This Row],[Rivivalinta]],Sheet1!$C$1:$E$42,3,FALSE)</f>
        <v>Loans and advances to the public and public sector entities</v>
      </c>
      <c r="E334" s="1" t="s">
        <v>51</v>
      </c>
      <c r="F334" s="2">
        <v>42369</v>
      </c>
      <c r="G334" s="5">
        <v>192342.28099999999</v>
      </c>
    </row>
    <row r="335" spans="1:7" x14ac:dyDescent="0.2">
      <c r="A335" s="4">
        <v>14</v>
      </c>
      <c r="B335" s="3" t="s">
        <v>17</v>
      </c>
      <c r="C335" s="3" t="str">
        <f>VLOOKUP(Taulukko1[[#This Row],[Rivivalinta]],Sheet1!$C$1:$E$42,2,FALSE)</f>
        <v>Värdepapper</v>
      </c>
      <c r="D335" s="3" t="str">
        <f>VLOOKUP(Taulukko1[[#This Row],[Rivivalinta]],Sheet1!$C$1:$E$42,3,FALSE)</f>
        <v>Debt securities</v>
      </c>
      <c r="E335" s="1" t="s">
        <v>51</v>
      </c>
      <c r="F335" s="2">
        <v>42369</v>
      </c>
      <c r="G335" s="5">
        <v>4014.0610000000001</v>
      </c>
    </row>
    <row r="336" spans="1:7" x14ac:dyDescent="0.2">
      <c r="A336" s="4">
        <v>15</v>
      </c>
      <c r="B336" s="3" t="s">
        <v>72</v>
      </c>
      <c r="C336" s="3" t="str">
        <f>VLOOKUP(Taulukko1[[#This Row],[Rivivalinta]],Sheet1!$C$1:$E$42,2,FALSE)</f>
        <v xml:space="preserve">Derivat </v>
      </c>
      <c r="D336" s="3" t="str">
        <f>VLOOKUP(Taulukko1[[#This Row],[Rivivalinta]],Sheet1!$C$1:$E$42,3,FALSE)</f>
        <v xml:space="preserve">Derivatives </v>
      </c>
      <c r="E336" s="1" t="s">
        <v>51</v>
      </c>
      <c r="F336" s="2">
        <v>42369</v>
      </c>
      <c r="G336" s="5"/>
    </row>
    <row r="337" spans="1:7" x14ac:dyDescent="0.2">
      <c r="A337" s="4">
        <v>16</v>
      </c>
      <c r="B337" s="3" t="s">
        <v>19</v>
      </c>
      <c r="C337" s="3" t="str">
        <f>VLOOKUP(Taulukko1[[#This Row],[Rivivalinta]],Sheet1!$C$1:$E$42,2,FALSE)</f>
        <v>Övriga tillgångar</v>
      </c>
      <c r="D337" s="3" t="str">
        <f>VLOOKUP(Taulukko1[[#This Row],[Rivivalinta]],Sheet1!$C$1:$E$42,3,FALSE)</f>
        <v>Other assets</v>
      </c>
      <c r="E337" s="1" t="s">
        <v>51</v>
      </c>
      <c r="F337" s="2">
        <v>42369</v>
      </c>
      <c r="G337" s="5">
        <v>38918.9</v>
      </c>
    </row>
    <row r="338" spans="1:7" x14ac:dyDescent="0.2">
      <c r="A338" s="4">
        <v>17</v>
      </c>
      <c r="B338" s="3" t="s">
        <v>20</v>
      </c>
      <c r="C338" s="3" t="str">
        <f>VLOOKUP(Taulukko1[[#This Row],[Rivivalinta]],Sheet1!$C$1:$E$42,2,FALSE)</f>
        <v>SUMMA TILLGÅNGAR</v>
      </c>
      <c r="D338" s="3" t="str">
        <f>VLOOKUP(Taulukko1[[#This Row],[Rivivalinta]],Sheet1!$C$1:$E$42,3,FALSE)</f>
        <v>TOTAL ASSETS</v>
      </c>
      <c r="E338" s="1" t="s">
        <v>51</v>
      </c>
      <c r="F338" s="2">
        <v>42369</v>
      </c>
      <c r="G338" s="5">
        <v>261681.514</v>
      </c>
    </row>
    <row r="339" spans="1:7" x14ac:dyDescent="0.2">
      <c r="A339" s="4">
        <v>18</v>
      </c>
      <c r="B339" s="3" t="s">
        <v>21</v>
      </c>
      <c r="C339" s="3" t="str">
        <f>VLOOKUP(Taulukko1[[#This Row],[Rivivalinta]],Sheet1!$C$1:$E$42,2,FALSE)</f>
        <v>Inlåning från kreditinstitut</v>
      </c>
      <c r="D339" s="3" t="str">
        <f>VLOOKUP(Taulukko1[[#This Row],[Rivivalinta]],Sheet1!$C$1:$E$42,3,FALSE)</f>
        <v>Deposits from credit institutions</v>
      </c>
      <c r="E339" s="1" t="s">
        <v>51</v>
      </c>
      <c r="F339" s="2">
        <v>42369</v>
      </c>
      <c r="G339" s="5">
        <v>2353.5509999999999</v>
      </c>
    </row>
    <row r="340" spans="1:7" x14ac:dyDescent="0.2">
      <c r="A340" s="4">
        <v>19</v>
      </c>
      <c r="B340" s="3" t="s">
        <v>22</v>
      </c>
      <c r="C340" s="3" t="str">
        <f>VLOOKUP(Taulukko1[[#This Row],[Rivivalinta]],Sheet1!$C$1:$E$42,2,FALSE)</f>
        <v>Inlåning från allmänheten och offentliga samfund</v>
      </c>
      <c r="D340" s="3" t="str">
        <f>VLOOKUP(Taulukko1[[#This Row],[Rivivalinta]],Sheet1!$C$1:$E$42,3,FALSE)</f>
        <v>Deposits from the public and public sector entities</v>
      </c>
      <c r="E340" s="1" t="s">
        <v>51</v>
      </c>
      <c r="F340" s="2">
        <v>42369</v>
      </c>
      <c r="G340" s="5">
        <v>220893.31599999999</v>
      </c>
    </row>
    <row r="341" spans="1:7" x14ac:dyDescent="0.2">
      <c r="A341" s="4">
        <v>20</v>
      </c>
      <c r="B341" s="3" t="s">
        <v>23</v>
      </c>
      <c r="C341" s="3" t="str">
        <f>VLOOKUP(Taulukko1[[#This Row],[Rivivalinta]],Sheet1!$C$1:$E$42,2,FALSE)</f>
        <v>Emitterade skuldebrev</v>
      </c>
      <c r="D341" s="3" t="str">
        <f>VLOOKUP(Taulukko1[[#This Row],[Rivivalinta]],Sheet1!$C$1:$E$42,3,FALSE)</f>
        <v>Debt securities issued</v>
      </c>
      <c r="E341" s="1" t="s">
        <v>51</v>
      </c>
      <c r="F341" s="2">
        <v>42369</v>
      </c>
      <c r="G341" s="5">
        <v>4599.9470000000001</v>
      </c>
    </row>
    <row r="342" spans="1:7" x14ac:dyDescent="0.2">
      <c r="A342" s="4">
        <v>22</v>
      </c>
      <c r="B342" s="3" t="s">
        <v>18</v>
      </c>
      <c r="C342" s="3" t="str">
        <f>VLOOKUP(Taulukko1[[#This Row],[Rivivalinta]],Sheet1!$C$1:$E$42,2,FALSE)</f>
        <v>Derivat</v>
      </c>
      <c r="D342" s="3" t="str">
        <f>VLOOKUP(Taulukko1[[#This Row],[Rivivalinta]],Sheet1!$C$1:$E$42,3,FALSE)</f>
        <v>Derivatives</v>
      </c>
      <c r="E342" s="1" t="s">
        <v>51</v>
      </c>
      <c r="F342" s="2">
        <v>42369</v>
      </c>
      <c r="G342" s="5"/>
    </row>
    <row r="343" spans="1:7" x14ac:dyDescent="0.2">
      <c r="A343" s="4">
        <v>23</v>
      </c>
      <c r="B343" s="3" t="s">
        <v>24</v>
      </c>
      <c r="C343" s="3" t="str">
        <f>VLOOKUP(Taulukko1[[#This Row],[Rivivalinta]],Sheet1!$C$1:$E$42,2,FALSE)</f>
        <v>Eget kapital</v>
      </c>
      <c r="D343" s="3" t="str">
        <f>VLOOKUP(Taulukko1[[#This Row],[Rivivalinta]],Sheet1!$C$1:$E$42,3,FALSE)</f>
        <v>Total equity</v>
      </c>
      <c r="E343" s="1" t="s">
        <v>51</v>
      </c>
      <c r="F343" s="2">
        <v>42369</v>
      </c>
      <c r="G343" s="5">
        <v>21536.48</v>
      </c>
    </row>
    <row r="344" spans="1:7" x14ac:dyDescent="0.2">
      <c r="A344" s="4">
        <v>21</v>
      </c>
      <c r="B344" s="3" t="s">
        <v>25</v>
      </c>
      <c r="C344" s="3" t="str">
        <f>VLOOKUP(Taulukko1[[#This Row],[Rivivalinta]],Sheet1!$C$1:$E$42,2,FALSE)</f>
        <v>Övriga skulder</v>
      </c>
      <c r="D344" s="3" t="str">
        <f>VLOOKUP(Taulukko1[[#This Row],[Rivivalinta]],Sheet1!$C$1:$E$42,3,FALSE)</f>
        <v>Other liabilities</v>
      </c>
      <c r="E344" s="1" t="s">
        <v>51</v>
      </c>
      <c r="F344" s="2">
        <v>42369</v>
      </c>
      <c r="G344" s="5">
        <v>12298.218000000001</v>
      </c>
    </row>
    <row r="345" spans="1:7" x14ac:dyDescent="0.2">
      <c r="A345" s="4">
        <v>24</v>
      </c>
      <c r="B345" s="3" t="s">
        <v>26</v>
      </c>
      <c r="C345" s="3" t="str">
        <f>VLOOKUP(Taulukko1[[#This Row],[Rivivalinta]],Sheet1!$C$1:$E$42,2,FALSE)</f>
        <v>SUMMA EGET KAPITAL OCH SKULDER</v>
      </c>
      <c r="D345" s="3" t="str">
        <f>VLOOKUP(Taulukko1[[#This Row],[Rivivalinta]],Sheet1!$C$1:$E$42,3,FALSE)</f>
        <v>TOTAL EQUITY AND LIABILITIES</v>
      </c>
      <c r="E345" s="1" t="s">
        <v>51</v>
      </c>
      <c r="F345" s="2">
        <v>42369</v>
      </c>
      <c r="G345" s="5">
        <v>261681.51199999999</v>
      </c>
    </row>
    <row r="346" spans="1:7" x14ac:dyDescent="0.2">
      <c r="A346" s="4">
        <v>25</v>
      </c>
      <c r="B346" s="3" t="s">
        <v>27</v>
      </c>
      <c r="C346" s="3" t="str">
        <f>VLOOKUP(Taulukko1[[#This Row],[Rivivalinta]],Sheet1!$C$1:$E$42,2,FALSE)</f>
        <v>Exponering utanför balansräkningen</v>
      </c>
      <c r="D346" s="3" t="str">
        <f>VLOOKUP(Taulukko1[[#This Row],[Rivivalinta]],Sheet1!$C$1:$E$42,3,FALSE)</f>
        <v>Off balance sheet exposures</v>
      </c>
      <c r="E346" s="1" t="s">
        <v>51</v>
      </c>
      <c r="F346" s="2">
        <v>42369</v>
      </c>
      <c r="G346" s="5">
        <v>8277.5300000000007</v>
      </c>
    </row>
    <row r="347" spans="1:7" x14ac:dyDescent="0.2">
      <c r="A347" s="4">
        <v>28</v>
      </c>
      <c r="B347" s="3" t="s">
        <v>28</v>
      </c>
      <c r="C347" s="3" t="str">
        <f>VLOOKUP(Taulukko1[[#This Row],[Rivivalinta]],Sheet1!$C$1:$E$42,2,FALSE)</f>
        <v>Kostnader/intäkter, %</v>
      </c>
      <c r="D347" s="3" t="str">
        <f>VLOOKUP(Taulukko1[[#This Row],[Rivivalinta]],Sheet1!$C$1:$E$42,3,FALSE)</f>
        <v>Cost/income ratio, %</v>
      </c>
      <c r="E347" s="1" t="s">
        <v>51</v>
      </c>
      <c r="F347" s="2">
        <v>42369</v>
      </c>
      <c r="G347" s="6">
        <v>0.59661459594709632</v>
      </c>
    </row>
    <row r="348" spans="1:7" x14ac:dyDescent="0.2">
      <c r="A348" s="4">
        <v>29</v>
      </c>
      <c r="B348" s="3" t="s">
        <v>29</v>
      </c>
      <c r="C348" s="3" t="str">
        <f>VLOOKUP(Taulukko1[[#This Row],[Rivivalinta]],Sheet1!$C$1:$E$42,2,FALSE)</f>
        <v>Nödlidande exponeringar/Exponeringar, %</v>
      </c>
      <c r="D348" s="3" t="str">
        <f>VLOOKUP(Taulukko1[[#This Row],[Rivivalinta]],Sheet1!$C$1:$E$42,3,FALSE)</f>
        <v>Non-performing exposures/Exposures, %</v>
      </c>
      <c r="E348" s="1" t="s">
        <v>51</v>
      </c>
      <c r="F348" s="2">
        <v>42369</v>
      </c>
      <c r="G348" s="6">
        <v>1.5254459204776983E-2</v>
      </c>
    </row>
    <row r="349" spans="1:7" x14ac:dyDescent="0.2">
      <c r="A349" s="4">
        <v>30</v>
      </c>
      <c r="B349" s="3" t="s">
        <v>30</v>
      </c>
      <c r="C349" s="3" t="str">
        <f>VLOOKUP(Taulukko1[[#This Row],[Rivivalinta]],Sheet1!$C$1:$E$42,2,FALSE)</f>
        <v>Upplupna avsättningar på nödlidande exponeringar/Nödlidande Exponeringar, %</v>
      </c>
      <c r="D349" s="3" t="str">
        <f>VLOOKUP(Taulukko1[[#This Row],[Rivivalinta]],Sheet1!$C$1:$E$42,3,FALSE)</f>
        <v>Accumulated impairments on non-performing exposures/Non-performing exposures, %</v>
      </c>
      <c r="E349" s="1" t="s">
        <v>51</v>
      </c>
      <c r="F349" s="2">
        <v>42369</v>
      </c>
      <c r="G349" s="6">
        <v>0.13843437599880884</v>
      </c>
    </row>
    <row r="350" spans="1:7" x14ac:dyDescent="0.2">
      <c r="A350" s="4">
        <v>31</v>
      </c>
      <c r="B350" s="3" t="s">
        <v>31</v>
      </c>
      <c r="C350" s="3" t="str">
        <f>VLOOKUP(Taulukko1[[#This Row],[Rivivalinta]],Sheet1!$C$1:$E$42,2,FALSE)</f>
        <v>Kapitalbas</v>
      </c>
      <c r="D350" s="3" t="str">
        <f>VLOOKUP(Taulukko1[[#This Row],[Rivivalinta]],Sheet1!$C$1:$E$42,3,FALSE)</f>
        <v>Own funds</v>
      </c>
      <c r="E350" s="1" t="s">
        <v>51</v>
      </c>
      <c r="F350" s="2">
        <v>42369</v>
      </c>
      <c r="G350" s="5">
        <v>23650.690999999999</v>
      </c>
    </row>
    <row r="351" spans="1:7" x14ac:dyDescent="0.2">
      <c r="A351" s="4">
        <v>32</v>
      </c>
      <c r="B351" s="3" t="s">
        <v>32</v>
      </c>
      <c r="C351" s="3" t="str">
        <f>VLOOKUP(Taulukko1[[#This Row],[Rivivalinta]],Sheet1!$C$1:$E$42,2,FALSE)</f>
        <v>Kärnprimärkapital (CET 1)</v>
      </c>
      <c r="D351" s="3" t="str">
        <f>VLOOKUP(Taulukko1[[#This Row],[Rivivalinta]],Sheet1!$C$1:$E$42,3,FALSE)</f>
        <v>Common equity tier 1 capital (CET1)</v>
      </c>
      <c r="E351" s="1" t="s">
        <v>51</v>
      </c>
      <c r="F351" s="2">
        <v>42369</v>
      </c>
      <c r="G351" s="5">
        <v>23071.079000000002</v>
      </c>
    </row>
    <row r="352" spans="1:7" x14ac:dyDescent="0.2">
      <c r="A352" s="4">
        <v>33</v>
      </c>
      <c r="B352" s="3" t="s">
        <v>33</v>
      </c>
      <c r="C352" s="3" t="str">
        <f>VLOOKUP(Taulukko1[[#This Row],[Rivivalinta]],Sheet1!$C$1:$E$42,2,FALSE)</f>
        <v>Övrigt primärkapital (AT 1)</v>
      </c>
      <c r="D352" s="3" t="str">
        <f>VLOOKUP(Taulukko1[[#This Row],[Rivivalinta]],Sheet1!$C$1:$E$42,3,FALSE)</f>
        <v>Additional tier 1 capital (AT 1)</v>
      </c>
      <c r="E352" s="1" t="s">
        <v>51</v>
      </c>
      <c r="F352" s="2">
        <v>42369</v>
      </c>
      <c r="G352" s="5">
        <v>445.85500000000002</v>
      </c>
    </row>
    <row r="353" spans="1:7" x14ac:dyDescent="0.2">
      <c r="A353" s="4">
        <v>34</v>
      </c>
      <c r="B353" s="3" t="s">
        <v>34</v>
      </c>
      <c r="C353" s="3" t="str">
        <f>VLOOKUP(Taulukko1[[#This Row],[Rivivalinta]],Sheet1!$C$1:$E$42,2,FALSE)</f>
        <v>Supplementärkapital (T2)</v>
      </c>
      <c r="D353" s="3" t="str">
        <f>VLOOKUP(Taulukko1[[#This Row],[Rivivalinta]],Sheet1!$C$1:$E$42,3,FALSE)</f>
        <v>Tier 2 capital (T2)</v>
      </c>
      <c r="E353" s="1" t="s">
        <v>51</v>
      </c>
      <c r="F353" s="2">
        <v>42369</v>
      </c>
      <c r="G353" s="5">
        <v>133.75700000000001</v>
      </c>
    </row>
    <row r="354" spans="1:7" x14ac:dyDescent="0.2">
      <c r="A354" s="4">
        <v>35</v>
      </c>
      <c r="B354" s="3" t="s">
        <v>35</v>
      </c>
      <c r="C354" s="3" t="str">
        <f>VLOOKUP(Taulukko1[[#This Row],[Rivivalinta]],Sheet1!$C$1:$E$42,2,FALSE)</f>
        <v>Summa kapitalrelationer, %</v>
      </c>
      <c r="D354" s="3" t="str">
        <f>VLOOKUP(Taulukko1[[#This Row],[Rivivalinta]],Sheet1!$C$1:$E$42,3,FALSE)</f>
        <v>Own funds ratio, %</v>
      </c>
      <c r="E354" s="1" t="s">
        <v>51</v>
      </c>
      <c r="F354" s="2">
        <v>42369</v>
      </c>
      <c r="G354" s="6">
        <v>0.16073569835082041</v>
      </c>
    </row>
    <row r="355" spans="1:7" x14ac:dyDescent="0.2">
      <c r="A355" s="4">
        <v>36</v>
      </c>
      <c r="B355" s="3" t="s">
        <v>36</v>
      </c>
      <c r="C355" s="3" t="str">
        <f>VLOOKUP(Taulukko1[[#This Row],[Rivivalinta]],Sheet1!$C$1:$E$42,2,FALSE)</f>
        <v>Primärkapitalrelation, %</v>
      </c>
      <c r="D355" s="3" t="str">
        <f>VLOOKUP(Taulukko1[[#This Row],[Rivivalinta]],Sheet1!$C$1:$E$42,3,FALSE)</f>
        <v>Tier 1 ratio, %</v>
      </c>
      <c r="E355" s="1" t="s">
        <v>51</v>
      </c>
      <c r="F355" s="2">
        <v>42369</v>
      </c>
      <c r="G355" s="6">
        <v>0.15982665409480645</v>
      </c>
    </row>
    <row r="356" spans="1:7" x14ac:dyDescent="0.2">
      <c r="A356" s="4">
        <v>37</v>
      </c>
      <c r="B356" s="3" t="s">
        <v>37</v>
      </c>
      <c r="C356" s="3" t="str">
        <f>VLOOKUP(Taulukko1[[#This Row],[Rivivalinta]],Sheet1!$C$1:$E$42,2,FALSE)</f>
        <v>Kärnprimärkapitalrelation, %</v>
      </c>
      <c r="D356" s="3" t="str">
        <f>VLOOKUP(Taulukko1[[#This Row],[Rivivalinta]],Sheet1!$C$1:$E$42,3,FALSE)</f>
        <v>CET 1 ratio, %</v>
      </c>
      <c r="E356" s="1" t="s">
        <v>51</v>
      </c>
      <c r="F356" s="2">
        <v>42369</v>
      </c>
      <c r="G356" s="6">
        <v>0.15679651790182145</v>
      </c>
    </row>
    <row r="357" spans="1:7" x14ac:dyDescent="0.2">
      <c r="A357" s="4">
        <v>38</v>
      </c>
      <c r="B357" s="3" t="s">
        <v>38</v>
      </c>
      <c r="C357" s="3" t="str">
        <f>VLOOKUP(Taulukko1[[#This Row],[Rivivalinta]],Sheet1!$C$1:$E$42,2,FALSE)</f>
        <v>Summa exponeringsbelopp (RWA)</v>
      </c>
      <c r="D357" s="3" t="str">
        <f>VLOOKUP(Taulukko1[[#This Row],[Rivivalinta]],Sheet1!$C$1:$E$42,3,FALSE)</f>
        <v>Total risk weighted assets (RWA)</v>
      </c>
      <c r="E357" s="1" t="s">
        <v>51</v>
      </c>
      <c r="F357" s="2">
        <v>42369</v>
      </c>
      <c r="G357" s="5">
        <v>147140.25099999999</v>
      </c>
    </row>
    <row r="358" spans="1:7" x14ac:dyDescent="0.2">
      <c r="A358" s="4">
        <v>39</v>
      </c>
      <c r="B358" s="3" t="s">
        <v>39</v>
      </c>
      <c r="C358" s="3" t="str">
        <f>VLOOKUP(Taulukko1[[#This Row],[Rivivalinta]],Sheet1!$C$1:$E$42,2,FALSE)</f>
        <v>Exponeringsbelopp för kredit-, motpart- och utspädningsrisker</v>
      </c>
      <c r="D358" s="3" t="str">
        <f>VLOOKUP(Taulukko1[[#This Row],[Rivivalinta]],Sheet1!$C$1:$E$42,3,FALSE)</f>
        <v>Credit and counterparty risks</v>
      </c>
      <c r="E358" s="1" t="s">
        <v>51</v>
      </c>
      <c r="F358" s="2">
        <v>42369</v>
      </c>
      <c r="G358" s="5">
        <v>134931.84099999999</v>
      </c>
    </row>
    <row r="359" spans="1:7" x14ac:dyDescent="0.2">
      <c r="A359" s="4">
        <v>40</v>
      </c>
      <c r="B359" s="3" t="s">
        <v>40</v>
      </c>
      <c r="C359" s="3" t="str">
        <f>VLOOKUP(Taulukko1[[#This Row],[Rivivalinta]],Sheet1!$C$1:$E$42,2,FALSE)</f>
        <v>Exponeringsbelopp för positions-, valutakurs- och råvarurisker</v>
      </c>
      <c r="D359" s="3" t="str">
        <f>VLOOKUP(Taulukko1[[#This Row],[Rivivalinta]],Sheet1!$C$1:$E$42,3,FALSE)</f>
        <v>Position, currency and commodity risks</v>
      </c>
      <c r="E359" s="1" t="s">
        <v>51</v>
      </c>
      <c r="F359" s="2">
        <v>42369</v>
      </c>
      <c r="G359" s="5">
        <v>1385.7170000000001</v>
      </c>
    </row>
    <row r="360" spans="1:7" x14ac:dyDescent="0.2">
      <c r="A360" s="4">
        <v>41</v>
      </c>
      <c r="B360" s="3" t="s">
        <v>41</v>
      </c>
      <c r="C360" s="3" t="str">
        <f>VLOOKUP(Taulukko1[[#This Row],[Rivivalinta]],Sheet1!$C$1:$E$42,2,FALSE)</f>
        <v>Exponeringsbelopp för operativ risk</v>
      </c>
      <c r="D360" s="3" t="str">
        <f>VLOOKUP(Taulukko1[[#This Row],[Rivivalinta]],Sheet1!$C$1:$E$42,3,FALSE)</f>
        <v>Operational risks</v>
      </c>
      <c r="E360" s="1" t="s">
        <v>51</v>
      </c>
      <c r="F360" s="2">
        <v>42369</v>
      </c>
      <c r="G360" s="5">
        <v>10822.692999999999</v>
      </c>
    </row>
    <row r="361" spans="1:7" x14ac:dyDescent="0.2">
      <c r="A361" s="4">
        <v>42</v>
      </c>
      <c r="B361" s="3" t="s">
        <v>42</v>
      </c>
      <c r="C361" s="3" t="str">
        <f>VLOOKUP(Taulukko1[[#This Row],[Rivivalinta]],Sheet1!$C$1:$E$42,2,FALSE)</f>
        <v>Övriga riskexponeringar</v>
      </c>
      <c r="D361" s="3" t="str">
        <f>VLOOKUP(Taulukko1[[#This Row],[Rivivalinta]],Sheet1!$C$1:$E$42,3,FALSE)</f>
        <v>Other risks</v>
      </c>
      <c r="E361" s="1" t="s">
        <v>51</v>
      </c>
      <c r="F361" s="2">
        <v>42369</v>
      </c>
      <c r="G361" s="5"/>
    </row>
    <row r="362" spans="1:7" x14ac:dyDescent="0.2">
      <c r="A362" s="4">
        <v>1</v>
      </c>
      <c r="B362" s="3" t="s">
        <v>4</v>
      </c>
      <c r="C362" s="3" t="str">
        <f>VLOOKUP(Taulukko1[[#This Row],[Rivivalinta]],Sheet1!$C$1:$E$42,2,FALSE)</f>
        <v>Räntenetto</v>
      </c>
      <c r="D362" s="3" t="str">
        <f>VLOOKUP(Taulukko1[[#This Row],[Rivivalinta]],Sheet1!$C$1:$E$42,3,FALSE)</f>
        <v>Net interest margin</v>
      </c>
      <c r="E362" s="1" t="s">
        <v>52</v>
      </c>
      <c r="F362" s="2">
        <v>42369</v>
      </c>
      <c r="G362" s="5">
        <v>1163.675</v>
      </c>
    </row>
    <row r="363" spans="1:7" x14ac:dyDescent="0.2">
      <c r="A363" s="4">
        <v>2</v>
      </c>
      <c r="B363" s="3" t="s">
        <v>5</v>
      </c>
      <c r="C363" s="3" t="str">
        <f>VLOOKUP(Taulukko1[[#This Row],[Rivivalinta]],Sheet1!$C$1:$E$42,2,FALSE)</f>
        <v>Netto, avgifts- och provisionsintäkter</v>
      </c>
      <c r="D363" s="3" t="str">
        <f>VLOOKUP(Taulukko1[[#This Row],[Rivivalinta]],Sheet1!$C$1:$E$42,3,FALSE)</f>
        <v>Net fee and commission income</v>
      </c>
      <c r="E363" s="1" t="s">
        <v>52</v>
      </c>
      <c r="F363" s="2">
        <v>42369</v>
      </c>
      <c r="G363" s="5">
        <v>437.92399999999998</v>
      </c>
    </row>
    <row r="364" spans="1:7" x14ac:dyDescent="0.2">
      <c r="A364" s="4">
        <v>3</v>
      </c>
      <c r="B364" s="3" t="s">
        <v>6</v>
      </c>
      <c r="C364" s="3" t="str">
        <f>VLOOKUP(Taulukko1[[#This Row],[Rivivalinta]],Sheet1!$C$1:$E$42,2,FALSE)</f>
        <v>Avgifts- och provisionsintäkter</v>
      </c>
      <c r="D364" s="3" t="str">
        <f>VLOOKUP(Taulukko1[[#This Row],[Rivivalinta]],Sheet1!$C$1:$E$42,3,FALSE)</f>
        <v>Fee and commission income</v>
      </c>
      <c r="E364" s="1" t="s">
        <v>52</v>
      </c>
      <c r="F364" s="2">
        <v>42369</v>
      </c>
      <c r="G364" s="5">
        <v>493.55799999999999</v>
      </c>
    </row>
    <row r="365" spans="1:7" x14ac:dyDescent="0.2">
      <c r="A365" s="4">
        <v>4</v>
      </c>
      <c r="B365" s="3" t="s">
        <v>7</v>
      </c>
      <c r="C365" s="3" t="str">
        <f>VLOOKUP(Taulukko1[[#This Row],[Rivivalinta]],Sheet1!$C$1:$E$42,2,FALSE)</f>
        <v>Avgifts- och provisionskostnader</v>
      </c>
      <c r="D365" s="3" t="str">
        <f>VLOOKUP(Taulukko1[[#This Row],[Rivivalinta]],Sheet1!$C$1:$E$42,3,FALSE)</f>
        <v>Fee and commission expenses</v>
      </c>
      <c r="E365" s="1" t="s">
        <v>52</v>
      </c>
      <c r="F365" s="2">
        <v>42369</v>
      </c>
      <c r="G365" s="5">
        <v>55.634</v>
      </c>
    </row>
    <row r="366" spans="1:7" x14ac:dyDescent="0.2">
      <c r="A366" s="4">
        <v>5</v>
      </c>
      <c r="B366" s="3" t="s">
        <v>8</v>
      </c>
      <c r="C366" s="3" t="str">
        <f>VLOOKUP(Taulukko1[[#This Row],[Rivivalinta]],Sheet1!$C$1:$E$42,2,FALSE)</f>
        <v>Nettointäkter från handel och investeringar</v>
      </c>
      <c r="D366" s="3" t="str">
        <f>VLOOKUP(Taulukko1[[#This Row],[Rivivalinta]],Sheet1!$C$1:$E$42,3,FALSE)</f>
        <v>Net trading and investing income</v>
      </c>
      <c r="E366" s="1" t="s">
        <v>52</v>
      </c>
      <c r="F366" s="2">
        <v>42369</v>
      </c>
      <c r="G366" s="5">
        <v>56.472999999999999</v>
      </c>
    </row>
    <row r="367" spans="1:7" x14ac:dyDescent="0.2">
      <c r="A367" s="4">
        <v>6</v>
      </c>
      <c r="B367" s="3" t="s">
        <v>9</v>
      </c>
      <c r="C367" s="3" t="str">
        <f>VLOOKUP(Taulukko1[[#This Row],[Rivivalinta]],Sheet1!$C$1:$E$42,2,FALSE)</f>
        <v>Övriga intäkter</v>
      </c>
      <c r="D367" s="3" t="str">
        <f>VLOOKUP(Taulukko1[[#This Row],[Rivivalinta]],Sheet1!$C$1:$E$42,3,FALSE)</f>
        <v>Other income</v>
      </c>
      <c r="E367" s="1" t="s">
        <v>52</v>
      </c>
      <c r="F367" s="2">
        <v>42369</v>
      </c>
      <c r="G367" s="5">
        <v>66.781999999999996</v>
      </c>
    </row>
    <row r="368" spans="1:7" x14ac:dyDescent="0.2">
      <c r="A368" s="4">
        <v>7</v>
      </c>
      <c r="B368" s="3" t="s">
        <v>10</v>
      </c>
      <c r="C368" s="3" t="str">
        <f>VLOOKUP(Taulukko1[[#This Row],[Rivivalinta]],Sheet1!$C$1:$E$42,2,FALSE)</f>
        <v>Totala inkomster</v>
      </c>
      <c r="D368" s="3" t="str">
        <f>VLOOKUP(Taulukko1[[#This Row],[Rivivalinta]],Sheet1!$C$1:$E$42,3,FALSE)</f>
        <v>Total income</v>
      </c>
      <c r="E368" s="1" t="s">
        <v>52</v>
      </c>
      <c r="F368" s="2">
        <v>42369</v>
      </c>
      <c r="G368" s="5">
        <v>1724.854</v>
      </c>
    </row>
    <row r="369" spans="1:7" x14ac:dyDescent="0.2">
      <c r="A369" s="4">
        <v>8</v>
      </c>
      <c r="B369" s="3" t="s">
        <v>11</v>
      </c>
      <c r="C369" s="3" t="str">
        <f>VLOOKUP(Taulukko1[[#This Row],[Rivivalinta]],Sheet1!$C$1:$E$42,2,FALSE)</f>
        <v>Totala kostnader</v>
      </c>
      <c r="D369" s="3" t="str">
        <f>VLOOKUP(Taulukko1[[#This Row],[Rivivalinta]],Sheet1!$C$1:$E$42,3,FALSE)</f>
        <v>Total expenses</v>
      </c>
      <c r="E369" s="1" t="s">
        <v>52</v>
      </c>
      <c r="F369" s="2">
        <v>42369</v>
      </c>
      <c r="G369" s="5">
        <v>1210.721</v>
      </c>
    </row>
    <row r="370" spans="1:7" x14ac:dyDescent="0.2">
      <c r="A370" s="4">
        <v>9</v>
      </c>
      <c r="B370" s="3" t="s">
        <v>12</v>
      </c>
      <c r="C370" s="3" t="str">
        <f>VLOOKUP(Taulukko1[[#This Row],[Rivivalinta]],Sheet1!$C$1:$E$42,2,FALSE)</f>
        <v>Nedskrivningar av lån och fordringar</v>
      </c>
      <c r="D370" s="3" t="str">
        <f>VLOOKUP(Taulukko1[[#This Row],[Rivivalinta]],Sheet1!$C$1:$E$42,3,FALSE)</f>
        <v>Impairments on loans and receivables</v>
      </c>
      <c r="E370" s="1" t="s">
        <v>52</v>
      </c>
      <c r="F370" s="2">
        <v>42369</v>
      </c>
      <c r="G370" s="5">
        <v>54.921999999999997</v>
      </c>
    </row>
    <row r="371" spans="1:7" x14ac:dyDescent="0.2">
      <c r="A371" s="4">
        <v>10</v>
      </c>
      <c r="B371" s="3" t="s">
        <v>13</v>
      </c>
      <c r="C371" s="3" t="str">
        <f>VLOOKUP(Taulukko1[[#This Row],[Rivivalinta]],Sheet1!$C$1:$E$42,2,FALSE)</f>
        <v>Rörelsevinst/-förlust</v>
      </c>
      <c r="D371" s="3" t="str">
        <f>VLOOKUP(Taulukko1[[#This Row],[Rivivalinta]],Sheet1!$C$1:$E$42,3,FALSE)</f>
        <v>Operatingprofit/-loss</v>
      </c>
      <c r="E371" s="1" t="s">
        <v>52</v>
      </c>
      <c r="F371" s="2">
        <v>42369</v>
      </c>
      <c r="G371" s="5">
        <v>459.21100000000001</v>
      </c>
    </row>
    <row r="372" spans="1:7" x14ac:dyDescent="0.2">
      <c r="A372" s="4">
        <v>11</v>
      </c>
      <c r="B372" s="3" t="s">
        <v>14</v>
      </c>
      <c r="C372" s="3" t="str">
        <f>VLOOKUP(Taulukko1[[#This Row],[Rivivalinta]],Sheet1!$C$1:$E$42,2,FALSE)</f>
        <v>Kontanta medel och kassabehållning hos centralbanker</v>
      </c>
      <c r="D372" s="3" t="str">
        <f>VLOOKUP(Taulukko1[[#This Row],[Rivivalinta]],Sheet1!$C$1:$E$42,3,FALSE)</f>
        <v>Cash and cash balances at central banks</v>
      </c>
      <c r="E372" s="1" t="s">
        <v>52</v>
      </c>
      <c r="F372" s="2">
        <v>42369</v>
      </c>
      <c r="G372" s="5">
        <v>5636.5339999999997</v>
      </c>
    </row>
    <row r="373" spans="1:7" x14ac:dyDescent="0.2">
      <c r="A373" s="4">
        <v>12</v>
      </c>
      <c r="B373" s="3" t="s">
        <v>15</v>
      </c>
      <c r="C373" s="3" t="str">
        <f>VLOOKUP(Taulukko1[[#This Row],[Rivivalinta]],Sheet1!$C$1:$E$42,2,FALSE)</f>
        <v>Lån och förskott till kreditinstitut</v>
      </c>
      <c r="D373" s="3" t="str">
        <f>VLOOKUP(Taulukko1[[#This Row],[Rivivalinta]],Sheet1!$C$1:$E$42,3,FALSE)</f>
        <v>Loans and advances to credit institutions</v>
      </c>
      <c r="E373" s="1" t="s">
        <v>52</v>
      </c>
      <c r="F373" s="2">
        <v>42369</v>
      </c>
      <c r="G373" s="5">
        <v>3722.8809999999999</v>
      </c>
    </row>
    <row r="374" spans="1:7" x14ac:dyDescent="0.2">
      <c r="A374" s="4">
        <v>13</v>
      </c>
      <c r="B374" s="3" t="s">
        <v>16</v>
      </c>
      <c r="C374" s="3" t="str">
        <f>VLOOKUP(Taulukko1[[#This Row],[Rivivalinta]],Sheet1!$C$1:$E$42,2,FALSE)</f>
        <v>Lån och förskott till allmänheten och offentliga samfund</v>
      </c>
      <c r="D374" s="3" t="str">
        <f>VLOOKUP(Taulukko1[[#This Row],[Rivivalinta]],Sheet1!$C$1:$E$42,3,FALSE)</f>
        <v>Loans and advances to the public and public sector entities</v>
      </c>
      <c r="E374" s="1" t="s">
        <v>52</v>
      </c>
      <c r="F374" s="2">
        <v>42369</v>
      </c>
      <c r="G374" s="5">
        <v>69568.148000000001</v>
      </c>
    </row>
    <row r="375" spans="1:7" x14ac:dyDescent="0.2">
      <c r="A375" s="4">
        <v>14</v>
      </c>
      <c r="B375" s="3" t="s">
        <v>17</v>
      </c>
      <c r="C375" s="3" t="str">
        <f>VLOOKUP(Taulukko1[[#This Row],[Rivivalinta]],Sheet1!$C$1:$E$42,2,FALSE)</f>
        <v>Värdepapper</v>
      </c>
      <c r="D375" s="3" t="str">
        <f>VLOOKUP(Taulukko1[[#This Row],[Rivivalinta]],Sheet1!$C$1:$E$42,3,FALSE)</f>
        <v>Debt securities</v>
      </c>
      <c r="E375" s="1" t="s">
        <v>52</v>
      </c>
      <c r="F375" s="2">
        <v>42369</v>
      </c>
      <c r="G375" s="5">
        <v>2045.164</v>
      </c>
    </row>
    <row r="376" spans="1:7" x14ac:dyDescent="0.2">
      <c r="A376" s="4">
        <v>15</v>
      </c>
      <c r="B376" s="3" t="s">
        <v>72</v>
      </c>
      <c r="C376" s="3" t="str">
        <f>VLOOKUP(Taulukko1[[#This Row],[Rivivalinta]],Sheet1!$C$1:$E$42,2,FALSE)</f>
        <v xml:space="preserve">Derivat </v>
      </c>
      <c r="D376" s="3" t="str">
        <f>VLOOKUP(Taulukko1[[#This Row],[Rivivalinta]],Sheet1!$C$1:$E$42,3,FALSE)</f>
        <v xml:space="preserve">Derivatives </v>
      </c>
      <c r="E376" s="1" t="s">
        <v>52</v>
      </c>
      <c r="F376" s="2">
        <v>42369</v>
      </c>
      <c r="G376" s="5"/>
    </row>
    <row r="377" spans="1:7" x14ac:dyDescent="0.2">
      <c r="A377" s="4">
        <v>16</v>
      </c>
      <c r="B377" s="3" t="s">
        <v>19</v>
      </c>
      <c r="C377" s="3" t="str">
        <f>VLOOKUP(Taulukko1[[#This Row],[Rivivalinta]],Sheet1!$C$1:$E$42,2,FALSE)</f>
        <v>Övriga tillgångar</v>
      </c>
      <c r="D377" s="3" t="str">
        <f>VLOOKUP(Taulukko1[[#This Row],[Rivivalinta]],Sheet1!$C$1:$E$42,3,FALSE)</f>
        <v>Other assets</v>
      </c>
      <c r="E377" s="1" t="s">
        <v>52</v>
      </c>
      <c r="F377" s="2">
        <v>42369</v>
      </c>
      <c r="G377" s="5">
        <v>6134.82</v>
      </c>
    </row>
    <row r="378" spans="1:7" x14ac:dyDescent="0.2">
      <c r="A378" s="4">
        <v>17</v>
      </c>
      <c r="B378" s="3" t="s">
        <v>20</v>
      </c>
      <c r="C378" s="3" t="str">
        <f>VLOOKUP(Taulukko1[[#This Row],[Rivivalinta]],Sheet1!$C$1:$E$42,2,FALSE)</f>
        <v>SUMMA TILLGÅNGAR</v>
      </c>
      <c r="D378" s="3" t="str">
        <f>VLOOKUP(Taulukko1[[#This Row],[Rivivalinta]],Sheet1!$C$1:$E$42,3,FALSE)</f>
        <v>TOTAL ASSETS</v>
      </c>
      <c r="E378" s="1" t="s">
        <v>52</v>
      </c>
      <c r="F378" s="2">
        <v>42369</v>
      </c>
      <c r="G378" s="5">
        <v>87107.547000000006</v>
      </c>
    </row>
    <row r="379" spans="1:7" x14ac:dyDescent="0.2">
      <c r="A379" s="4">
        <v>18</v>
      </c>
      <c r="B379" s="3" t="s">
        <v>21</v>
      </c>
      <c r="C379" s="3" t="str">
        <f>VLOOKUP(Taulukko1[[#This Row],[Rivivalinta]],Sheet1!$C$1:$E$42,2,FALSE)</f>
        <v>Inlåning från kreditinstitut</v>
      </c>
      <c r="D379" s="3" t="str">
        <f>VLOOKUP(Taulukko1[[#This Row],[Rivivalinta]],Sheet1!$C$1:$E$42,3,FALSE)</f>
        <v>Deposits from credit institutions</v>
      </c>
      <c r="E379" s="1" t="s">
        <v>52</v>
      </c>
      <c r="F379" s="2">
        <v>42369</v>
      </c>
      <c r="G379" s="5">
        <v>1045.7719999999999</v>
      </c>
    </row>
    <row r="380" spans="1:7" x14ac:dyDescent="0.2">
      <c r="A380" s="4">
        <v>19</v>
      </c>
      <c r="B380" s="3" t="s">
        <v>22</v>
      </c>
      <c r="C380" s="3" t="str">
        <f>VLOOKUP(Taulukko1[[#This Row],[Rivivalinta]],Sheet1!$C$1:$E$42,2,FALSE)</f>
        <v>Inlåning från allmänheten och offentliga samfund</v>
      </c>
      <c r="D380" s="3" t="str">
        <f>VLOOKUP(Taulukko1[[#This Row],[Rivivalinta]],Sheet1!$C$1:$E$42,3,FALSE)</f>
        <v>Deposits from the public and public sector entities</v>
      </c>
      <c r="E380" s="1" t="s">
        <v>52</v>
      </c>
      <c r="F380" s="2">
        <v>42369</v>
      </c>
      <c r="G380" s="5">
        <v>69981.066999999995</v>
      </c>
    </row>
    <row r="381" spans="1:7" x14ac:dyDescent="0.2">
      <c r="A381" s="4">
        <v>20</v>
      </c>
      <c r="B381" s="3" t="s">
        <v>23</v>
      </c>
      <c r="C381" s="3" t="str">
        <f>VLOOKUP(Taulukko1[[#This Row],[Rivivalinta]],Sheet1!$C$1:$E$42,2,FALSE)</f>
        <v>Emitterade skuldebrev</v>
      </c>
      <c r="D381" s="3" t="str">
        <f>VLOOKUP(Taulukko1[[#This Row],[Rivivalinta]],Sheet1!$C$1:$E$42,3,FALSE)</f>
        <v>Debt securities issued</v>
      </c>
      <c r="E381" s="1" t="s">
        <v>52</v>
      </c>
      <c r="F381" s="2">
        <v>42369</v>
      </c>
      <c r="G381" s="5"/>
    </row>
    <row r="382" spans="1:7" x14ac:dyDescent="0.2">
      <c r="A382" s="4">
        <v>22</v>
      </c>
      <c r="B382" s="3" t="s">
        <v>18</v>
      </c>
      <c r="C382" s="3" t="str">
        <f>VLOOKUP(Taulukko1[[#This Row],[Rivivalinta]],Sheet1!$C$1:$E$42,2,FALSE)</f>
        <v>Derivat</v>
      </c>
      <c r="D382" s="3" t="str">
        <f>VLOOKUP(Taulukko1[[#This Row],[Rivivalinta]],Sheet1!$C$1:$E$42,3,FALSE)</f>
        <v>Derivatives</v>
      </c>
      <c r="E382" s="1" t="s">
        <v>52</v>
      </c>
      <c r="F382" s="2">
        <v>42369</v>
      </c>
      <c r="G382" s="5"/>
    </row>
    <row r="383" spans="1:7" x14ac:dyDescent="0.2">
      <c r="A383" s="4">
        <v>23</v>
      </c>
      <c r="B383" s="3" t="s">
        <v>24</v>
      </c>
      <c r="C383" s="3" t="str">
        <f>VLOOKUP(Taulukko1[[#This Row],[Rivivalinta]],Sheet1!$C$1:$E$42,2,FALSE)</f>
        <v>Eget kapital</v>
      </c>
      <c r="D383" s="3" t="str">
        <f>VLOOKUP(Taulukko1[[#This Row],[Rivivalinta]],Sheet1!$C$1:$E$42,3,FALSE)</f>
        <v>Total equity</v>
      </c>
      <c r="E383" s="1" t="s">
        <v>52</v>
      </c>
      <c r="F383" s="2">
        <v>42369</v>
      </c>
      <c r="G383" s="5">
        <v>12258.61</v>
      </c>
    </row>
    <row r="384" spans="1:7" x14ac:dyDescent="0.2">
      <c r="A384" s="4">
        <v>21</v>
      </c>
      <c r="B384" s="3" t="s">
        <v>25</v>
      </c>
      <c r="C384" s="3" t="str">
        <f>VLOOKUP(Taulukko1[[#This Row],[Rivivalinta]],Sheet1!$C$1:$E$42,2,FALSE)</f>
        <v>Övriga skulder</v>
      </c>
      <c r="D384" s="3" t="str">
        <f>VLOOKUP(Taulukko1[[#This Row],[Rivivalinta]],Sheet1!$C$1:$E$42,3,FALSE)</f>
        <v>Other liabilities</v>
      </c>
      <c r="E384" s="1" t="s">
        <v>52</v>
      </c>
      <c r="F384" s="2">
        <v>42369</v>
      </c>
      <c r="G384" s="5">
        <v>3822.0970000000002</v>
      </c>
    </row>
    <row r="385" spans="1:7" x14ac:dyDescent="0.2">
      <c r="A385" s="4">
        <v>24</v>
      </c>
      <c r="B385" s="3" t="s">
        <v>26</v>
      </c>
      <c r="C385" s="3" t="str">
        <f>VLOOKUP(Taulukko1[[#This Row],[Rivivalinta]],Sheet1!$C$1:$E$42,2,FALSE)</f>
        <v>SUMMA EGET KAPITAL OCH SKULDER</v>
      </c>
      <c r="D385" s="3" t="str">
        <f>VLOOKUP(Taulukko1[[#This Row],[Rivivalinta]],Sheet1!$C$1:$E$42,3,FALSE)</f>
        <v>TOTAL EQUITY AND LIABILITIES</v>
      </c>
      <c r="E385" s="1" t="s">
        <v>52</v>
      </c>
      <c r="F385" s="2">
        <v>42369</v>
      </c>
      <c r="G385" s="5">
        <v>87107.546000000002</v>
      </c>
    </row>
    <row r="386" spans="1:7" x14ac:dyDescent="0.2">
      <c r="A386" s="4">
        <v>25</v>
      </c>
      <c r="B386" s="3" t="s">
        <v>27</v>
      </c>
      <c r="C386" s="3" t="str">
        <f>VLOOKUP(Taulukko1[[#This Row],[Rivivalinta]],Sheet1!$C$1:$E$42,2,FALSE)</f>
        <v>Exponering utanför balansräkningen</v>
      </c>
      <c r="D386" s="3" t="str">
        <f>VLOOKUP(Taulukko1[[#This Row],[Rivivalinta]],Sheet1!$C$1:$E$42,3,FALSE)</f>
        <v>Off balance sheet exposures</v>
      </c>
      <c r="E386" s="1" t="s">
        <v>52</v>
      </c>
      <c r="F386" s="2">
        <v>42369</v>
      </c>
      <c r="G386" s="5">
        <v>4038.355</v>
      </c>
    </row>
    <row r="387" spans="1:7" x14ac:dyDescent="0.2">
      <c r="A387" s="4">
        <v>28</v>
      </c>
      <c r="B387" s="3" t="s">
        <v>28</v>
      </c>
      <c r="C387" s="3" t="str">
        <f>VLOOKUP(Taulukko1[[#This Row],[Rivivalinta]],Sheet1!$C$1:$E$42,2,FALSE)</f>
        <v>Kostnader/intäkter, %</v>
      </c>
      <c r="D387" s="3" t="str">
        <f>VLOOKUP(Taulukko1[[#This Row],[Rivivalinta]],Sheet1!$C$1:$E$42,3,FALSE)</f>
        <v>Cost/income ratio, %</v>
      </c>
      <c r="E387" s="1" t="s">
        <v>52</v>
      </c>
      <c r="F387" s="2">
        <v>42369</v>
      </c>
      <c r="G387" s="6">
        <v>0.65368503909635156</v>
      </c>
    </row>
    <row r="388" spans="1:7" x14ac:dyDescent="0.2">
      <c r="A388" s="4">
        <v>29</v>
      </c>
      <c r="B388" s="3" t="s">
        <v>29</v>
      </c>
      <c r="C388" s="3" t="str">
        <f>VLOOKUP(Taulukko1[[#This Row],[Rivivalinta]],Sheet1!$C$1:$E$42,2,FALSE)</f>
        <v>Nödlidande exponeringar/Exponeringar, %</v>
      </c>
      <c r="D388" s="3" t="str">
        <f>VLOOKUP(Taulukko1[[#This Row],[Rivivalinta]],Sheet1!$C$1:$E$42,3,FALSE)</f>
        <v>Non-performing exposures/Exposures, %</v>
      </c>
      <c r="E388" s="1" t="s">
        <v>52</v>
      </c>
      <c r="F388" s="2">
        <v>42369</v>
      </c>
      <c r="G388" s="6">
        <v>4.0037048644749112E-3</v>
      </c>
    </row>
    <row r="389" spans="1:7" x14ac:dyDescent="0.2">
      <c r="A389" s="4">
        <v>30</v>
      </c>
      <c r="B389" s="3" t="s">
        <v>30</v>
      </c>
      <c r="C389" s="3" t="str">
        <f>VLOOKUP(Taulukko1[[#This Row],[Rivivalinta]],Sheet1!$C$1:$E$42,2,FALSE)</f>
        <v>Upplupna avsättningar på nödlidande exponeringar/Nödlidande Exponeringar, %</v>
      </c>
      <c r="D389" s="3" t="str">
        <f>VLOOKUP(Taulukko1[[#This Row],[Rivivalinta]],Sheet1!$C$1:$E$42,3,FALSE)</f>
        <v>Accumulated impairments on non-performing exposures/Non-performing exposures, %</v>
      </c>
      <c r="E389" s="1" t="s">
        <v>52</v>
      </c>
      <c r="F389" s="2">
        <v>42369</v>
      </c>
      <c r="G389" s="6">
        <v>0.10392262510559891</v>
      </c>
    </row>
    <row r="390" spans="1:7" x14ac:dyDescent="0.2">
      <c r="A390" s="4">
        <v>31</v>
      </c>
      <c r="B390" s="3" t="s">
        <v>31</v>
      </c>
      <c r="C390" s="3" t="str">
        <f>VLOOKUP(Taulukko1[[#This Row],[Rivivalinta]],Sheet1!$C$1:$E$42,2,FALSE)</f>
        <v>Kapitalbas</v>
      </c>
      <c r="D390" s="3" t="str">
        <f>VLOOKUP(Taulukko1[[#This Row],[Rivivalinta]],Sheet1!$C$1:$E$42,3,FALSE)</f>
        <v>Own funds</v>
      </c>
      <c r="E390" s="1" t="s">
        <v>52</v>
      </c>
      <c r="F390" s="2">
        <v>42369</v>
      </c>
      <c r="G390" s="5">
        <v>12073.978999999999</v>
      </c>
    </row>
    <row r="391" spans="1:7" x14ac:dyDescent="0.2">
      <c r="A391" s="4">
        <v>32</v>
      </c>
      <c r="B391" s="3" t="s">
        <v>32</v>
      </c>
      <c r="C391" s="3" t="str">
        <f>VLOOKUP(Taulukko1[[#This Row],[Rivivalinta]],Sheet1!$C$1:$E$42,2,FALSE)</f>
        <v>Kärnprimärkapital (CET 1)</v>
      </c>
      <c r="D391" s="3" t="str">
        <f>VLOOKUP(Taulukko1[[#This Row],[Rivivalinta]],Sheet1!$C$1:$E$42,3,FALSE)</f>
        <v>Common equity tier 1 capital (CET1)</v>
      </c>
      <c r="E391" s="1" t="s">
        <v>52</v>
      </c>
      <c r="F391" s="2">
        <v>42369</v>
      </c>
      <c r="G391" s="5">
        <v>10944.633</v>
      </c>
    </row>
    <row r="392" spans="1:7" x14ac:dyDescent="0.2">
      <c r="A392" s="4">
        <v>33</v>
      </c>
      <c r="B392" s="3" t="s">
        <v>33</v>
      </c>
      <c r="C392" s="3" t="str">
        <f>VLOOKUP(Taulukko1[[#This Row],[Rivivalinta]],Sheet1!$C$1:$E$42,2,FALSE)</f>
        <v>Övrigt primärkapital (AT 1)</v>
      </c>
      <c r="D392" s="3" t="str">
        <f>VLOOKUP(Taulukko1[[#This Row],[Rivivalinta]],Sheet1!$C$1:$E$42,3,FALSE)</f>
        <v>Additional tier 1 capital (AT 1)</v>
      </c>
      <c r="E392" s="1" t="s">
        <v>52</v>
      </c>
      <c r="F392" s="2">
        <v>42369</v>
      </c>
      <c r="G392" s="5">
        <v>894.19100000000003</v>
      </c>
    </row>
    <row r="393" spans="1:7" x14ac:dyDescent="0.2">
      <c r="A393" s="4">
        <v>34</v>
      </c>
      <c r="B393" s="3" t="s">
        <v>34</v>
      </c>
      <c r="C393" s="3" t="str">
        <f>VLOOKUP(Taulukko1[[#This Row],[Rivivalinta]],Sheet1!$C$1:$E$42,2,FALSE)</f>
        <v>Supplementärkapital (T2)</v>
      </c>
      <c r="D393" s="3" t="str">
        <f>VLOOKUP(Taulukko1[[#This Row],[Rivivalinta]],Sheet1!$C$1:$E$42,3,FALSE)</f>
        <v>Tier 2 capital (T2)</v>
      </c>
      <c r="E393" s="1" t="s">
        <v>52</v>
      </c>
      <c r="F393" s="2">
        <v>42369</v>
      </c>
      <c r="G393" s="5">
        <v>235.15600000000001</v>
      </c>
    </row>
    <row r="394" spans="1:7" x14ac:dyDescent="0.2">
      <c r="A394" s="4">
        <v>35</v>
      </c>
      <c r="B394" s="3" t="s">
        <v>35</v>
      </c>
      <c r="C394" s="3" t="str">
        <f>VLOOKUP(Taulukko1[[#This Row],[Rivivalinta]],Sheet1!$C$1:$E$42,2,FALSE)</f>
        <v>Summa kapitalrelationer, %</v>
      </c>
      <c r="D394" s="3" t="str">
        <f>VLOOKUP(Taulukko1[[#This Row],[Rivivalinta]],Sheet1!$C$1:$E$42,3,FALSE)</f>
        <v>Own funds ratio, %</v>
      </c>
      <c r="E394" s="1" t="s">
        <v>52</v>
      </c>
      <c r="F394" s="2">
        <v>42369</v>
      </c>
      <c r="G394" s="6">
        <v>0.23955236683566505</v>
      </c>
    </row>
    <row r="395" spans="1:7" x14ac:dyDescent="0.2">
      <c r="A395" s="4">
        <v>36</v>
      </c>
      <c r="B395" s="3" t="s">
        <v>36</v>
      </c>
      <c r="C395" s="3" t="str">
        <f>VLOOKUP(Taulukko1[[#This Row],[Rivivalinta]],Sheet1!$C$1:$E$42,2,FALSE)</f>
        <v>Primärkapitalrelation, %</v>
      </c>
      <c r="D395" s="3" t="str">
        <f>VLOOKUP(Taulukko1[[#This Row],[Rivivalinta]],Sheet1!$C$1:$E$42,3,FALSE)</f>
        <v>Tier 1 ratio, %</v>
      </c>
      <c r="E395" s="1" t="s">
        <v>52</v>
      </c>
      <c r="F395" s="2">
        <v>42369</v>
      </c>
      <c r="G395" s="6">
        <v>0.23488680158801631</v>
      </c>
    </row>
    <row r="396" spans="1:7" x14ac:dyDescent="0.2">
      <c r="A396" s="4">
        <v>37</v>
      </c>
      <c r="B396" s="3" t="s">
        <v>37</v>
      </c>
      <c r="C396" s="3" t="str">
        <f>VLOOKUP(Taulukko1[[#This Row],[Rivivalinta]],Sheet1!$C$1:$E$42,2,FALSE)</f>
        <v>Kärnprimärkapitalrelation, %</v>
      </c>
      <c r="D396" s="3" t="str">
        <f>VLOOKUP(Taulukko1[[#This Row],[Rivivalinta]],Sheet1!$C$1:$E$42,3,FALSE)</f>
        <v>CET 1 ratio, %</v>
      </c>
      <c r="E396" s="1" t="s">
        <v>52</v>
      </c>
      <c r="F396" s="2">
        <v>42369</v>
      </c>
      <c r="G396" s="6">
        <v>0.21714570973642786</v>
      </c>
    </row>
    <row r="397" spans="1:7" x14ac:dyDescent="0.2">
      <c r="A397" s="4">
        <v>38</v>
      </c>
      <c r="B397" s="3" t="s">
        <v>38</v>
      </c>
      <c r="C397" s="3" t="str">
        <f>VLOOKUP(Taulukko1[[#This Row],[Rivivalinta]],Sheet1!$C$1:$E$42,2,FALSE)</f>
        <v>Summa exponeringsbelopp (RWA)</v>
      </c>
      <c r="D397" s="3" t="str">
        <f>VLOOKUP(Taulukko1[[#This Row],[Rivivalinta]],Sheet1!$C$1:$E$42,3,FALSE)</f>
        <v>Total risk weighted assets (RWA)</v>
      </c>
      <c r="E397" s="1" t="s">
        <v>52</v>
      </c>
      <c r="F397" s="2">
        <v>42369</v>
      </c>
      <c r="G397" s="5">
        <v>50402.252999999997</v>
      </c>
    </row>
    <row r="398" spans="1:7" x14ac:dyDescent="0.2">
      <c r="A398" s="4">
        <v>39</v>
      </c>
      <c r="B398" s="3" t="s">
        <v>39</v>
      </c>
      <c r="C398" s="3" t="str">
        <f>VLOOKUP(Taulukko1[[#This Row],[Rivivalinta]],Sheet1!$C$1:$E$42,2,FALSE)</f>
        <v>Exponeringsbelopp för kredit-, motpart- och utspädningsrisker</v>
      </c>
      <c r="D398" s="3" t="str">
        <f>VLOOKUP(Taulukko1[[#This Row],[Rivivalinta]],Sheet1!$C$1:$E$42,3,FALSE)</f>
        <v>Credit and counterparty risks</v>
      </c>
      <c r="E398" s="1" t="s">
        <v>52</v>
      </c>
      <c r="F398" s="2">
        <v>42369</v>
      </c>
      <c r="G398" s="5">
        <v>47376.489000000001</v>
      </c>
    </row>
    <row r="399" spans="1:7" x14ac:dyDescent="0.2">
      <c r="A399" s="4">
        <v>40</v>
      </c>
      <c r="B399" s="3" t="s">
        <v>40</v>
      </c>
      <c r="C399" s="3" t="str">
        <f>VLOOKUP(Taulukko1[[#This Row],[Rivivalinta]],Sheet1!$C$1:$E$42,2,FALSE)</f>
        <v>Exponeringsbelopp för positions-, valutakurs- och råvarurisker</v>
      </c>
      <c r="D399" s="3" t="str">
        <f>VLOOKUP(Taulukko1[[#This Row],[Rivivalinta]],Sheet1!$C$1:$E$42,3,FALSE)</f>
        <v>Position, currency and commodity risks</v>
      </c>
      <c r="E399" s="1" t="s">
        <v>52</v>
      </c>
      <c r="F399" s="2">
        <v>42369</v>
      </c>
      <c r="G399" s="5"/>
    </row>
    <row r="400" spans="1:7" x14ac:dyDescent="0.2">
      <c r="A400" s="4">
        <v>41</v>
      </c>
      <c r="B400" s="3" t="s">
        <v>41</v>
      </c>
      <c r="C400" s="3" t="str">
        <f>VLOOKUP(Taulukko1[[#This Row],[Rivivalinta]],Sheet1!$C$1:$E$42,2,FALSE)</f>
        <v>Exponeringsbelopp för operativ risk</v>
      </c>
      <c r="D400" s="3" t="str">
        <f>VLOOKUP(Taulukko1[[#This Row],[Rivivalinta]],Sheet1!$C$1:$E$42,3,FALSE)</f>
        <v>Operational risks</v>
      </c>
      <c r="E400" s="1" t="s">
        <v>52</v>
      </c>
      <c r="F400" s="2">
        <v>42369</v>
      </c>
      <c r="G400" s="5">
        <v>3025.7649999999999</v>
      </c>
    </row>
    <row r="401" spans="1:7" x14ac:dyDescent="0.2">
      <c r="A401" s="4">
        <v>42</v>
      </c>
      <c r="B401" s="3" t="s">
        <v>42</v>
      </c>
      <c r="C401" s="3" t="str">
        <f>VLOOKUP(Taulukko1[[#This Row],[Rivivalinta]],Sheet1!$C$1:$E$42,2,FALSE)</f>
        <v>Övriga riskexponeringar</v>
      </c>
      <c r="D401" s="3" t="str">
        <f>VLOOKUP(Taulukko1[[#This Row],[Rivivalinta]],Sheet1!$C$1:$E$42,3,FALSE)</f>
        <v>Other risks</v>
      </c>
      <c r="E401" s="1" t="s">
        <v>52</v>
      </c>
      <c r="F401" s="2">
        <v>42369</v>
      </c>
      <c r="G401" s="5"/>
    </row>
    <row r="402" spans="1:7" x14ac:dyDescent="0.2">
      <c r="A402" s="4">
        <v>1</v>
      </c>
      <c r="B402" s="3" t="s">
        <v>4</v>
      </c>
      <c r="C402" s="3" t="str">
        <f>VLOOKUP(Taulukko1[[#This Row],[Rivivalinta]],Sheet1!$C$1:$E$42,2,FALSE)</f>
        <v>Räntenetto</v>
      </c>
      <c r="D402" s="3" t="str">
        <f>VLOOKUP(Taulukko1[[#This Row],[Rivivalinta]],Sheet1!$C$1:$E$42,3,FALSE)</f>
        <v>Net interest margin</v>
      </c>
      <c r="E402" s="1" t="s">
        <v>53</v>
      </c>
      <c r="F402" s="2">
        <v>42369</v>
      </c>
      <c r="G402" s="5">
        <v>3359.0830000000001</v>
      </c>
    </row>
    <row r="403" spans="1:7" x14ac:dyDescent="0.2">
      <c r="A403" s="4">
        <v>2</v>
      </c>
      <c r="B403" s="3" t="s">
        <v>5</v>
      </c>
      <c r="C403" s="3" t="str">
        <f>VLOOKUP(Taulukko1[[#This Row],[Rivivalinta]],Sheet1!$C$1:$E$42,2,FALSE)</f>
        <v>Netto, avgifts- och provisionsintäkter</v>
      </c>
      <c r="D403" s="3" t="str">
        <f>VLOOKUP(Taulukko1[[#This Row],[Rivivalinta]],Sheet1!$C$1:$E$42,3,FALSE)</f>
        <v>Net fee and commission income</v>
      </c>
      <c r="E403" s="1" t="s">
        <v>53</v>
      </c>
      <c r="F403" s="2">
        <v>42369</v>
      </c>
      <c r="G403" s="5">
        <v>1789.296</v>
      </c>
    </row>
    <row r="404" spans="1:7" x14ac:dyDescent="0.2">
      <c r="A404" s="4">
        <v>3</v>
      </c>
      <c r="B404" s="3" t="s">
        <v>6</v>
      </c>
      <c r="C404" s="3" t="str">
        <f>VLOOKUP(Taulukko1[[#This Row],[Rivivalinta]],Sheet1!$C$1:$E$42,2,FALSE)</f>
        <v>Avgifts- och provisionsintäkter</v>
      </c>
      <c r="D404" s="3" t="str">
        <f>VLOOKUP(Taulukko1[[#This Row],[Rivivalinta]],Sheet1!$C$1:$E$42,3,FALSE)</f>
        <v>Fee and commission income</v>
      </c>
      <c r="E404" s="1" t="s">
        <v>53</v>
      </c>
      <c r="F404" s="2">
        <v>42369</v>
      </c>
      <c r="G404" s="5">
        <v>1977.9929999999999</v>
      </c>
    </row>
    <row r="405" spans="1:7" x14ac:dyDescent="0.2">
      <c r="A405" s="4">
        <v>4</v>
      </c>
      <c r="B405" s="3" t="s">
        <v>7</v>
      </c>
      <c r="C405" s="3" t="str">
        <f>VLOOKUP(Taulukko1[[#This Row],[Rivivalinta]],Sheet1!$C$1:$E$42,2,FALSE)</f>
        <v>Avgifts- och provisionskostnader</v>
      </c>
      <c r="D405" s="3" t="str">
        <f>VLOOKUP(Taulukko1[[#This Row],[Rivivalinta]],Sheet1!$C$1:$E$42,3,FALSE)</f>
        <v>Fee and commission expenses</v>
      </c>
      <c r="E405" s="1" t="s">
        <v>53</v>
      </c>
      <c r="F405" s="2">
        <v>42369</v>
      </c>
      <c r="G405" s="5">
        <v>188.697</v>
      </c>
    </row>
    <row r="406" spans="1:7" x14ac:dyDescent="0.2">
      <c r="A406" s="4">
        <v>5</v>
      </c>
      <c r="B406" s="3" t="s">
        <v>8</v>
      </c>
      <c r="C406" s="3" t="str">
        <f>VLOOKUP(Taulukko1[[#This Row],[Rivivalinta]],Sheet1!$C$1:$E$42,2,FALSE)</f>
        <v>Nettointäkter från handel och investeringar</v>
      </c>
      <c r="D406" s="3" t="str">
        <f>VLOOKUP(Taulukko1[[#This Row],[Rivivalinta]],Sheet1!$C$1:$E$42,3,FALSE)</f>
        <v>Net trading and investing income</v>
      </c>
      <c r="E406" s="1" t="s">
        <v>53</v>
      </c>
      <c r="F406" s="2">
        <v>42369</v>
      </c>
      <c r="G406" s="5">
        <v>-359.62900000000002</v>
      </c>
    </row>
    <row r="407" spans="1:7" x14ac:dyDescent="0.2">
      <c r="A407" s="4">
        <v>6</v>
      </c>
      <c r="B407" s="3" t="s">
        <v>9</v>
      </c>
      <c r="C407" s="3" t="str">
        <f>VLOOKUP(Taulukko1[[#This Row],[Rivivalinta]],Sheet1!$C$1:$E$42,2,FALSE)</f>
        <v>Övriga intäkter</v>
      </c>
      <c r="D407" s="3" t="str">
        <f>VLOOKUP(Taulukko1[[#This Row],[Rivivalinta]],Sheet1!$C$1:$E$42,3,FALSE)</f>
        <v>Other income</v>
      </c>
      <c r="E407" s="1" t="s">
        <v>53</v>
      </c>
      <c r="F407" s="2">
        <v>42369</v>
      </c>
      <c r="G407" s="5">
        <v>355.63799999999998</v>
      </c>
    </row>
    <row r="408" spans="1:7" x14ac:dyDescent="0.2">
      <c r="A408" s="4">
        <v>7</v>
      </c>
      <c r="B408" s="3" t="s">
        <v>10</v>
      </c>
      <c r="C408" s="3" t="str">
        <f>VLOOKUP(Taulukko1[[#This Row],[Rivivalinta]],Sheet1!$C$1:$E$42,2,FALSE)</f>
        <v>Totala inkomster</v>
      </c>
      <c r="D408" s="3" t="str">
        <f>VLOOKUP(Taulukko1[[#This Row],[Rivivalinta]],Sheet1!$C$1:$E$42,3,FALSE)</f>
        <v>Total income</v>
      </c>
      <c r="E408" s="1" t="s">
        <v>53</v>
      </c>
      <c r="F408" s="2">
        <v>42369</v>
      </c>
      <c r="G408" s="5">
        <v>5144.3879999999999</v>
      </c>
    </row>
    <row r="409" spans="1:7" x14ac:dyDescent="0.2">
      <c r="A409" s="4">
        <v>8</v>
      </c>
      <c r="B409" s="3" t="s">
        <v>11</v>
      </c>
      <c r="C409" s="3" t="str">
        <f>VLOOKUP(Taulukko1[[#This Row],[Rivivalinta]],Sheet1!$C$1:$E$42,2,FALSE)</f>
        <v>Totala kostnader</v>
      </c>
      <c r="D409" s="3" t="str">
        <f>VLOOKUP(Taulukko1[[#This Row],[Rivivalinta]],Sheet1!$C$1:$E$42,3,FALSE)</f>
        <v>Total expenses</v>
      </c>
      <c r="E409" s="1" t="s">
        <v>53</v>
      </c>
      <c r="F409" s="2">
        <v>42369</v>
      </c>
      <c r="G409" s="5">
        <v>4794.6899999999996</v>
      </c>
    </row>
    <row r="410" spans="1:7" x14ac:dyDescent="0.2">
      <c r="A410" s="4">
        <v>9</v>
      </c>
      <c r="B410" s="3" t="s">
        <v>12</v>
      </c>
      <c r="C410" s="3" t="str">
        <f>VLOOKUP(Taulukko1[[#This Row],[Rivivalinta]],Sheet1!$C$1:$E$42,2,FALSE)</f>
        <v>Nedskrivningar av lån och fordringar</v>
      </c>
      <c r="D410" s="3" t="str">
        <f>VLOOKUP(Taulukko1[[#This Row],[Rivivalinta]],Sheet1!$C$1:$E$42,3,FALSE)</f>
        <v>Impairments on loans and receivables</v>
      </c>
      <c r="E410" s="1" t="s">
        <v>53</v>
      </c>
      <c r="F410" s="2">
        <v>42369</v>
      </c>
      <c r="G410" s="5">
        <v>371.767</v>
      </c>
    </row>
    <row r="411" spans="1:7" x14ac:dyDescent="0.2">
      <c r="A411" s="4">
        <v>10</v>
      </c>
      <c r="B411" s="3" t="s">
        <v>13</v>
      </c>
      <c r="C411" s="3" t="str">
        <f>VLOOKUP(Taulukko1[[#This Row],[Rivivalinta]],Sheet1!$C$1:$E$42,2,FALSE)</f>
        <v>Rörelsevinst/-förlust</v>
      </c>
      <c r="D411" s="3" t="str">
        <f>VLOOKUP(Taulukko1[[#This Row],[Rivivalinta]],Sheet1!$C$1:$E$42,3,FALSE)</f>
        <v>Operatingprofit/-loss</v>
      </c>
      <c r="E411" s="1" t="s">
        <v>53</v>
      </c>
      <c r="F411" s="2">
        <v>42369</v>
      </c>
      <c r="G411" s="5">
        <v>-22.068999999999999</v>
      </c>
    </row>
    <row r="412" spans="1:7" x14ac:dyDescent="0.2">
      <c r="A412" s="4">
        <v>11</v>
      </c>
      <c r="B412" s="3" t="s">
        <v>14</v>
      </c>
      <c r="C412" s="3" t="str">
        <f>VLOOKUP(Taulukko1[[#This Row],[Rivivalinta]],Sheet1!$C$1:$E$42,2,FALSE)</f>
        <v>Kontanta medel och kassabehållning hos centralbanker</v>
      </c>
      <c r="D412" s="3" t="str">
        <f>VLOOKUP(Taulukko1[[#This Row],[Rivivalinta]],Sheet1!$C$1:$E$42,3,FALSE)</f>
        <v>Cash and cash balances at central banks</v>
      </c>
      <c r="E412" s="1" t="s">
        <v>53</v>
      </c>
      <c r="F412" s="2">
        <v>42369</v>
      </c>
      <c r="G412" s="5">
        <v>1366.9010000000001</v>
      </c>
    </row>
    <row r="413" spans="1:7" x14ac:dyDescent="0.2">
      <c r="A413" s="4">
        <v>12</v>
      </c>
      <c r="B413" s="3" t="s">
        <v>15</v>
      </c>
      <c r="C413" s="3" t="str">
        <f>VLOOKUP(Taulukko1[[#This Row],[Rivivalinta]],Sheet1!$C$1:$E$42,2,FALSE)</f>
        <v>Lån och förskott till kreditinstitut</v>
      </c>
      <c r="D413" s="3" t="str">
        <f>VLOOKUP(Taulukko1[[#This Row],[Rivivalinta]],Sheet1!$C$1:$E$42,3,FALSE)</f>
        <v>Loans and advances to credit institutions</v>
      </c>
      <c r="E413" s="1" t="s">
        <v>53</v>
      </c>
      <c r="F413" s="2">
        <v>42369</v>
      </c>
      <c r="G413" s="5">
        <v>12321.044</v>
      </c>
    </row>
    <row r="414" spans="1:7" x14ac:dyDescent="0.2">
      <c r="A414" s="4">
        <v>13</v>
      </c>
      <c r="B414" s="3" t="s">
        <v>16</v>
      </c>
      <c r="C414" s="3" t="str">
        <f>VLOOKUP(Taulukko1[[#This Row],[Rivivalinta]],Sheet1!$C$1:$E$42,2,FALSE)</f>
        <v>Lån och förskott till allmänheten och offentliga samfund</v>
      </c>
      <c r="D414" s="3" t="str">
        <f>VLOOKUP(Taulukko1[[#This Row],[Rivivalinta]],Sheet1!$C$1:$E$42,3,FALSE)</f>
        <v>Loans and advances to the public and public sector entities</v>
      </c>
      <c r="E414" s="1" t="s">
        <v>53</v>
      </c>
      <c r="F414" s="2">
        <v>42369</v>
      </c>
      <c r="G414" s="5">
        <v>184768.76</v>
      </c>
    </row>
    <row r="415" spans="1:7" x14ac:dyDescent="0.2">
      <c r="A415" s="4">
        <v>14</v>
      </c>
      <c r="B415" s="3" t="s">
        <v>17</v>
      </c>
      <c r="C415" s="3" t="str">
        <f>VLOOKUP(Taulukko1[[#This Row],[Rivivalinta]],Sheet1!$C$1:$E$42,2,FALSE)</f>
        <v>Värdepapper</v>
      </c>
      <c r="D415" s="3" t="str">
        <f>VLOOKUP(Taulukko1[[#This Row],[Rivivalinta]],Sheet1!$C$1:$E$42,3,FALSE)</f>
        <v>Debt securities</v>
      </c>
      <c r="E415" s="1" t="s">
        <v>53</v>
      </c>
      <c r="F415" s="2">
        <v>42369</v>
      </c>
      <c r="G415" s="5">
        <v>6108.9250000000002</v>
      </c>
    </row>
    <row r="416" spans="1:7" x14ac:dyDescent="0.2">
      <c r="A416" s="4">
        <v>15</v>
      </c>
      <c r="B416" s="3" t="s">
        <v>72</v>
      </c>
      <c r="C416" s="3" t="str">
        <f>VLOOKUP(Taulukko1[[#This Row],[Rivivalinta]],Sheet1!$C$1:$E$42,2,FALSE)</f>
        <v xml:space="preserve">Derivat </v>
      </c>
      <c r="D416" s="3" t="str">
        <f>VLOOKUP(Taulukko1[[#This Row],[Rivivalinta]],Sheet1!$C$1:$E$42,3,FALSE)</f>
        <v xml:space="preserve">Derivatives </v>
      </c>
      <c r="E416" s="1" t="s">
        <v>53</v>
      </c>
      <c r="F416" s="2">
        <v>42369</v>
      </c>
      <c r="G416" s="5"/>
    </row>
    <row r="417" spans="1:7" x14ac:dyDescent="0.2">
      <c r="A417" s="4">
        <v>16</v>
      </c>
      <c r="B417" s="3" t="s">
        <v>19</v>
      </c>
      <c r="C417" s="3" t="str">
        <f>VLOOKUP(Taulukko1[[#This Row],[Rivivalinta]],Sheet1!$C$1:$E$42,2,FALSE)</f>
        <v>Övriga tillgångar</v>
      </c>
      <c r="D417" s="3" t="str">
        <f>VLOOKUP(Taulukko1[[#This Row],[Rivivalinta]],Sheet1!$C$1:$E$42,3,FALSE)</f>
        <v>Other assets</v>
      </c>
      <c r="E417" s="1" t="s">
        <v>53</v>
      </c>
      <c r="F417" s="2">
        <v>42369</v>
      </c>
      <c r="G417" s="5">
        <v>25107.351999999999</v>
      </c>
    </row>
    <row r="418" spans="1:7" x14ac:dyDescent="0.2">
      <c r="A418" s="4">
        <v>17</v>
      </c>
      <c r="B418" s="3" t="s">
        <v>20</v>
      </c>
      <c r="C418" s="3" t="str">
        <f>VLOOKUP(Taulukko1[[#This Row],[Rivivalinta]],Sheet1!$C$1:$E$42,2,FALSE)</f>
        <v>SUMMA TILLGÅNGAR</v>
      </c>
      <c r="D418" s="3" t="str">
        <f>VLOOKUP(Taulukko1[[#This Row],[Rivivalinta]],Sheet1!$C$1:$E$42,3,FALSE)</f>
        <v>TOTAL ASSETS</v>
      </c>
      <c r="E418" s="1" t="s">
        <v>53</v>
      </c>
      <c r="F418" s="2">
        <v>42369</v>
      </c>
      <c r="G418" s="5">
        <v>229672.98199999999</v>
      </c>
    </row>
    <row r="419" spans="1:7" x14ac:dyDescent="0.2">
      <c r="A419" s="4">
        <v>18</v>
      </c>
      <c r="B419" s="3" t="s">
        <v>21</v>
      </c>
      <c r="C419" s="3" t="str">
        <f>VLOOKUP(Taulukko1[[#This Row],[Rivivalinta]],Sheet1!$C$1:$E$42,2,FALSE)</f>
        <v>Inlåning från kreditinstitut</v>
      </c>
      <c r="D419" s="3" t="str">
        <f>VLOOKUP(Taulukko1[[#This Row],[Rivivalinta]],Sheet1!$C$1:$E$42,3,FALSE)</f>
        <v>Deposits from credit institutions</v>
      </c>
      <c r="E419" s="1" t="s">
        <v>53</v>
      </c>
      <c r="F419" s="2">
        <v>42369</v>
      </c>
      <c r="G419" s="5">
        <v>67.763999999999996</v>
      </c>
    </row>
    <row r="420" spans="1:7" x14ac:dyDescent="0.2">
      <c r="A420" s="4">
        <v>19</v>
      </c>
      <c r="B420" s="3" t="s">
        <v>22</v>
      </c>
      <c r="C420" s="3" t="str">
        <f>VLOOKUP(Taulukko1[[#This Row],[Rivivalinta]],Sheet1!$C$1:$E$42,2,FALSE)</f>
        <v>Inlåning från allmänheten och offentliga samfund</v>
      </c>
      <c r="D420" s="3" t="str">
        <f>VLOOKUP(Taulukko1[[#This Row],[Rivivalinta]],Sheet1!$C$1:$E$42,3,FALSE)</f>
        <v>Deposits from the public and public sector entities</v>
      </c>
      <c r="E420" s="1" t="s">
        <v>53</v>
      </c>
      <c r="F420" s="2">
        <v>42369</v>
      </c>
      <c r="G420" s="5">
        <v>200474.66699999999</v>
      </c>
    </row>
    <row r="421" spans="1:7" x14ac:dyDescent="0.2">
      <c r="A421" s="4">
        <v>20</v>
      </c>
      <c r="B421" s="3" t="s">
        <v>23</v>
      </c>
      <c r="C421" s="3" t="str">
        <f>VLOOKUP(Taulukko1[[#This Row],[Rivivalinta]],Sheet1!$C$1:$E$42,2,FALSE)</f>
        <v>Emitterade skuldebrev</v>
      </c>
      <c r="D421" s="3" t="str">
        <f>VLOOKUP(Taulukko1[[#This Row],[Rivivalinta]],Sheet1!$C$1:$E$42,3,FALSE)</f>
        <v>Debt securities issued</v>
      </c>
      <c r="E421" s="1" t="s">
        <v>53</v>
      </c>
      <c r="F421" s="2">
        <v>42369</v>
      </c>
      <c r="G421" s="5"/>
    </row>
    <row r="422" spans="1:7" x14ac:dyDescent="0.2">
      <c r="A422" s="4">
        <v>22</v>
      </c>
      <c r="B422" s="3" t="s">
        <v>18</v>
      </c>
      <c r="C422" s="3" t="str">
        <f>VLOOKUP(Taulukko1[[#This Row],[Rivivalinta]],Sheet1!$C$1:$E$42,2,FALSE)</f>
        <v>Derivat</v>
      </c>
      <c r="D422" s="3" t="str">
        <f>VLOOKUP(Taulukko1[[#This Row],[Rivivalinta]],Sheet1!$C$1:$E$42,3,FALSE)</f>
        <v>Derivatives</v>
      </c>
      <c r="E422" s="1" t="s">
        <v>53</v>
      </c>
      <c r="F422" s="2">
        <v>42369</v>
      </c>
      <c r="G422" s="5"/>
    </row>
    <row r="423" spans="1:7" x14ac:dyDescent="0.2">
      <c r="A423" s="4">
        <v>23</v>
      </c>
      <c r="B423" s="3" t="s">
        <v>24</v>
      </c>
      <c r="C423" s="3" t="str">
        <f>VLOOKUP(Taulukko1[[#This Row],[Rivivalinta]],Sheet1!$C$1:$E$42,2,FALSE)</f>
        <v>Eget kapital</v>
      </c>
      <c r="D423" s="3" t="str">
        <f>VLOOKUP(Taulukko1[[#This Row],[Rivivalinta]],Sheet1!$C$1:$E$42,3,FALSE)</f>
        <v>Total equity</v>
      </c>
      <c r="E423" s="1" t="s">
        <v>53</v>
      </c>
      <c r="F423" s="2">
        <v>42369</v>
      </c>
      <c r="G423" s="5">
        <v>17833.059000000001</v>
      </c>
    </row>
    <row r="424" spans="1:7" x14ac:dyDescent="0.2">
      <c r="A424" s="4">
        <v>21</v>
      </c>
      <c r="B424" s="3" t="s">
        <v>25</v>
      </c>
      <c r="C424" s="3" t="str">
        <f>VLOOKUP(Taulukko1[[#This Row],[Rivivalinta]],Sheet1!$C$1:$E$42,2,FALSE)</f>
        <v>Övriga skulder</v>
      </c>
      <c r="D424" s="3" t="str">
        <f>VLOOKUP(Taulukko1[[#This Row],[Rivivalinta]],Sheet1!$C$1:$E$42,3,FALSE)</f>
        <v>Other liabilities</v>
      </c>
      <c r="E424" s="1" t="s">
        <v>53</v>
      </c>
      <c r="F424" s="2">
        <v>42369</v>
      </c>
      <c r="G424" s="5">
        <v>11297.492</v>
      </c>
    </row>
    <row r="425" spans="1:7" x14ac:dyDescent="0.2">
      <c r="A425" s="4">
        <v>24</v>
      </c>
      <c r="B425" s="3" t="s">
        <v>26</v>
      </c>
      <c r="C425" s="3" t="str">
        <f>VLOOKUP(Taulukko1[[#This Row],[Rivivalinta]],Sheet1!$C$1:$E$42,2,FALSE)</f>
        <v>SUMMA EGET KAPITAL OCH SKULDER</v>
      </c>
      <c r="D425" s="3" t="str">
        <f>VLOOKUP(Taulukko1[[#This Row],[Rivivalinta]],Sheet1!$C$1:$E$42,3,FALSE)</f>
        <v>TOTAL EQUITY AND LIABILITIES</v>
      </c>
      <c r="E425" s="1" t="s">
        <v>53</v>
      </c>
      <c r="F425" s="2">
        <v>42369</v>
      </c>
      <c r="G425" s="5">
        <v>229672.98199999999</v>
      </c>
    </row>
    <row r="426" spans="1:7" x14ac:dyDescent="0.2">
      <c r="A426" s="4">
        <v>25</v>
      </c>
      <c r="B426" s="3" t="s">
        <v>27</v>
      </c>
      <c r="C426" s="3" t="str">
        <f>VLOOKUP(Taulukko1[[#This Row],[Rivivalinta]],Sheet1!$C$1:$E$42,2,FALSE)</f>
        <v>Exponering utanför balansräkningen</v>
      </c>
      <c r="D426" s="3" t="str">
        <f>VLOOKUP(Taulukko1[[#This Row],[Rivivalinta]],Sheet1!$C$1:$E$42,3,FALSE)</f>
        <v>Off balance sheet exposures</v>
      </c>
      <c r="E426" s="1" t="s">
        <v>53</v>
      </c>
      <c r="F426" s="2">
        <v>42369</v>
      </c>
      <c r="G426" s="5">
        <v>5256.0360000000001</v>
      </c>
    </row>
    <row r="427" spans="1:7" x14ac:dyDescent="0.2">
      <c r="A427" s="4">
        <v>28</v>
      </c>
      <c r="B427" s="3" t="s">
        <v>28</v>
      </c>
      <c r="C427" s="3" t="str">
        <f>VLOOKUP(Taulukko1[[#This Row],[Rivivalinta]],Sheet1!$C$1:$E$42,2,FALSE)</f>
        <v>Kostnader/intäkter, %</v>
      </c>
      <c r="D427" s="3" t="str">
        <f>VLOOKUP(Taulukko1[[#This Row],[Rivivalinta]],Sheet1!$C$1:$E$42,3,FALSE)</f>
        <v>Cost/income ratio, %</v>
      </c>
      <c r="E427" s="1" t="s">
        <v>53</v>
      </c>
      <c r="F427" s="2">
        <v>42369</v>
      </c>
      <c r="G427" s="6">
        <v>0.84136815598839709</v>
      </c>
    </row>
    <row r="428" spans="1:7" x14ac:dyDescent="0.2">
      <c r="A428" s="4">
        <v>29</v>
      </c>
      <c r="B428" s="3" t="s">
        <v>29</v>
      </c>
      <c r="C428" s="3" t="str">
        <f>VLOOKUP(Taulukko1[[#This Row],[Rivivalinta]],Sheet1!$C$1:$E$42,2,FALSE)</f>
        <v>Nödlidande exponeringar/Exponeringar, %</v>
      </c>
      <c r="D428" s="3" t="str">
        <f>VLOOKUP(Taulukko1[[#This Row],[Rivivalinta]],Sheet1!$C$1:$E$42,3,FALSE)</f>
        <v>Non-performing exposures/Exposures, %</v>
      </c>
      <c r="E428" s="1" t="s">
        <v>53</v>
      </c>
      <c r="F428" s="2">
        <v>42369</v>
      </c>
      <c r="G428" s="6">
        <v>1.1890553639921669E-2</v>
      </c>
    </row>
    <row r="429" spans="1:7" x14ac:dyDescent="0.2">
      <c r="A429" s="4">
        <v>30</v>
      </c>
      <c r="B429" s="3" t="s">
        <v>30</v>
      </c>
      <c r="C429" s="3" t="str">
        <f>VLOOKUP(Taulukko1[[#This Row],[Rivivalinta]],Sheet1!$C$1:$E$42,2,FALSE)</f>
        <v>Upplupna avsättningar på nödlidande exponeringar/Nödlidande Exponeringar, %</v>
      </c>
      <c r="D429" s="3" t="str">
        <f>VLOOKUP(Taulukko1[[#This Row],[Rivivalinta]],Sheet1!$C$1:$E$42,3,FALSE)</f>
        <v>Accumulated impairments on non-performing exposures/Non-performing exposures, %</v>
      </c>
      <c r="E429" s="1" t="s">
        <v>53</v>
      </c>
      <c r="F429" s="2">
        <v>42369</v>
      </c>
      <c r="G429" s="6">
        <v>0.17364461221413868</v>
      </c>
    </row>
    <row r="430" spans="1:7" x14ac:dyDescent="0.2">
      <c r="A430" s="4">
        <v>31</v>
      </c>
      <c r="B430" s="3" t="s">
        <v>31</v>
      </c>
      <c r="C430" s="3" t="str">
        <f>VLOOKUP(Taulukko1[[#This Row],[Rivivalinta]],Sheet1!$C$1:$E$42,2,FALSE)</f>
        <v>Kapitalbas</v>
      </c>
      <c r="D430" s="3" t="str">
        <f>VLOOKUP(Taulukko1[[#This Row],[Rivivalinta]],Sheet1!$C$1:$E$42,3,FALSE)</f>
        <v>Own funds</v>
      </c>
      <c r="E430" s="1" t="s">
        <v>53</v>
      </c>
      <c r="F430" s="2">
        <v>42369</v>
      </c>
      <c r="G430" s="5">
        <v>22105.401999999998</v>
      </c>
    </row>
    <row r="431" spans="1:7" x14ac:dyDescent="0.2">
      <c r="A431" s="4">
        <v>32</v>
      </c>
      <c r="B431" s="3" t="s">
        <v>32</v>
      </c>
      <c r="C431" s="3" t="str">
        <f>VLOOKUP(Taulukko1[[#This Row],[Rivivalinta]],Sheet1!$C$1:$E$42,2,FALSE)</f>
        <v>Kärnprimärkapital (CET 1)</v>
      </c>
      <c r="D431" s="3" t="str">
        <f>VLOOKUP(Taulukko1[[#This Row],[Rivivalinta]],Sheet1!$C$1:$E$42,3,FALSE)</f>
        <v>Common equity tier 1 capital (CET1)</v>
      </c>
      <c r="E431" s="1" t="s">
        <v>53</v>
      </c>
      <c r="F431" s="2">
        <v>42369</v>
      </c>
      <c r="G431" s="5">
        <v>21332.249</v>
      </c>
    </row>
    <row r="432" spans="1:7" x14ac:dyDescent="0.2">
      <c r="A432" s="4">
        <v>33</v>
      </c>
      <c r="B432" s="3" t="s">
        <v>33</v>
      </c>
      <c r="C432" s="3" t="str">
        <f>VLOOKUP(Taulukko1[[#This Row],[Rivivalinta]],Sheet1!$C$1:$E$42,2,FALSE)</f>
        <v>Övrigt primärkapital (AT 1)</v>
      </c>
      <c r="D432" s="3" t="str">
        <f>VLOOKUP(Taulukko1[[#This Row],[Rivivalinta]],Sheet1!$C$1:$E$42,3,FALSE)</f>
        <v>Additional tier 1 capital (AT 1)</v>
      </c>
      <c r="E432" s="1" t="s">
        <v>53</v>
      </c>
      <c r="F432" s="2">
        <v>42369</v>
      </c>
      <c r="G432" s="5">
        <v>594.73299999999995</v>
      </c>
    </row>
    <row r="433" spans="1:7" x14ac:dyDescent="0.2">
      <c r="A433" s="4">
        <v>34</v>
      </c>
      <c r="B433" s="3" t="s">
        <v>34</v>
      </c>
      <c r="C433" s="3" t="str">
        <f>VLOOKUP(Taulukko1[[#This Row],[Rivivalinta]],Sheet1!$C$1:$E$42,2,FALSE)</f>
        <v>Supplementärkapital (T2)</v>
      </c>
      <c r="D433" s="3" t="str">
        <f>VLOOKUP(Taulukko1[[#This Row],[Rivivalinta]],Sheet1!$C$1:$E$42,3,FALSE)</f>
        <v>Tier 2 capital (T2)</v>
      </c>
      <c r="E433" s="1" t="s">
        <v>53</v>
      </c>
      <c r="F433" s="2">
        <v>42369</v>
      </c>
      <c r="G433" s="5">
        <v>178.42</v>
      </c>
    </row>
    <row r="434" spans="1:7" x14ac:dyDescent="0.2">
      <c r="A434" s="4">
        <v>35</v>
      </c>
      <c r="B434" s="3" t="s">
        <v>35</v>
      </c>
      <c r="C434" s="3" t="str">
        <f>VLOOKUP(Taulukko1[[#This Row],[Rivivalinta]],Sheet1!$C$1:$E$42,2,FALSE)</f>
        <v>Summa kapitalrelationer, %</v>
      </c>
      <c r="D434" s="3" t="str">
        <f>VLOOKUP(Taulukko1[[#This Row],[Rivivalinta]],Sheet1!$C$1:$E$42,3,FALSE)</f>
        <v>Own funds ratio, %</v>
      </c>
      <c r="E434" s="1" t="s">
        <v>53</v>
      </c>
      <c r="F434" s="2">
        <v>42369</v>
      </c>
      <c r="G434" s="6">
        <v>0.19489227709335583</v>
      </c>
    </row>
    <row r="435" spans="1:7" x14ac:dyDescent="0.2">
      <c r="A435" s="4">
        <v>36</v>
      </c>
      <c r="B435" s="3" t="s">
        <v>36</v>
      </c>
      <c r="C435" s="3" t="str">
        <f>VLOOKUP(Taulukko1[[#This Row],[Rivivalinta]],Sheet1!$C$1:$E$42,2,FALSE)</f>
        <v>Primärkapitalrelation, %</v>
      </c>
      <c r="D435" s="3" t="str">
        <f>VLOOKUP(Taulukko1[[#This Row],[Rivivalinta]],Sheet1!$C$1:$E$42,3,FALSE)</f>
        <v>Tier 1 ratio, %</v>
      </c>
      <c r="E435" s="1" t="s">
        <v>53</v>
      </c>
      <c r="F435" s="2">
        <v>42369</v>
      </c>
      <c r="G435" s="6">
        <v>0.19331923716044727</v>
      </c>
    </row>
    <row r="436" spans="1:7" x14ac:dyDescent="0.2">
      <c r="A436" s="4">
        <v>37</v>
      </c>
      <c r="B436" s="3" t="s">
        <v>37</v>
      </c>
      <c r="C436" s="3" t="str">
        <f>VLOOKUP(Taulukko1[[#This Row],[Rivivalinta]],Sheet1!$C$1:$E$42,2,FALSE)</f>
        <v>Kärnprimärkapitalrelation, %</v>
      </c>
      <c r="D436" s="3" t="str">
        <f>VLOOKUP(Taulukko1[[#This Row],[Rivivalinta]],Sheet1!$C$1:$E$42,3,FALSE)</f>
        <v>CET 1 ratio, %</v>
      </c>
      <c r="E436" s="1" t="s">
        <v>53</v>
      </c>
      <c r="F436" s="2">
        <v>42369</v>
      </c>
      <c r="G436" s="6">
        <v>0.18807577365625211</v>
      </c>
    </row>
    <row r="437" spans="1:7" x14ac:dyDescent="0.2">
      <c r="A437" s="4">
        <v>38</v>
      </c>
      <c r="B437" s="3" t="s">
        <v>38</v>
      </c>
      <c r="C437" s="3" t="str">
        <f>VLOOKUP(Taulukko1[[#This Row],[Rivivalinta]],Sheet1!$C$1:$E$42,2,FALSE)</f>
        <v>Summa exponeringsbelopp (RWA)</v>
      </c>
      <c r="D437" s="3" t="str">
        <f>VLOOKUP(Taulukko1[[#This Row],[Rivivalinta]],Sheet1!$C$1:$E$42,3,FALSE)</f>
        <v>Total risk weighted assets (RWA)</v>
      </c>
      <c r="E437" s="1" t="s">
        <v>53</v>
      </c>
      <c r="F437" s="2">
        <v>42369</v>
      </c>
      <c r="G437" s="5">
        <v>113423.694</v>
      </c>
    </row>
    <row r="438" spans="1:7" x14ac:dyDescent="0.2">
      <c r="A438" s="4">
        <v>39</v>
      </c>
      <c r="B438" s="3" t="s">
        <v>39</v>
      </c>
      <c r="C438" s="3" t="str">
        <f>VLOOKUP(Taulukko1[[#This Row],[Rivivalinta]],Sheet1!$C$1:$E$42,2,FALSE)</f>
        <v>Exponeringsbelopp för kredit-, motpart- och utspädningsrisker</v>
      </c>
      <c r="D438" s="3" t="str">
        <f>VLOOKUP(Taulukko1[[#This Row],[Rivivalinta]],Sheet1!$C$1:$E$42,3,FALSE)</f>
        <v>Credit and counterparty risks</v>
      </c>
      <c r="E438" s="1" t="s">
        <v>53</v>
      </c>
      <c r="F438" s="2">
        <v>42369</v>
      </c>
      <c r="G438" s="5">
        <v>102129.44100000001</v>
      </c>
    </row>
    <row r="439" spans="1:7" x14ac:dyDescent="0.2">
      <c r="A439" s="4">
        <v>40</v>
      </c>
      <c r="B439" s="3" t="s">
        <v>40</v>
      </c>
      <c r="C439" s="3" t="str">
        <f>VLOOKUP(Taulukko1[[#This Row],[Rivivalinta]],Sheet1!$C$1:$E$42,2,FALSE)</f>
        <v>Exponeringsbelopp för positions-, valutakurs- och råvarurisker</v>
      </c>
      <c r="D439" s="3" t="str">
        <f>VLOOKUP(Taulukko1[[#This Row],[Rivivalinta]],Sheet1!$C$1:$E$42,3,FALSE)</f>
        <v>Position, currency and commodity risks</v>
      </c>
      <c r="E439" s="1" t="s">
        <v>53</v>
      </c>
      <c r="F439" s="2">
        <v>42369</v>
      </c>
      <c r="G439" s="5">
        <v>548.65300000000002</v>
      </c>
    </row>
    <row r="440" spans="1:7" x14ac:dyDescent="0.2">
      <c r="A440" s="4">
        <v>41</v>
      </c>
      <c r="B440" s="3" t="s">
        <v>41</v>
      </c>
      <c r="C440" s="3" t="str">
        <f>VLOOKUP(Taulukko1[[#This Row],[Rivivalinta]],Sheet1!$C$1:$E$42,2,FALSE)</f>
        <v>Exponeringsbelopp för operativ risk</v>
      </c>
      <c r="D440" s="3" t="str">
        <f>VLOOKUP(Taulukko1[[#This Row],[Rivivalinta]],Sheet1!$C$1:$E$42,3,FALSE)</f>
        <v>Operational risks</v>
      </c>
      <c r="E440" s="1" t="s">
        <v>53</v>
      </c>
      <c r="F440" s="2">
        <v>42369</v>
      </c>
      <c r="G440" s="5">
        <v>10745.6</v>
      </c>
    </row>
    <row r="441" spans="1:7" x14ac:dyDescent="0.2">
      <c r="A441" s="4">
        <v>42</v>
      </c>
      <c r="B441" s="3" t="s">
        <v>42</v>
      </c>
      <c r="C441" s="3" t="str">
        <f>VLOOKUP(Taulukko1[[#This Row],[Rivivalinta]],Sheet1!$C$1:$E$42,2,FALSE)</f>
        <v>Övriga riskexponeringar</v>
      </c>
      <c r="D441" s="3" t="str">
        <f>VLOOKUP(Taulukko1[[#This Row],[Rivivalinta]],Sheet1!$C$1:$E$42,3,FALSE)</f>
        <v>Other risks</v>
      </c>
      <c r="E441" s="1" t="s">
        <v>53</v>
      </c>
      <c r="F441" s="2">
        <v>42369</v>
      </c>
      <c r="G441" s="5"/>
    </row>
    <row r="442" spans="1:7" x14ac:dyDescent="0.2">
      <c r="A442" s="4">
        <v>1</v>
      </c>
      <c r="B442" s="3" t="s">
        <v>4</v>
      </c>
      <c r="C442" s="3" t="str">
        <f>VLOOKUP(Taulukko1[[#This Row],[Rivivalinta]],Sheet1!$C$1:$E$42,2,FALSE)</f>
        <v>Räntenetto</v>
      </c>
      <c r="D442" s="3" t="str">
        <f>VLOOKUP(Taulukko1[[#This Row],[Rivivalinta]],Sheet1!$C$1:$E$42,3,FALSE)</f>
        <v>Net interest margin</v>
      </c>
      <c r="E442" s="1" t="s">
        <v>54</v>
      </c>
      <c r="F442" s="2">
        <v>42369</v>
      </c>
      <c r="G442" s="5">
        <v>858.23</v>
      </c>
    </row>
    <row r="443" spans="1:7" x14ac:dyDescent="0.2">
      <c r="A443" s="4">
        <v>2</v>
      </c>
      <c r="B443" s="3" t="s">
        <v>5</v>
      </c>
      <c r="C443" s="3" t="str">
        <f>VLOOKUP(Taulukko1[[#This Row],[Rivivalinta]],Sheet1!$C$1:$E$42,2,FALSE)</f>
        <v>Netto, avgifts- och provisionsintäkter</v>
      </c>
      <c r="D443" s="3" t="str">
        <f>VLOOKUP(Taulukko1[[#This Row],[Rivivalinta]],Sheet1!$C$1:$E$42,3,FALSE)</f>
        <v>Net fee and commission income</v>
      </c>
      <c r="E443" s="1" t="s">
        <v>54</v>
      </c>
      <c r="F443" s="2">
        <v>42369</v>
      </c>
      <c r="G443" s="5">
        <v>447.58800000000002</v>
      </c>
    </row>
    <row r="444" spans="1:7" x14ac:dyDescent="0.2">
      <c r="A444" s="4">
        <v>3</v>
      </c>
      <c r="B444" s="3" t="s">
        <v>6</v>
      </c>
      <c r="C444" s="3" t="str">
        <f>VLOOKUP(Taulukko1[[#This Row],[Rivivalinta]],Sheet1!$C$1:$E$42,2,FALSE)</f>
        <v>Avgifts- och provisionsintäkter</v>
      </c>
      <c r="D444" s="3" t="str">
        <f>VLOOKUP(Taulukko1[[#This Row],[Rivivalinta]],Sheet1!$C$1:$E$42,3,FALSE)</f>
        <v>Fee and commission income</v>
      </c>
      <c r="E444" s="1" t="s">
        <v>54</v>
      </c>
      <c r="F444" s="2">
        <v>42369</v>
      </c>
      <c r="G444" s="5">
        <v>494.06200000000001</v>
      </c>
    </row>
    <row r="445" spans="1:7" x14ac:dyDescent="0.2">
      <c r="A445" s="4">
        <v>4</v>
      </c>
      <c r="B445" s="3" t="s">
        <v>7</v>
      </c>
      <c r="C445" s="3" t="str">
        <f>VLOOKUP(Taulukko1[[#This Row],[Rivivalinta]],Sheet1!$C$1:$E$42,2,FALSE)</f>
        <v>Avgifts- och provisionskostnader</v>
      </c>
      <c r="D445" s="3" t="str">
        <f>VLOOKUP(Taulukko1[[#This Row],[Rivivalinta]],Sheet1!$C$1:$E$42,3,FALSE)</f>
        <v>Fee and commission expenses</v>
      </c>
      <c r="E445" s="1" t="s">
        <v>54</v>
      </c>
      <c r="F445" s="2">
        <v>42369</v>
      </c>
      <c r="G445" s="5">
        <v>46.473999999999997</v>
      </c>
    </row>
    <row r="446" spans="1:7" x14ac:dyDescent="0.2">
      <c r="A446" s="4">
        <v>5</v>
      </c>
      <c r="B446" s="3" t="s">
        <v>8</v>
      </c>
      <c r="C446" s="3" t="str">
        <f>VLOOKUP(Taulukko1[[#This Row],[Rivivalinta]],Sheet1!$C$1:$E$42,2,FALSE)</f>
        <v>Nettointäkter från handel och investeringar</v>
      </c>
      <c r="D446" s="3" t="str">
        <f>VLOOKUP(Taulukko1[[#This Row],[Rivivalinta]],Sheet1!$C$1:$E$42,3,FALSE)</f>
        <v>Net trading and investing income</v>
      </c>
      <c r="E446" s="1" t="s">
        <v>54</v>
      </c>
      <c r="F446" s="2">
        <v>42369</v>
      </c>
      <c r="G446" s="5">
        <v>123.56</v>
      </c>
    </row>
    <row r="447" spans="1:7" x14ac:dyDescent="0.2">
      <c r="A447" s="4">
        <v>6</v>
      </c>
      <c r="B447" s="3" t="s">
        <v>9</v>
      </c>
      <c r="C447" s="3" t="str">
        <f>VLOOKUP(Taulukko1[[#This Row],[Rivivalinta]],Sheet1!$C$1:$E$42,2,FALSE)</f>
        <v>Övriga intäkter</v>
      </c>
      <c r="D447" s="3" t="str">
        <f>VLOOKUP(Taulukko1[[#This Row],[Rivivalinta]],Sheet1!$C$1:$E$42,3,FALSE)</f>
        <v>Other income</v>
      </c>
      <c r="E447" s="1" t="s">
        <v>54</v>
      </c>
      <c r="F447" s="2">
        <v>42369</v>
      </c>
      <c r="G447" s="5">
        <v>74.373999999999995</v>
      </c>
    </row>
    <row r="448" spans="1:7" x14ac:dyDescent="0.2">
      <c r="A448" s="4">
        <v>7</v>
      </c>
      <c r="B448" s="3" t="s">
        <v>10</v>
      </c>
      <c r="C448" s="3" t="str">
        <f>VLOOKUP(Taulukko1[[#This Row],[Rivivalinta]],Sheet1!$C$1:$E$42,2,FALSE)</f>
        <v>Totala inkomster</v>
      </c>
      <c r="D448" s="3" t="str">
        <f>VLOOKUP(Taulukko1[[#This Row],[Rivivalinta]],Sheet1!$C$1:$E$42,3,FALSE)</f>
        <v>Total income</v>
      </c>
      <c r="E448" s="1" t="s">
        <v>54</v>
      </c>
      <c r="F448" s="2">
        <v>42369</v>
      </c>
      <c r="G448" s="5">
        <v>1503.752</v>
      </c>
    </row>
    <row r="449" spans="1:7" x14ac:dyDescent="0.2">
      <c r="A449" s="4">
        <v>8</v>
      </c>
      <c r="B449" s="3" t="s">
        <v>11</v>
      </c>
      <c r="C449" s="3" t="str">
        <f>VLOOKUP(Taulukko1[[#This Row],[Rivivalinta]],Sheet1!$C$1:$E$42,2,FALSE)</f>
        <v>Totala kostnader</v>
      </c>
      <c r="D449" s="3" t="str">
        <f>VLOOKUP(Taulukko1[[#This Row],[Rivivalinta]],Sheet1!$C$1:$E$42,3,FALSE)</f>
        <v>Total expenses</v>
      </c>
      <c r="E449" s="1" t="s">
        <v>54</v>
      </c>
      <c r="F449" s="2">
        <v>42369</v>
      </c>
      <c r="G449" s="5">
        <v>1212.9359999999999</v>
      </c>
    </row>
    <row r="450" spans="1:7" x14ac:dyDescent="0.2">
      <c r="A450" s="4">
        <v>9</v>
      </c>
      <c r="B450" s="3" t="s">
        <v>12</v>
      </c>
      <c r="C450" s="3" t="str">
        <f>VLOOKUP(Taulukko1[[#This Row],[Rivivalinta]],Sheet1!$C$1:$E$42,2,FALSE)</f>
        <v>Nedskrivningar av lån och fordringar</v>
      </c>
      <c r="D450" s="3" t="str">
        <f>VLOOKUP(Taulukko1[[#This Row],[Rivivalinta]],Sheet1!$C$1:$E$42,3,FALSE)</f>
        <v>Impairments on loans and receivables</v>
      </c>
      <c r="E450" s="1" t="s">
        <v>54</v>
      </c>
      <c r="F450" s="2">
        <v>42369</v>
      </c>
      <c r="G450" s="5">
        <v>45.03</v>
      </c>
    </row>
    <row r="451" spans="1:7" x14ac:dyDescent="0.2">
      <c r="A451" s="4">
        <v>10</v>
      </c>
      <c r="B451" s="3" t="s">
        <v>13</v>
      </c>
      <c r="C451" s="3" t="str">
        <f>VLOOKUP(Taulukko1[[#This Row],[Rivivalinta]],Sheet1!$C$1:$E$42,2,FALSE)</f>
        <v>Rörelsevinst/-förlust</v>
      </c>
      <c r="D451" s="3" t="str">
        <f>VLOOKUP(Taulukko1[[#This Row],[Rivivalinta]],Sheet1!$C$1:$E$42,3,FALSE)</f>
        <v>Operatingprofit/-loss</v>
      </c>
      <c r="E451" s="1" t="s">
        <v>54</v>
      </c>
      <c r="F451" s="2">
        <v>42369</v>
      </c>
      <c r="G451" s="5">
        <v>245.786</v>
      </c>
    </row>
    <row r="452" spans="1:7" x14ac:dyDescent="0.2">
      <c r="A452" s="4">
        <v>11</v>
      </c>
      <c r="B452" s="3" t="s">
        <v>14</v>
      </c>
      <c r="C452" s="3" t="str">
        <f>VLOOKUP(Taulukko1[[#This Row],[Rivivalinta]],Sheet1!$C$1:$E$42,2,FALSE)</f>
        <v>Kontanta medel och kassabehållning hos centralbanker</v>
      </c>
      <c r="D452" s="3" t="str">
        <f>VLOOKUP(Taulukko1[[#This Row],[Rivivalinta]],Sheet1!$C$1:$E$42,3,FALSE)</f>
        <v>Cash and cash balances at central banks</v>
      </c>
      <c r="E452" s="1" t="s">
        <v>54</v>
      </c>
      <c r="F452" s="2">
        <v>42369</v>
      </c>
      <c r="G452" s="5">
        <v>5777.241</v>
      </c>
    </row>
    <row r="453" spans="1:7" x14ac:dyDescent="0.2">
      <c r="A453" s="4">
        <v>12</v>
      </c>
      <c r="B453" s="3" t="s">
        <v>15</v>
      </c>
      <c r="C453" s="3" t="str">
        <f>VLOOKUP(Taulukko1[[#This Row],[Rivivalinta]],Sheet1!$C$1:$E$42,2,FALSE)</f>
        <v>Lån och förskott till kreditinstitut</v>
      </c>
      <c r="D453" s="3" t="str">
        <f>VLOOKUP(Taulukko1[[#This Row],[Rivivalinta]],Sheet1!$C$1:$E$42,3,FALSE)</f>
        <v>Loans and advances to credit institutions</v>
      </c>
      <c r="E453" s="1" t="s">
        <v>54</v>
      </c>
      <c r="F453" s="2">
        <v>42369</v>
      </c>
      <c r="G453" s="5">
        <v>1070.2539999999999</v>
      </c>
    </row>
    <row r="454" spans="1:7" x14ac:dyDescent="0.2">
      <c r="A454" s="4">
        <v>13</v>
      </c>
      <c r="B454" s="3" t="s">
        <v>16</v>
      </c>
      <c r="C454" s="3" t="str">
        <f>VLOOKUP(Taulukko1[[#This Row],[Rivivalinta]],Sheet1!$C$1:$E$42,2,FALSE)</f>
        <v>Lån och förskott till allmänheten och offentliga samfund</v>
      </c>
      <c r="D454" s="3" t="str">
        <f>VLOOKUP(Taulukko1[[#This Row],[Rivivalinta]],Sheet1!$C$1:$E$42,3,FALSE)</f>
        <v>Loans and advances to the public and public sector entities</v>
      </c>
      <c r="E454" s="1" t="s">
        <v>54</v>
      </c>
      <c r="F454" s="2">
        <v>42369</v>
      </c>
      <c r="G454" s="5">
        <v>48781.754999999997</v>
      </c>
    </row>
    <row r="455" spans="1:7" x14ac:dyDescent="0.2">
      <c r="A455" s="4">
        <v>14</v>
      </c>
      <c r="B455" s="3" t="s">
        <v>17</v>
      </c>
      <c r="C455" s="3" t="str">
        <f>VLOOKUP(Taulukko1[[#This Row],[Rivivalinta]],Sheet1!$C$1:$E$42,2,FALSE)</f>
        <v>Värdepapper</v>
      </c>
      <c r="D455" s="3" t="str">
        <f>VLOOKUP(Taulukko1[[#This Row],[Rivivalinta]],Sheet1!$C$1:$E$42,3,FALSE)</f>
        <v>Debt securities</v>
      </c>
      <c r="E455" s="1" t="s">
        <v>54</v>
      </c>
      <c r="F455" s="2">
        <v>42369</v>
      </c>
      <c r="G455" s="5">
        <v>1550.8219999999999</v>
      </c>
    </row>
    <row r="456" spans="1:7" x14ac:dyDescent="0.2">
      <c r="A456" s="4">
        <v>15</v>
      </c>
      <c r="B456" s="3" t="s">
        <v>72</v>
      </c>
      <c r="C456" s="3" t="str">
        <f>VLOOKUP(Taulukko1[[#This Row],[Rivivalinta]],Sheet1!$C$1:$E$42,2,FALSE)</f>
        <v xml:space="preserve">Derivat </v>
      </c>
      <c r="D456" s="3" t="str">
        <f>VLOOKUP(Taulukko1[[#This Row],[Rivivalinta]],Sheet1!$C$1:$E$42,3,FALSE)</f>
        <v xml:space="preserve">Derivatives </v>
      </c>
      <c r="E456" s="1" t="s">
        <v>54</v>
      </c>
      <c r="F456" s="2">
        <v>42369</v>
      </c>
      <c r="G456" s="5"/>
    </row>
    <row r="457" spans="1:7" x14ac:dyDescent="0.2">
      <c r="A457" s="4">
        <v>16</v>
      </c>
      <c r="B457" s="3" t="s">
        <v>19</v>
      </c>
      <c r="C457" s="3" t="str">
        <f>VLOOKUP(Taulukko1[[#This Row],[Rivivalinta]],Sheet1!$C$1:$E$42,2,FALSE)</f>
        <v>Övriga tillgångar</v>
      </c>
      <c r="D457" s="3" t="str">
        <f>VLOOKUP(Taulukko1[[#This Row],[Rivivalinta]],Sheet1!$C$1:$E$42,3,FALSE)</f>
        <v>Other assets</v>
      </c>
      <c r="E457" s="1" t="s">
        <v>54</v>
      </c>
      <c r="F457" s="2">
        <v>42369</v>
      </c>
      <c r="G457" s="5">
        <v>7243.1610000000001</v>
      </c>
    </row>
    <row r="458" spans="1:7" x14ac:dyDescent="0.2">
      <c r="A458" s="4">
        <v>17</v>
      </c>
      <c r="B458" s="3" t="s">
        <v>20</v>
      </c>
      <c r="C458" s="3" t="str">
        <f>VLOOKUP(Taulukko1[[#This Row],[Rivivalinta]],Sheet1!$C$1:$E$42,2,FALSE)</f>
        <v>SUMMA TILLGÅNGAR</v>
      </c>
      <c r="D458" s="3" t="str">
        <f>VLOOKUP(Taulukko1[[#This Row],[Rivivalinta]],Sheet1!$C$1:$E$42,3,FALSE)</f>
        <v>TOTAL ASSETS</v>
      </c>
      <c r="E458" s="1" t="s">
        <v>54</v>
      </c>
      <c r="F458" s="2">
        <v>42369</v>
      </c>
      <c r="G458" s="5">
        <v>64423.233</v>
      </c>
    </row>
    <row r="459" spans="1:7" x14ac:dyDescent="0.2">
      <c r="A459" s="4">
        <v>18</v>
      </c>
      <c r="B459" s="3" t="s">
        <v>21</v>
      </c>
      <c r="C459" s="3" t="str">
        <f>VLOOKUP(Taulukko1[[#This Row],[Rivivalinta]],Sheet1!$C$1:$E$42,2,FALSE)</f>
        <v>Inlåning från kreditinstitut</v>
      </c>
      <c r="D459" s="3" t="str">
        <f>VLOOKUP(Taulukko1[[#This Row],[Rivivalinta]],Sheet1!$C$1:$E$42,3,FALSE)</f>
        <v>Deposits from credit institutions</v>
      </c>
      <c r="E459" s="1" t="s">
        <v>54</v>
      </c>
      <c r="F459" s="2">
        <v>42369</v>
      </c>
      <c r="G459" s="5">
        <v>2613.8620000000001</v>
      </c>
    </row>
    <row r="460" spans="1:7" x14ac:dyDescent="0.2">
      <c r="A460" s="4">
        <v>19</v>
      </c>
      <c r="B460" s="3" t="s">
        <v>22</v>
      </c>
      <c r="C460" s="3" t="str">
        <f>VLOOKUP(Taulukko1[[#This Row],[Rivivalinta]],Sheet1!$C$1:$E$42,2,FALSE)</f>
        <v>Inlåning från allmänheten och offentliga samfund</v>
      </c>
      <c r="D460" s="3" t="str">
        <f>VLOOKUP(Taulukko1[[#This Row],[Rivivalinta]],Sheet1!$C$1:$E$42,3,FALSE)</f>
        <v>Deposits from the public and public sector entities</v>
      </c>
      <c r="E460" s="1" t="s">
        <v>54</v>
      </c>
      <c r="F460" s="2">
        <v>42369</v>
      </c>
      <c r="G460" s="5">
        <v>53398.067000000003</v>
      </c>
    </row>
    <row r="461" spans="1:7" x14ac:dyDescent="0.2">
      <c r="A461" s="4">
        <v>20</v>
      </c>
      <c r="B461" s="3" t="s">
        <v>23</v>
      </c>
      <c r="C461" s="3" t="str">
        <f>VLOOKUP(Taulukko1[[#This Row],[Rivivalinta]],Sheet1!$C$1:$E$42,2,FALSE)</f>
        <v>Emitterade skuldebrev</v>
      </c>
      <c r="D461" s="3" t="str">
        <f>VLOOKUP(Taulukko1[[#This Row],[Rivivalinta]],Sheet1!$C$1:$E$42,3,FALSE)</f>
        <v>Debt securities issued</v>
      </c>
      <c r="E461" s="1" t="s">
        <v>54</v>
      </c>
      <c r="F461" s="2">
        <v>42369</v>
      </c>
      <c r="G461" s="5"/>
    </row>
    <row r="462" spans="1:7" x14ac:dyDescent="0.2">
      <c r="A462" s="4">
        <v>22</v>
      </c>
      <c r="B462" s="3" t="s">
        <v>18</v>
      </c>
      <c r="C462" s="3" t="str">
        <f>VLOOKUP(Taulukko1[[#This Row],[Rivivalinta]],Sheet1!$C$1:$E$42,2,FALSE)</f>
        <v>Derivat</v>
      </c>
      <c r="D462" s="3" t="str">
        <f>VLOOKUP(Taulukko1[[#This Row],[Rivivalinta]],Sheet1!$C$1:$E$42,3,FALSE)</f>
        <v>Derivatives</v>
      </c>
      <c r="E462" s="1" t="s">
        <v>54</v>
      </c>
      <c r="F462" s="2">
        <v>42369</v>
      </c>
      <c r="G462" s="5"/>
    </row>
    <row r="463" spans="1:7" x14ac:dyDescent="0.2">
      <c r="A463" s="4">
        <v>23</v>
      </c>
      <c r="B463" s="3" t="s">
        <v>24</v>
      </c>
      <c r="C463" s="3" t="str">
        <f>VLOOKUP(Taulukko1[[#This Row],[Rivivalinta]],Sheet1!$C$1:$E$42,2,FALSE)</f>
        <v>Eget kapital</v>
      </c>
      <c r="D463" s="3" t="str">
        <f>VLOOKUP(Taulukko1[[#This Row],[Rivivalinta]],Sheet1!$C$1:$E$42,3,FALSE)</f>
        <v>Total equity</v>
      </c>
      <c r="E463" s="1" t="s">
        <v>54</v>
      </c>
      <c r="F463" s="2">
        <v>42369</v>
      </c>
      <c r="G463" s="5">
        <v>5622.7380000000003</v>
      </c>
    </row>
    <row r="464" spans="1:7" x14ac:dyDescent="0.2">
      <c r="A464" s="4">
        <v>21</v>
      </c>
      <c r="B464" s="3" t="s">
        <v>25</v>
      </c>
      <c r="C464" s="3" t="str">
        <f>VLOOKUP(Taulukko1[[#This Row],[Rivivalinta]],Sheet1!$C$1:$E$42,2,FALSE)</f>
        <v>Övriga skulder</v>
      </c>
      <c r="D464" s="3" t="str">
        <f>VLOOKUP(Taulukko1[[#This Row],[Rivivalinta]],Sheet1!$C$1:$E$42,3,FALSE)</f>
        <v>Other liabilities</v>
      </c>
      <c r="E464" s="1" t="s">
        <v>54</v>
      </c>
      <c r="F464" s="2">
        <v>42369</v>
      </c>
      <c r="G464" s="5">
        <v>2788.567</v>
      </c>
    </row>
    <row r="465" spans="1:7" x14ac:dyDescent="0.2">
      <c r="A465" s="4">
        <v>24</v>
      </c>
      <c r="B465" s="3" t="s">
        <v>26</v>
      </c>
      <c r="C465" s="3" t="str">
        <f>VLOOKUP(Taulukko1[[#This Row],[Rivivalinta]],Sheet1!$C$1:$E$42,2,FALSE)</f>
        <v>SUMMA EGET KAPITAL OCH SKULDER</v>
      </c>
      <c r="D465" s="3" t="str">
        <f>VLOOKUP(Taulukko1[[#This Row],[Rivivalinta]],Sheet1!$C$1:$E$42,3,FALSE)</f>
        <v>TOTAL EQUITY AND LIABILITIES</v>
      </c>
      <c r="E465" s="1" t="s">
        <v>54</v>
      </c>
      <c r="F465" s="2">
        <v>42369</v>
      </c>
      <c r="G465" s="5">
        <v>64423.233999999997</v>
      </c>
    </row>
    <row r="466" spans="1:7" x14ac:dyDescent="0.2">
      <c r="A466" s="4">
        <v>25</v>
      </c>
      <c r="B466" s="3" t="s">
        <v>27</v>
      </c>
      <c r="C466" s="3" t="str">
        <f>VLOOKUP(Taulukko1[[#This Row],[Rivivalinta]],Sheet1!$C$1:$E$42,2,FALSE)</f>
        <v>Exponering utanför balansräkningen</v>
      </c>
      <c r="D466" s="3" t="str">
        <f>VLOOKUP(Taulukko1[[#This Row],[Rivivalinta]],Sheet1!$C$1:$E$42,3,FALSE)</f>
        <v>Off balance sheet exposures</v>
      </c>
      <c r="E466" s="1" t="s">
        <v>54</v>
      </c>
      <c r="F466" s="2">
        <v>42369</v>
      </c>
      <c r="G466" s="5">
        <v>2550.1799999999998</v>
      </c>
    </row>
    <row r="467" spans="1:7" x14ac:dyDescent="0.2">
      <c r="A467" s="4">
        <v>28</v>
      </c>
      <c r="B467" s="3" t="s">
        <v>28</v>
      </c>
      <c r="C467" s="3" t="str">
        <f>VLOOKUP(Taulukko1[[#This Row],[Rivivalinta]],Sheet1!$C$1:$E$42,2,FALSE)</f>
        <v>Kostnader/intäkter, %</v>
      </c>
      <c r="D467" s="3" t="str">
        <f>VLOOKUP(Taulukko1[[#This Row],[Rivivalinta]],Sheet1!$C$1:$E$42,3,FALSE)</f>
        <v>Cost/income ratio, %</v>
      </c>
      <c r="E467" s="1" t="s">
        <v>54</v>
      </c>
      <c r="F467" s="2">
        <v>42369</v>
      </c>
      <c r="G467" s="6">
        <v>0.7367322069906348</v>
      </c>
    </row>
    <row r="468" spans="1:7" x14ac:dyDescent="0.2">
      <c r="A468" s="4">
        <v>29</v>
      </c>
      <c r="B468" s="3" t="s">
        <v>29</v>
      </c>
      <c r="C468" s="3" t="str">
        <f>VLOOKUP(Taulukko1[[#This Row],[Rivivalinta]],Sheet1!$C$1:$E$42,2,FALSE)</f>
        <v>Nödlidande exponeringar/Exponeringar, %</v>
      </c>
      <c r="D468" s="3" t="str">
        <f>VLOOKUP(Taulukko1[[#This Row],[Rivivalinta]],Sheet1!$C$1:$E$42,3,FALSE)</f>
        <v>Non-performing exposures/Exposures, %</v>
      </c>
      <c r="E468" s="1" t="s">
        <v>54</v>
      </c>
      <c r="F468" s="2">
        <v>42369</v>
      </c>
      <c r="G468" s="6">
        <v>2.5429794122517491E-3</v>
      </c>
    </row>
    <row r="469" spans="1:7" x14ac:dyDescent="0.2">
      <c r="A469" s="4">
        <v>30</v>
      </c>
      <c r="B469" s="3" t="s">
        <v>30</v>
      </c>
      <c r="C469" s="3" t="str">
        <f>VLOOKUP(Taulukko1[[#This Row],[Rivivalinta]],Sheet1!$C$1:$E$42,2,FALSE)</f>
        <v>Upplupna avsättningar på nödlidande exponeringar/Nödlidande Exponeringar, %</v>
      </c>
      <c r="D469" s="3" t="str">
        <f>VLOOKUP(Taulukko1[[#This Row],[Rivivalinta]],Sheet1!$C$1:$E$42,3,FALSE)</f>
        <v>Accumulated impairments on non-performing exposures/Non-performing exposures, %</v>
      </c>
      <c r="E469" s="1" t="s">
        <v>54</v>
      </c>
      <c r="F469" s="2">
        <v>42369</v>
      </c>
      <c r="G469" s="6"/>
    </row>
    <row r="470" spans="1:7" x14ac:dyDescent="0.2">
      <c r="A470" s="4">
        <v>31</v>
      </c>
      <c r="B470" s="3" t="s">
        <v>31</v>
      </c>
      <c r="C470" s="3" t="str">
        <f>VLOOKUP(Taulukko1[[#This Row],[Rivivalinta]],Sheet1!$C$1:$E$42,2,FALSE)</f>
        <v>Kapitalbas</v>
      </c>
      <c r="D470" s="3" t="str">
        <f>VLOOKUP(Taulukko1[[#This Row],[Rivivalinta]],Sheet1!$C$1:$E$42,3,FALSE)</f>
        <v>Own funds</v>
      </c>
      <c r="E470" s="1" t="s">
        <v>54</v>
      </c>
      <c r="F470" s="2">
        <v>42369</v>
      </c>
      <c r="G470" s="5">
        <v>6807.0060000000003</v>
      </c>
    </row>
    <row r="471" spans="1:7" x14ac:dyDescent="0.2">
      <c r="A471" s="4">
        <v>32</v>
      </c>
      <c r="B471" s="3" t="s">
        <v>32</v>
      </c>
      <c r="C471" s="3" t="str">
        <f>VLOOKUP(Taulukko1[[#This Row],[Rivivalinta]],Sheet1!$C$1:$E$42,2,FALSE)</f>
        <v>Kärnprimärkapital (CET 1)</v>
      </c>
      <c r="D471" s="3" t="str">
        <f>VLOOKUP(Taulukko1[[#This Row],[Rivivalinta]],Sheet1!$C$1:$E$42,3,FALSE)</f>
        <v>Common equity tier 1 capital (CET1)</v>
      </c>
      <c r="E471" s="1" t="s">
        <v>54</v>
      </c>
      <c r="F471" s="2">
        <v>42369</v>
      </c>
      <c r="G471" s="5">
        <v>6804.54</v>
      </c>
    </row>
    <row r="472" spans="1:7" x14ac:dyDescent="0.2">
      <c r="A472" s="4">
        <v>33</v>
      </c>
      <c r="B472" s="3" t="s">
        <v>33</v>
      </c>
      <c r="C472" s="3" t="str">
        <f>VLOOKUP(Taulukko1[[#This Row],[Rivivalinta]],Sheet1!$C$1:$E$42,2,FALSE)</f>
        <v>Övrigt primärkapital (AT 1)</v>
      </c>
      <c r="D472" s="3" t="str">
        <f>VLOOKUP(Taulukko1[[#This Row],[Rivivalinta]],Sheet1!$C$1:$E$42,3,FALSE)</f>
        <v>Additional tier 1 capital (AT 1)</v>
      </c>
      <c r="E472" s="1" t="s">
        <v>54</v>
      </c>
      <c r="F472" s="2">
        <v>42369</v>
      </c>
      <c r="G472" s="5">
        <v>2.4649999999999999</v>
      </c>
    </row>
    <row r="473" spans="1:7" x14ac:dyDescent="0.2">
      <c r="A473" s="4">
        <v>34</v>
      </c>
      <c r="B473" s="3" t="s">
        <v>34</v>
      </c>
      <c r="C473" s="3" t="str">
        <f>VLOOKUP(Taulukko1[[#This Row],[Rivivalinta]],Sheet1!$C$1:$E$42,2,FALSE)</f>
        <v>Supplementärkapital (T2)</v>
      </c>
      <c r="D473" s="3" t="str">
        <f>VLOOKUP(Taulukko1[[#This Row],[Rivivalinta]],Sheet1!$C$1:$E$42,3,FALSE)</f>
        <v>Tier 2 capital (T2)</v>
      </c>
      <c r="E473" s="1" t="s">
        <v>54</v>
      </c>
      <c r="F473" s="2">
        <v>42369</v>
      </c>
      <c r="G473" s="5"/>
    </row>
    <row r="474" spans="1:7" x14ac:dyDescent="0.2">
      <c r="A474" s="4">
        <v>35</v>
      </c>
      <c r="B474" s="3" t="s">
        <v>35</v>
      </c>
      <c r="C474" s="3" t="str">
        <f>VLOOKUP(Taulukko1[[#This Row],[Rivivalinta]],Sheet1!$C$1:$E$42,2,FALSE)</f>
        <v>Summa kapitalrelationer, %</v>
      </c>
      <c r="D474" s="3" t="str">
        <f>VLOOKUP(Taulukko1[[#This Row],[Rivivalinta]],Sheet1!$C$1:$E$42,3,FALSE)</f>
        <v>Own funds ratio, %</v>
      </c>
      <c r="E474" s="1" t="s">
        <v>54</v>
      </c>
      <c r="F474" s="2">
        <v>42369</v>
      </c>
      <c r="G474" s="6">
        <v>0.18765238989870309</v>
      </c>
    </row>
    <row r="475" spans="1:7" x14ac:dyDescent="0.2">
      <c r="A475" s="4">
        <v>36</v>
      </c>
      <c r="B475" s="3" t="s">
        <v>36</v>
      </c>
      <c r="C475" s="3" t="str">
        <f>VLOOKUP(Taulukko1[[#This Row],[Rivivalinta]],Sheet1!$C$1:$E$42,2,FALSE)</f>
        <v>Primärkapitalrelation, %</v>
      </c>
      <c r="D475" s="3" t="str">
        <f>VLOOKUP(Taulukko1[[#This Row],[Rivivalinta]],Sheet1!$C$1:$E$42,3,FALSE)</f>
        <v>Tier 1 ratio, %</v>
      </c>
      <c r="E475" s="1" t="s">
        <v>54</v>
      </c>
      <c r="F475" s="2">
        <v>42369</v>
      </c>
      <c r="G475" s="6">
        <v>0.18765236233116606</v>
      </c>
    </row>
    <row r="476" spans="1:7" x14ac:dyDescent="0.2">
      <c r="A476" s="4">
        <v>37</v>
      </c>
      <c r="B476" s="3" t="s">
        <v>37</v>
      </c>
      <c r="C476" s="3" t="str">
        <f>VLOOKUP(Taulukko1[[#This Row],[Rivivalinta]],Sheet1!$C$1:$E$42,2,FALSE)</f>
        <v>Kärnprimärkapitalrelation, %</v>
      </c>
      <c r="D476" s="3" t="str">
        <f>VLOOKUP(Taulukko1[[#This Row],[Rivivalinta]],Sheet1!$C$1:$E$42,3,FALSE)</f>
        <v>CET 1 ratio, %</v>
      </c>
      <c r="E476" s="1" t="s">
        <v>54</v>
      </c>
      <c r="F476" s="2">
        <v>42369</v>
      </c>
      <c r="G476" s="6">
        <v>0.18758440835241236</v>
      </c>
    </row>
    <row r="477" spans="1:7" x14ac:dyDescent="0.2">
      <c r="A477" s="4">
        <v>38</v>
      </c>
      <c r="B477" s="3" t="s">
        <v>38</v>
      </c>
      <c r="C477" s="3" t="str">
        <f>VLOOKUP(Taulukko1[[#This Row],[Rivivalinta]],Sheet1!$C$1:$E$42,2,FALSE)</f>
        <v>Summa exponeringsbelopp (RWA)</v>
      </c>
      <c r="D477" s="3" t="str">
        <f>VLOOKUP(Taulukko1[[#This Row],[Rivivalinta]],Sheet1!$C$1:$E$42,3,FALSE)</f>
        <v>Total risk weighted assets (RWA)</v>
      </c>
      <c r="E477" s="1" t="s">
        <v>54</v>
      </c>
      <c r="F477" s="2">
        <v>42369</v>
      </c>
      <c r="G477" s="5">
        <v>36274.550000000003</v>
      </c>
    </row>
    <row r="478" spans="1:7" x14ac:dyDescent="0.2">
      <c r="A478" s="4">
        <v>39</v>
      </c>
      <c r="B478" s="3" t="s">
        <v>39</v>
      </c>
      <c r="C478" s="3" t="str">
        <f>VLOOKUP(Taulukko1[[#This Row],[Rivivalinta]],Sheet1!$C$1:$E$42,2,FALSE)</f>
        <v>Exponeringsbelopp för kredit-, motpart- och utspädningsrisker</v>
      </c>
      <c r="D478" s="3" t="str">
        <f>VLOOKUP(Taulukko1[[#This Row],[Rivivalinta]],Sheet1!$C$1:$E$42,3,FALSE)</f>
        <v>Credit and counterparty risks</v>
      </c>
      <c r="E478" s="1" t="s">
        <v>54</v>
      </c>
      <c r="F478" s="2">
        <v>42369</v>
      </c>
      <c r="G478" s="5">
        <v>33936.754000000001</v>
      </c>
    </row>
    <row r="479" spans="1:7" x14ac:dyDescent="0.2">
      <c r="A479" s="4">
        <v>40</v>
      </c>
      <c r="B479" s="3" t="s">
        <v>40</v>
      </c>
      <c r="C479" s="3" t="str">
        <f>VLOOKUP(Taulukko1[[#This Row],[Rivivalinta]],Sheet1!$C$1:$E$42,2,FALSE)</f>
        <v>Exponeringsbelopp för positions-, valutakurs- och råvarurisker</v>
      </c>
      <c r="D479" s="3" t="str">
        <f>VLOOKUP(Taulukko1[[#This Row],[Rivivalinta]],Sheet1!$C$1:$E$42,3,FALSE)</f>
        <v>Position, currency and commodity risks</v>
      </c>
      <c r="E479" s="1" t="s">
        <v>54</v>
      </c>
      <c r="F479" s="2">
        <v>42369</v>
      </c>
      <c r="G479" s="5"/>
    </row>
    <row r="480" spans="1:7" x14ac:dyDescent="0.2">
      <c r="A480" s="4">
        <v>41</v>
      </c>
      <c r="B480" s="3" t="s">
        <v>41</v>
      </c>
      <c r="C480" s="3" t="str">
        <f>VLOOKUP(Taulukko1[[#This Row],[Rivivalinta]],Sheet1!$C$1:$E$42,2,FALSE)</f>
        <v>Exponeringsbelopp för operativ risk</v>
      </c>
      <c r="D480" s="3" t="str">
        <f>VLOOKUP(Taulukko1[[#This Row],[Rivivalinta]],Sheet1!$C$1:$E$42,3,FALSE)</f>
        <v>Operational risks</v>
      </c>
      <c r="E480" s="1" t="s">
        <v>54</v>
      </c>
      <c r="F480" s="2">
        <v>42369</v>
      </c>
      <c r="G480" s="5">
        <v>2337.7959999999998</v>
      </c>
    </row>
    <row r="481" spans="1:7" x14ac:dyDescent="0.2">
      <c r="A481" s="4">
        <v>42</v>
      </c>
      <c r="B481" s="3" t="s">
        <v>42</v>
      </c>
      <c r="C481" s="3" t="str">
        <f>VLOOKUP(Taulukko1[[#This Row],[Rivivalinta]],Sheet1!$C$1:$E$42,2,FALSE)</f>
        <v>Övriga riskexponeringar</v>
      </c>
      <c r="D481" s="3" t="str">
        <f>VLOOKUP(Taulukko1[[#This Row],[Rivivalinta]],Sheet1!$C$1:$E$42,3,FALSE)</f>
        <v>Other risks</v>
      </c>
      <c r="E481" s="1" t="s">
        <v>54</v>
      </c>
      <c r="F481" s="2">
        <v>42369</v>
      </c>
      <c r="G481" s="5"/>
    </row>
    <row r="482" spans="1:7" x14ac:dyDescent="0.2">
      <c r="A482" s="4">
        <v>1</v>
      </c>
      <c r="B482" s="3" t="s">
        <v>4</v>
      </c>
      <c r="C482" s="3" t="str">
        <f>VLOOKUP(Taulukko1[[#This Row],[Rivivalinta]],Sheet1!$C$1:$E$42,2,FALSE)</f>
        <v>Räntenetto</v>
      </c>
      <c r="D482" s="3" t="str">
        <f>VLOOKUP(Taulukko1[[#This Row],[Rivivalinta]],Sheet1!$C$1:$E$42,3,FALSE)</f>
        <v>Net interest margin</v>
      </c>
      <c r="E482" s="1" t="s">
        <v>55</v>
      </c>
      <c r="F482" s="2">
        <v>42369</v>
      </c>
      <c r="G482" s="5">
        <v>2581.15</v>
      </c>
    </row>
    <row r="483" spans="1:7" x14ac:dyDescent="0.2">
      <c r="A483" s="4">
        <v>2</v>
      </c>
      <c r="B483" s="3" t="s">
        <v>5</v>
      </c>
      <c r="C483" s="3" t="str">
        <f>VLOOKUP(Taulukko1[[#This Row],[Rivivalinta]],Sheet1!$C$1:$E$42,2,FALSE)</f>
        <v>Netto, avgifts- och provisionsintäkter</v>
      </c>
      <c r="D483" s="3" t="str">
        <f>VLOOKUP(Taulukko1[[#This Row],[Rivivalinta]],Sheet1!$C$1:$E$42,3,FALSE)</f>
        <v>Net fee and commission income</v>
      </c>
      <c r="E483" s="1" t="s">
        <v>55</v>
      </c>
      <c r="F483" s="2">
        <v>42369</v>
      </c>
      <c r="G483" s="5">
        <v>1320.193</v>
      </c>
    </row>
    <row r="484" spans="1:7" x14ac:dyDescent="0.2">
      <c r="A484" s="4">
        <v>3</v>
      </c>
      <c r="B484" s="3" t="s">
        <v>6</v>
      </c>
      <c r="C484" s="3" t="str">
        <f>VLOOKUP(Taulukko1[[#This Row],[Rivivalinta]],Sheet1!$C$1:$E$42,2,FALSE)</f>
        <v>Avgifts- och provisionsintäkter</v>
      </c>
      <c r="D484" s="3" t="str">
        <f>VLOOKUP(Taulukko1[[#This Row],[Rivivalinta]],Sheet1!$C$1:$E$42,3,FALSE)</f>
        <v>Fee and commission income</v>
      </c>
      <c r="E484" s="1" t="s">
        <v>55</v>
      </c>
      <c r="F484" s="2">
        <v>42369</v>
      </c>
      <c r="G484" s="5">
        <v>1480.0840000000001</v>
      </c>
    </row>
    <row r="485" spans="1:7" x14ac:dyDescent="0.2">
      <c r="A485" s="4">
        <v>4</v>
      </c>
      <c r="B485" s="3" t="s">
        <v>7</v>
      </c>
      <c r="C485" s="3" t="str">
        <f>VLOOKUP(Taulukko1[[#This Row],[Rivivalinta]],Sheet1!$C$1:$E$42,2,FALSE)</f>
        <v>Avgifts- och provisionskostnader</v>
      </c>
      <c r="D485" s="3" t="str">
        <f>VLOOKUP(Taulukko1[[#This Row],[Rivivalinta]],Sheet1!$C$1:$E$42,3,FALSE)</f>
        <v>Fee and commission expenses</v>
      </c>
      <c r="E485" s="1" t="s">
        <v>55</v>
      </c>
      <c r="F485" s="2">
        <v>42369</v>
      </c>
      <c r="G485" s="5">
        <v>159.89099999999999</v>
      </c>
    </row>
    <row r="486" spans="1:7" x14ac:dyDescent="0.2">
      <c r="A486" s="4">
        <v>5</v>
      </c>
      <c r="B486" s="3" t="s">
        <v>8</v>
      </c>
      <c r="C486" s="3" t="str">
        <f>VLOOKUP(Taulukko1[[#This Row],[Rivivalinta]],Sheet1!$C$1:$E$42,2,FALSE)</f>
        <v>Nettointäkter från handel och investeringar</v>
      </c>
      <c r="D486" s="3" t="str">
        <f>VLOOKUP(Taulukko1[[#This Row],[Rivivalinta]],Sheet1!$C$1:$E$42,3,FALSE)</f>
        <v>Net trading and investing income</v>
      </c>
      <c r="E486" s="1" t="s">
        <v>55</v>
      </c>
      <c r="F486" s="2">
        <v>42369</v>
      </c>
      <c r="G486" s="5">
        <v>-9.4550000000000001</v>
      </c>
    </row>
    <row r="487" spans="1:7" x14ac:dyDescent="0.2">
      <c r="A487" s="4">
        <v>6</v>
      </c>
      <c r="B487" s="3" t="s">
        <v>9</v>
      </c>
      <c r="C487" s="3" t="str">
        <f>VLOOKUP(Taulukko1[[#This Row],[Rivivalinta]],Sheet1!$C$1:$E$42,2,FALSE)</f>
        <v>Övriga intäkter</v>
      </c>
      <c r="D487" s="3" t="str">
        <f>VLOOKUP(Taulukko1[[#This Row],[Rivivalinta]],Sheet1!$C$1:$E$42,3,FALSE)</f>
        <v>Other income</v>
      </c>
      <c r="E487" s="1" t="s">
        <v>55</v>
      </c>
      <c r="F487" s="2">
        <v>42369</v>
      </c>
      <c r="G487" s="5">
        <v>125.313</v>
      </c>
    </row>
    <row r="488" spans="1:7" x14ac:dyDescent="0.2">
      <c r="A488" s="4">
        <v>7</v>
      </c>
      <c r="B488" s="3" t="s">
        <v>10</v>
      </c>
      <c r="C488" s="3" t="str">
        <f>VLOOKUP(Taulukko1[[#This Row],[Rivivalinta]],Sheet1!$C$1:$E$42,2,FALSE)</f>
        <v>Totala inkomster</v>
      </c>
      <c r="D488" s="3" t="str">
        <f>VLOOKUP(Taulukko1[[#This Row],[Rivivalinta]],Sheet1!$C$1:$E$42,3,FALSE)</f>
        <v>Total income</v>
      </c>
      <c r="E488" s="1" t="s">
        <v>55</v>
      </c>
      <c r="F488" s="2">
        <v>42369</v>
      </c>
      <c r="G488" s="5">
        <v>4017.201</v>
      </c>
    </row>
    <row r="489" spans="1:7" x14ac:dyDescent="0.2">
      <c r="A489" s="4">
        <v>8</v>
      </c>
      <c r="B489" s="3" t="s">
        <v>11</v>
      </c>
      <c r="C489" s="3" t="str">
        <f>VLOOKUP(Taulukko1[[#This Row],[Rivivalinta]],Sheet1!$C$1:$E$42,2,FALSE)</f>
        <v>Totala kostnader</v>
      </c>
      <c r="D489" s="3" t="str">
        <f>VLOOKUP(Taulukko1[[#This Row],[Rivivalinta]],Sheet1!$C$1:$E$42,3,FALSE)</f>
        <v>Total expenses</v>
      </c>
      <c r="E489" s="1" t="s">
        <v>55</v>
      </c>
      <c r="F489" s="2">
        <v>42369</v>
      </c>
      <c r="G489" s="5">
        <v>2954.614</v>
      </c>
    </row>
    <row r="490" spans="1:7" x14ac:dyDescent="0.2">
      <c r="A490" s="4">
        <v>9</v>
      </c>
      <c r="B490" s="3" t="s">
        <v>12</v>
      </c>
      <c r="C490" s="3" t="str">
        <f>VLOOKUP(Taulukko1[[#This Row],[Rivivalinta]],Sheet1!$C$1:$E$42,2,FALSE)</f>
        <v>Nedskrivningar av lån och fordringar</v>
      </c>
      <c r="D490" s="3" t="str">
        <f>VLOOKUP(Taulukko1[[#This Row],[Rivivalinta]],Sheet1!$C$1:$E$42,3,FALSE)</f>
        <v>Impairments on loans and receivables</v>
      </c>
      <c r="E490" s="1" t="s">
        <v>55</v>
      </c>
      <c r="F490" s="2">
        <v>42369</v>
      </c>
      <c r="G490" s="5">
        <v>59.512</v>
      </c>
    </row>
    <row r="491" spans="1:7" x14ac:dyDescent="0.2">
      <c r="A491" s="4">
        <v>10</v>
      </c>
      <c r="B491" s="3" t="s">
        <v>13</v>
      </c>
      <c r="C491" s="3" t="str">
        <f>VLOOKUP(Taulukko1[[#This Row],[Rivivalinta]],Sheet1!$C$1:$E$42,2,FALSE)</f>
        <v>Rörelsevinst/-förlust</v>
      </c>
      <c r="D491" s="3" t="str">
        <f>VLOOKUP(Taulukko1[[#This Row],[Rivivalinta]],Sheet1!$C$1:$E$42,3,FALSE)</f>
        <v>Operatingprofit/-loss</v>
      </c>
      <c r="E491" s="1" t="s">
        <v>55</v>
      </c>
      <c r="F491" s="2">
        <v>42369</v>
      </c>
      <c r="G491" s="5">
        <v>1003.075</v>
      </c>
    </row>
    <row r="492" spans="1:7" x14ac:dyDescent="0.2">
      <c r="A492" s="4">
        <v>11</v>
      </c>
      <c r="B492" s="3" t="s">
        <v>14</v>
      </c>
      <c r="C492" s="3" t="str">
        <f>VLOOKUP(Taulukko1[[#This Row],[Rivivalinta]],Sheet1!$C$1:$E$42,2,FALSE)</f>
        <v>Kontanta medel och kassabehållning hos centralbanker</v>
      </c>
      <c r="D492" s="3" t="str">
        <f>VLOOKUP(Taulukko1[[#This Row],[Rivivalinta]],Sheet1!$C$1:$E$42,3,FALSE)</f>
        <v>Cash and cash balances at central banks</v>
      </c>
      <c r="E492" s="1" t="s">
        <v>55</v>
      </c>
      <c r="F492" s="2">
        <v>42369</v>
      </c>
      <c r="G492" s="5">
        <v>8671.2759999999998</v>
      </c>
    </row>
    <row r="493" spans="1:7" x14ac:dyDescent="0.2">
      <c r="A493" s="4">
        <v>12</v>
      </c>
      <c r="B493" s="3" t="s">
        <v>15</v>
      </c>
      <c r="C493" s="3" t="str">
        <f>VLOOKUP(Taulukko1[[#This Row],[Rivivalinta]],Sheet1!$C$1:$E$42,2,FALSE)</f>
        <v>Lån och förskott till kreditinstitut</v>
      </c>
      <c r="D493" s="3" t="str">
        <f>VLOOKUP(Taulukko1[[#This Row],[Rivivalinta]],Sheet1!$C$1:$E$42,3,FALSE)</f>
        <v>Loans and advances to credit institutions</v>
      </c>
      <c r="E493" s="1" t="s">
        <v>55</v>
      </c>
      <c r="F493" s="2">
        <v>42369</v>
      </c>
      <c r="G493" s="5">
        <v>5206.4110000000001</v>
      </c>
    </row>
    <row r="494" spans="1:7" x14ac:dyDescent="0.2">
      <c r="A494" s="4">
        <v>13</v>
      </c>
      <c r="B494" s="3" t="s">
        <v>16</v>
      </c>
      <c r="C494" s="3" t="str">
        <f>VLOOKUP(Taulukko1[[#This Row],[Rivivalinta]],Sheet1!$C$1:$E$42,2,FALSE)</f>
        <v>Lån och förskott till allmänheten och offentliga samfund</v>
      </c>
      <c r="D494" s="3" t="str">
        <f>VLOOKUP(Taulukko1[[#This Row],[Rivivalinta]],Sheet1!$C$1:$E$42,3,FALSE)</f>
        <v>Loans and advances to the public and public sector entities</v>
      </c>
      <c r="E494" s="1" t="s">
        <v>55</v>
      </c>
      <c r="F494" s="2">
        <v>42369</v>
      </c>
      <c r="G494" s="5">
        <v>130747.803</v>
      </c>
    </row>
    <row r="495" spans="1:7" x14ac:dyDescent="0.2">
      <c r="A495" s="4">
        <v>14</v>
      </c>
      <c r="B495" s="3" t="s">
        <v>17</v>
      </c>
      <c r="C495" s="3" t="str">
        <f>VLOOKUP(Taulukko1[[#This Row],[Rivivalinta]],Sheet1!$C$1:$E$42,2,FALSE)</f>
        <v>Värdepapper</v>
      </c>
      <c r="D495" s="3" t="str">
        <f>VLOOKUP(Taulukko1[[#This Row],[Rivivalinta]],Sheet1!$C$1:$E$42,3,FALSE)</f>
        <v>Debt securities</v>
      </c>
      <c r="E495" s="1" t="s">
        <v>55</v>
      </c>
      <c r="F495" s="2">
        <v>42369</v>
      </c>
      <c r="G495" s="5"/>
    </row>
    <row r="496" spans="1:7" x14ac:dyDescent="0.2">
      <c r="A496" s="4">
        <v>15</v>
      </c>
      <c r="B496" s="3" t="s">
        <v>72</v>
      </c>
      <c r="C496" s="3" t="str">
        <f>VLOOKUP(Taulukko1[[#This Row],[Rivivalinta]],Sheet1!$C$1:$E$42,2,FALSE)</f>
        <v xml:space="preserve">Derivat </v>
      </c>
      <c r="D496" s="3" t="str">
        <f>VLOOKUP(Taulukko1[[#This Row],[Rivivalinta]],Sheet1!$C$1:$E$42,3,FALSE)</f>
        <v xml:space="preserve">Derivatives </v>
      </c>
      <c r="E496" s="1" t="s">
        <v>55</v>
      </c>
      <c r="F496" s="2">
        <v>42369</v>
      </c>
      <c r="G496" s="5"/>
    </row>
    <row r="497" spans="1:7" x14ac:dyDescent="0.2">
      <c r="A497" s="4">
        <v>16</v>
      </c>
      <c r="B497" s="3" t="s">
        <v>19</v>
      </c>
      <c r="C497" s="3" t="str">
        <f>VLOOKUP(Taulukko1[[#This Row],[Rivivalinta]],Sheet1!$C$1:$E$42,2,FALSE)</f>
        <v>Övriga tillgångar</v>
      </c>
      <c r="D497" s="3" t="str">
        <f>VLOOKUP(Taulukko1[[#This Row],[Rivivalinta]],Sheet1!$C$1:$E$42,3,FALSE)</f>
        <v>Other assets</v>
      </c>
      <c r="E497" s="1" t="s">
        <v>55</v>
      </c>
      <c r="F497" s="2">
        <v>42369</v>
      </c>
      <c r="G497" s="5">
        <v>7393.1009999999997</v>
      </c>
    </row>
    <row r="498" spans="1:7" x14ac:dyDescent="0.2">
      <c r="A498" s="4">
        <v>17</v>
      </c>
      <c r="B498" s="3" t="s">
        <v>20</v>
      </c>
      <c r="C498" s="3" t="str">
        <f>VLOOKUP(Taulukko1[[#This Row],[Rivivalinta]],Sheet1!$C$1:$E$42,2,FALSE)</f>
        <v>SUMMA TILLGÅNGAR</v>
      </c>
      <c r="D498" s="3" t="str">
        <f>VLOOKUP(Taulukko1[[#This Row],[Rivivalinta]],Sheet1!$C$1:$E$42,3,FALSE)</f>
        <v>TOTAL ASSETS</v>
      </c>
      <c r="E498" s="1" t="s">
        <v>55</v>
      </c>
      <c r="F498" s="2">
        <v>42369</v>
      </c>
      <c r="G498" s="5">
        <v>152018.59099999999</v>
      </c>
    </row>
    <row r="499" spans="1:7" x14ac:dyDescent="0.2">
      <c r="A499" s="4">
        <v>18</v>
      </c>
      <c r="B499" s="3" t="s">
        <v>21</v>
      </c>
      <c r="C499" s="3" t="str">
        <f>VLOOKUP(Taulukko1[[#This Row],[Rivivalinta]],Sheet1!$C$1:$E$42,2,FALSE)</f>
        <v>Inlåning från kreditinstitut</v>
      </c>
      <c r="D499" s="3" t="str">
        <f>VLOOKUP(Taulukko1[[#This Row],[Rivivalinta]],Sheet1!$C$1:$E$42,3,FALSE)</f>
        <v>Deposits from credit institutions</v>
      </c>
      <c r="E499" s="1" t="s">
        <v>55</v>
      </c>
      <c r="F499" s="2">
        <v>42369</v>
      </c>
      <c r="G499" s="5">
        <v>40.454999999999998</v>
      </c>
    </row>
    <row r="500" spans="1:7" x14ac:dyDescent="0.2">
      <c r="A500" s="4">
        <v>19</v>
      </c>
      <c r="B500" s="3" t="s">
        <v>22</v>
      </c>
      <c r="C500" s="3" t="str">
        <f>VLOOKUP(Taulukko1[[#This Row],[Rivivalinta]],Sheet1!$C$1:$E$42,2,FALSE)</f>
        <v>Inlåning från allmänheten och offentliga samfund</v>
      </c>
      <c r="D500" s="3" t="str">
        <f>VLOOKUP(Taulukko1[[#This Row],[Rivivalinta]],Sheet1!$C$1:$E$42,3,FALSE)</f>
        <v>Deposits from the public and public sector entities</v>
      </c>
      <c r="E500" s="1" t="s">
        <v>55</v>
      </c>
      <c r="F500" s="2">
        <v>42369</v>
      </c>
      <c r="G500" s="5">
        <v>132311.84899999999</v>
      </c>
    </row>
    <row r="501" spans="1:7" x14ac:dyDescent="0.2">
      <c r="A501" s="4">
        <v>20</v>
      </c>
      <c r="B501" s="3" t="s">
        <v>23</v>
      </c>
      <c r="C501" s="3" t="str">
        <f>VLOOKUP(Taulukko1[[#This Row],[Rivivalinta]],Sheet1!$C$1:$E$42,2,FALSE)</f>
        <v>Emitterade skuldebrev</v>
      </c>
      <c r="D501" s="3" t="str">
        <f>VLOOKUP(Taulukko1[[#This Row],[Rivivalinta]],Sheet1!$C$1:$E$42,3,FALSE)</f>
        <v>Debt securities issued</v>
      </c>
      <c r="E501" s="1" t="s">
        <v>55</v>
      </c>
      <c r="F501" s="2">
        <v>42369</v>
      </c>
      <c r="G501" s="5"/>
    </row>
    <row r="502" spans="1:7" x14ac:dyDescent="0.2">
      <c r="A502" s="4">
        <v>22</v>
      </c>
      <c r="B502" s="3" t="s">
        <v>18</v>
      </c>
      <c r="C502" s="3" t="str">
        <f>VLOOKUP(Taulukko1[[#This Row],[Rivivalinta]],Sheet1!$C$1:$E$42,2,FALSE)</f>
        <v>Derivat</v>
      </c>
      <c r="D502" s="3" t="str">
        <f>VLOOKUP(Taulukko1[[#This Row],[Rivivalinta]],Sheet1!$C$1:$E$42,3,FALSE)</f>
        <v>Derivatives</v>
      </c>
      <c r="E502" s="1" t="s">
        <v>55</v>
      </c>
      <c r="F502" s="2">
        <v>42369</v>
      </c>
      <c r="G502" s="5"/>
    </row>
    <row r="503" spans="1:7" x14ac:dyDescent="0.2">
      <c r="A503" s="4">
        <v>23</v>
      </c>
      <c r="B503" s="3" t="s">
        <v>24</v>
      </c>
      <c r="C503" s="3" t="str">
        <f>VLOOKUP(Taulukko1[[#This Row],[Rivivalinta]],Sheet1!$C$1:$E$42,2,FALSE)</f>
        <v>Eget kapital</v>
      </c>
      <c r="D503" s="3" t="str">
        <f>VLOOKUP(Taulukko1[[#This Row],[Rivivalinta]],Sheet1!$C$1:$E$42,3,FALSE)</f>
        <v>Total equity</v>
      </c>
      <c r="E503" s="1" t="s">
        <v>55</v>
      </c>
      <c r="F503" s="2">
        <v>42369</v>
      </c>
      <c r="G503" s="5">
        <v>16333.519</v>
      </c>
    </row>
    <row r="504" spans="1:7" x14ac:dyDescent="0.2">
      <c r="A504" s="4">
        <v>21</v>
      </c>
      <c r="B504" s="3" t="s">
        <v>25</v>
      </c>
      <c r="C504" s="3" t="str">
        <f>VLOOKUP(Taulukko1[[#This Row],[Rivivalinta]],Sheet1!$C$1:$E$42,2,FALSE)</f>
        <v>Övriga skulder</v>
      </c>
      <c r="D504" s="3" t="str">
        <f>VLOOKUP(Taulukko1[[#This Row],[Rivivalinta]],Sheet1!$C$1:$E$42,3,FALSE)</f>
        <v>Other liabilities</v>
      </c>
      <c r="E504" s="1" t="s">
        <v>55</v>
      </c>
      <c r="F504" s="2">
        <v>42369</v>
      </c>
      <c r="G504" s="5">
        <v>3332.7669999999998</v>
      </c>
    </row>
    <row r="505" spans="1:7" x14ac:dyDescent="0.2">
      <c r="A505" s="4">
        <v>24</v>
      </c>
      <c r="B505" s="3" t="s">
        <v>26</v>
      </c>
      <c r="C505" s="3" t="str">
        <f>VLOOKUP(Taulukko1[[#This Row],[Rivivalinta]],Sheet1!$C$1:$E$42,2,FALSE)</f>
        <v>SUMMA EGET KAPITAL OCH SKULDER</v>
      </c>
      <c r="D505" s="3" t="str">
        <f>VLOOKUP(Taulukko1[[#This Row],[Rivivalinta]],Sheet1!$C$1:$E$42,3,FALSE)</f>
        <v>TOTAL EQUITY AND LIABILITIES</v>
      </c>
      <c r="E505" s="1" t="s">
        <v>55</v>
      </c>
      <c r="F505" s="2">
        <v>42369</v>
      </c>
      <c r="G505" s="5">
        <v>152018.59</v>
      </c>
    </row>
    <row r="506" spans="1:7" x14ac:dyDescent="0.2">
      <c r="A506" s="4">
        <v>25</v>
      </c>
      <c r="B506" s="3" t="s">
        <v>27</v>
      </c>
      <c r="C506" s="3" t="str">
        <f>VLOOKUP(Taulukko1[[#This Row],[Rivivalinta]],Sheet1!$C$1:$E$42,2,FALSE)</f>
        <v>Exponering utanför balansräkningen</v>
      </c>
      <c r="D506" s="3" t="str">
        <f>VLOOKUP(Taulukko1[[#This Row],[Rivivalinta]],Sheet1!$C$1:$E$42,3,FALSE)</f>
        <v>Off balance sheet exposures</v>
      </c>
      <c r="E506" s="1" t="s">
        <v>55</v>
      </c>
      <c r="F506" s="2">
        <v>42369</v>
      </c>
      <c r="G506" s="5">
        <v>7938.165</v>
      </c>
    </row>
    <row r="507" spans="1:7" x14ac:dyDescent="0.2">
      <c r="A507" s="4">
        <v>28</v>
      </c>
      <c r="B507" s="3" t="s">
        <v>28</v>
      </c>
      <c r="C507" s="3" t="str">
        <f>VLOOKUP(Taulukko1[[#This Row],[Rivivalinta]],Sheet1!$C$1:$E$42,2,FALSE)</f>
        <v>Kostnader/intäkter, %</v>
      </c>
      <c r="D507" s="3" t="str">
        <f>VLOOKUP(Taulukko1[[#This Row],[Rivivalinta]],Sheet1!$C$1:$E$42,3,FALSE)</f>
        <v>Cost/income ratio, %</v>
      </c>
      <c r="E507" s="1" t="s">
        <v>55</v>
      </c>
      <c r="F507" s="2">
        <v>42369</v>
      </c>
      <c r="G507" s="6">
        <v>0.69159257485150427</v>
      </c>
    </row>
    <row r="508" spans="1:7" x14ac:dyDescent="0.2">
      <c r="A508" s="4">
        <v>29</v>
      </c>
      <c r="B508" s="3" t="s">
        <v>29</v>
      </c>
      <c r="C508" s="3" t="str">
        <f>VLOOKUP(Taulukko1[[#This Row],[Rivivalinta]],Sheet1!$C$1:$E$42,2,FALSE)</f>
        <v>Nödlidande exponeringar/Exponeringar, %</v>
      </c>
      <c r="D508" s="3" t="str">
        <f>VLOOKUP(Taulukko1[[#This Row],[Rivivalinta]],Sheet1!$C$1:$E$42,3,FALSE)</f>
        <v>Non-performing exposures/Exposures, %</v>
      </c>
      <c r="E508" s="1" t="s">
        <v>55</v>
      </c>
      <c r="F508" s="2">
        <v>42369</v>
      </c>
      <c r="G508" s="6">
        <v>7.8200704935411872E-3</v>
      </c>
    </row>
    <row r="509" spans="1:7" x14ac:dyDescent="0.2">
      <c r="A509" s="4">
        <v>30</v>
      </c>
      <c r="B509" s="3" t="s">
        <v>30</v>
      </c>
      <c r="C509" s="3" t="str">
        <f>VLOOKUP(Taulukko1[[#This Row],[Rivivalinta]],Sheet1!$C$1:$E$42,2,FALSE)</f>
        <v>Upplupna avsättningar på nödlidande exponeringar/Nödlidande Exponeringar, %</v>
      </c>
      <c r="D509" s="3" t="str">
        <f>VLOOKUP(Taulukko1[[#This Row],[Rivivalinta]],Sheet1!$C$1:$E$42,3,FALSE)</f>
        <v>Accumulated impairments on non-performing exposures/Non-performing exposures, %</v>
      </c>
      <c r="E509" s="1" t="s">
        <v>55</v>
      </c>
      <c r="F509" s="2">
        <v>42369</v>
      </c>
      <c r="G509" s="6">
        <v>5.2088109070957754E-2</v>
      </c>
    </row>
    <row r="510" spans="1:7" x14ac:dyDescent="0.2">
      <c r="A510" s="4">
        <v>31</v>
      </c>
      <c r="B510" s="3" t="s">
        <v>31</v>
      </c>
      <c r="C510" s="3" t="str">
        <f>VLOOKUP(Taulukko1[[#This Row],[Rivivalinta]],Sheet1!$C$1:$E$42,2,FALSE)</f>
        <v>Kapitalbas</v>
      </c>
      <c r="D510" s="3" t="str">
        <f>VLOOKUP(Taulukko1[[#This Row],[Rivivalinta]],Sheet1!$C$1:$E$42,3,FALSE)</f>
        <v>Own funds</v>
      </c>
      <c r="E510" s="1" t="s">
        <v>55</v>
      </c>
      <c r="F510" s="2">
        <v>42369</v>
      </c>
      <c r="G510" s="5">
        <v>14028.066999999999</v>
      </c>
    </row>
    <row r="511" spans="1:7" x14ac:dyDescent="0.2">
      <c r="A511" s="4">
        <v>32</v>
      </c>
      <c r="B511" s="3" t="s">
        <v>32</v>
      </c>
      <c r="C511" s="3" t="str">
        <f>VLOOKUP(Taulukko1[[#This Row],[Rivivalinta]],Sheet1!$C$1:$E$42,2,FALSE)</f>
        <v>Kärnprimärkapital (CET 1)</v>
      </c>
      <c r="D511" s="3" t="str">
        <f>VLOOKUP(Taulukko1[[#This Row],[Rivivalinta]],Sheet1!$C$1:$E$42,3,FALSE)</f>
        <v>Common equity tier 1 capital (CET1)</v>
      </c>
      <c r="E511" s="1" t="s">
        <v>55</v>
      </c>
      <c r="F511" s="2">
        <v>42369</v>
      </c>
      <c r="G511" s="5">
        <v>13644.174000000001</v>
      </c>
    </row>
    <row r="512" spans="1:7" x14ac:dyDescent="0.2">
      <c r="A512" s="4">
        <v>33</v>
      </c>
      <c r="B512" s="3" t="s">
        <v>33</v>
      </c>
      <c r="C512" s="3" t="str">
        <f>VLOOKUP(Taulukko1[[#This Row],[Rivivalinta]],Sheet1!$C$1:$E$42,2,FALSE)</f>
        <v>Övrigt primärkapital (AT 1)</v>
      </c>
      <c r="D512" s="3" t="str">
        <f>VLOOKUP(Taulukko1[[#This Row],[Rivivalinta]],Sheet1!$C$1:$E$42,3,FALSE)</f>
        <v>Additional tier 1 capital (AT 1)</v>
      </c>
      <c r="E512" s="1" t="s">
        <v>55</v>
      </c>
      <c r="F512" s="2">
        <v>42369</v>
      </c>
      <c r="G512" s="5">
        <v>295.30200000000002</v>
      </c>
    </row>
    <row r="513" spans="1:7" x14ac:dyDescent="0.2">
      <c r="A513" s="4">
        <v>34</v>
      </c>
      <c r="B513" s="3" t="s">
        <v>34</v>
      </c>
      <c r="C513" s="3" t="str">
        <f>VLOOKUP(Taulukko1[[#This Row],[Rivivalinta]],Sheet1!$C$1:$E$42,2,FALSE)</f>
        <v>Supplementärkapital (T2)</v>
      </c>
      <c r="D513" s="3" t="str">
        <f>VLOOKUP(Taulukko1[[#This Row],[Rivivalinta]],Sheet1!$C$1:$E$42,3,FALSE)</f>
        <v>Tier 2 capital (T2)</v>
      </c>
      <c r="E513" s="1" t="s">
        <v>55</v>
      </c>
      <c r="F513" s="2">
        <v>42369</v>
      </c>
      <c r="G513" s="5">
        <v>88.590999999999994</v>
      </c>
    </row>
    <row r="514" spans="1:7" x14ac:dyDescent="0.2">
      <c r="A514" s="4">
        <v>35</v>
      </c>
      <c r="B514" s="3" t="s">
        <v>35</v>
      </c>
      <c r="C514" s="3" t="str">
        <f>VLOOKUP(Taulukko1[[#This Row],[Rivivalinta]],Sheet1!$C$1:$E$42,2,FALSE)</f>
        <v>Summa kapitalrelationer, %</v>
      </c>
      <c r="D514" s="3" t="str">
        <f>VLOOKUP(Taulukko1[[#This Row],[Rivivalinta]],Sheet1!$C$1:$E$42,3,FALSE)</f>
        <v>Own funds ratio, %</v>
      </c>
      <c r="E514" s="1" t="s">
        <v>55</v>
      </c>
      <c r="F514" s="2">
        <v>42369</v>
      </c>
      <c r="G514" s="6">
        <v>0.18924037108634625</v>
      </c>
    </row>
    <row r="515" spans="1:7" x14ac:dyDescent="0.2">
      <c r="A515" s="4">
        <v>36</v>
      </c>
      <c r="B515" s="3" t="s">
        <v>36</v>
      </c>
      <c r="C515" s="3" t="str">
        <f>VLOOKUP(Taulukko1[[#This Row],[Rivivalinta]],Sheet1!$C$1:$E$42,2,FALSE)</f>
        <v>Primärkapitalrelation, %</v>
      </c>
      <c r="D515" s="3" t="str">
        <f>VLOOKUP(Taulukko1[[#This Row],[Rivivalinta]],Sheet1!$C$1:$E$42,3,FALSE)</f>
        <v>Tier 1 ratio, %</v>
      </c>
      <c r="E515" s="1" t="s">
        <v>55</v>
      </c>
      <c r="F515" s="2">
        <v>42369</v>
      </c>
      <c r="G515" s="6">
        <v>0.18804526746195446</v>
      </c>
    </row>
    <row r="516" spans="1:7" x14ac:dyDescent="0.2">
      <c r="A516" s="4">
        <v>37</v>
      </c>
      <c r="B516" s="3" t="s">
        <v>37</v>
      </c>
      <c r="C516" s="3" t="str">
        <f>VLOOKUP(Taulukko1[[#This Row],[Rivivalinta]],Sheet1!$C$1:$E$42,2,FALSE)</f>
        <v>Kärnprimärkapitalrelation, %</v>
      </c>
      <c r="D516" s="3" t="str">
        <f>VLOOKUP(Taulukko1[[#This Row],[Rivivalinta]],Sheet1!$C$1:$E$42,3,FALSE)</f>
        <v>CET 1 ratio, %</v>
      </c>
      <c r="E516" s="1" t="s">
        <v>55</v>
      </c>
      <c r="F516" s="2">
        <v>42369</v>
      </c>
      <c r="G516" s="6">
        <v>0.18406160670081467</v>
      </c>
    </row>
    <row r="517" spans="1:7" x14ac:dyDescent="0.2">
      <c r="A517" s="4">
        <v>38</v>
      </c>
      <c r="B517" s="3" t="s">
        <v>38</v>
      </c>
      <c r="C517" s="3" t="str">
        <f>VLOOKUP(Taulukko1[[#This Row],[Rivivalinta]],Sheet1!$C$1:$E$42,2,FALSE)</f>
        <v>Summa exponeringsbelopp (RWA)</v>
      </c>
      <c r="D517" s="3" t="str">
        <f>VLOOKUP(Taulukko1[[#This Row],[Rivivalinta]],Sheet1!$C$1:$E$42,3,FALSE)</f>
        <v>Total risk weighted assets (RWA)</v>
      </c>
      <c r="E517" s="1" t="s">
        <v>55</v>
      </c>
      <c r="F517" s="2">
        <v>42369</v>
      </c>
      <c r="G517" s="5">
        <v>74128.3</v>
      </c>
    </row>
    <row r="518" spans="1:7" x14ac:dyDescent="0.2">
      <c r="A518" s="4">
        <v>39</v>
      </c>
      <c r="B518" s="3" t="s">
        <v>39</v>
      </c>
      <c r="C518" s="3" t="str">
        <f>VLOOKUP(Taulukko1[[#This Row],[Rivivalinta]],Sheet1!$C$1:$E$42,2,FALSE)</f>
        <v>Exponeringsbelopp för kredit-, motpart- och utspädningsrisker</v>
      </c>
      <c r="D518" s="3" t="str">
        <f>VLOOKUP(Taulukko1[[#This Row],[Rivivalinta]],Sheet1!$C$1:$E$42,3,FALSE)</f>
        <v>Credit and counterparty risks</v>
      </c>
      <c r="E518" s="1" t="s">
        <v>55</v>
      </c>
      <c r="F518" s="2">
        <v>42369</v>
      </c>
      <c r="G518" s="5">
        <v>66725.834000000003</v>
      </c>
    </row>
    <row r="519" spans="1:7" x14ac:dyDescent="0.2">
      <c r="A519" s="4">
        <v>40</v>
      </c>
      <c r="B519" s="3" t="s">
        <v>40</v>
      </c>
      <c r="C519" s="3" t="str">
        <f>VLOOKUP(Taulukko1[[#This Row],[Rivivalinta]],Sheet1!$C$1:$E$42,2,FALSE)</f>
        <v>Exponeringsbelopp för positions-, valutakurs- och råvarurisker</v>
      </c>
      <c r="D519" s="3" t="str">
        <f>VLOOKUP(Taulukko1[[#This Row],[Rivivalinta]],Sheet1!$C$1:$E$42,3,FALSE)</f>
        <v>Position, currency and commodity risks</v>
      </c>
      <c r="E519" s="1" t="s">
        <v>55</v>
      </c>
      <c r="F519" s="2">
        <v>42369</v>
      </c>
      <c r="G519" s="5"/>
    </row>
    <row r="520" spans="1:7" x14ac:dyDescent="0.2">
      <c r="A520" s="4">
        <v>41</v>
      </c>
      <c r="B520" s="3" t="s">
        <v>41</v>
      </c>
      <c r="C520" s="3" t="str">
        <f>VLOOKUP(Taulukko1[[#This Row],[Rivivalinta]],Sheet1!$C$1:$E$42,2,FALSE)</f>
        <v>Exponeringsbelopp för operativ risk</v>
      </c>
      <c r="D520" s="3" t="str">
        <f>VLOOKUP(Taulukko1[[#This Row],[Rivivalinta]],Sheet1!$C$1:$E$42,3,FALSE)</f>
        <v>Operational risks</v>
      </c>
      <c r="E520" s="1" t="s">
        <v>55</v>
      </c>
      <c r="F520" s="2">
        <v>42369</v>
      </c>
      <c r="G520" s="5">
        <v>7402.4660000000003</v>
      </c>
    </row>
    <row r="521" spans="1:7" x14ac:dyDescent="0.2">
      <c r="A521" s="4">
        <v>42</v>
      </c>
      <c r="B521" s="3" t="s">
        <v>42</v>
      </c>
      <c r="C521" s="3" t="str">
        <f>VLOOKUP(Taulukko1[[#This Row],[Rivivalinta]],Sheet1!$C$1:$E$42,2,FALSE)</f>
        <v>Övriga riskexponeringar</v>
      </c>
      <c r="D521" s="3" t="str">
        <f>VLOOKUP(Taulukko1[[#This Row],[Rivivalinta]],Sheet1!$C$1:$E$42,3,FALSE)</f>
        <v>Other risks</v>
      </c>
      <c r="E521" s="1" t="s">
        <v>55</v>
      </c>
      <c r="F521" s="2">
        <v>42369</v>
      </c>
      <c r="G521" s="5"/>
    </row>
    <row r="522" spans="1:7" x14ac:dyDescent="0.2">
      <c r="A522" s="4">
        <v>1</v>
      </c>
      <c r="B522" s="3" t="s">
        <v>4</v>
      </c>
      <c r="C522" s="3" t="str">
        <f>VLOOKUP(Taulukko1[[#This Row],[Rivivalinta]],Sheet1!$C$1:$E$42,2,FALSE)</f>
        <v>Räntenetto</v>
      </c>
      <c r="D522" s="3" t="str">
        <f>VLOOKUP(Taulukko1[[#This Row],[Rivivalinta]],Sheet1!$C$1:$E$42,3,FALSE)</f>
        <v>Net interest margin</v>
      </c>
      <c r="E522" s="1" t="s">
        <v>56</v>
      </c>
      <c r="F522" s="2">
        <v>42369</v>
      </c>
      <c r="G522" s="5">
        <v>560.85299999999995</v>
      </c>
    </row>
    <row r="523" spans="1:7" x14ac:dyDescent="0.2">
      <c r="A523" s="4">
        <v>2</v>
      </c>
      <c r="B523" s="3" t="s">
        <v>5</v>
      </c>
      <c r="C523" s="3" t="str">
        <f>VLOOKUP(Taulukko1[[#This Row],[Rivivalinta]],Sheet1!$C$1:$E$42,2,FALSE)</f>
        <v>Netto, avgifts- och provisionsintäkter</v>
      </c>
      <c r="D523" s="3" t="str">
        <f>VLOOKUP(Taulukko1[[#This Row],[Rivivalinta]],Sheet1!$C$1:$E$42,3,FALSE)</f>
        <v>Net fee and commission income</v>
      </c>
      <c r="E523" s="1" t="s">
        <v>56</v>
      </c>
      <c r="F523" s="2">
        <v>42369</v>
      </c>
      <c r="G523" s="5">
        <v>230.09</v>
      </c>
    </row>
    <row r="524" spans="1:7" x14ac:dyDescent="0.2">
      <c r="A524" s="4">
        <v>3</v>
      </c>
      <c r="B524" s="3" t="s">
        <v>6</v>
      </c>
      <c r="C524" s="3" t="str">
        <f>VLOOKUP(Taulukko1[[#This Row],[Rivivalinta]],Sheet1!$C$1:$E$42,2,FALSE)</f>
        <v>Avgifts- och provisionsintäkter</v>
      </c>
      <c r="D524" s="3" t="str">
        <f>VLOOKUP(Taulukko1[[#This Row],[Rivivalinta]],Sheet1!$C$1:$E$42,3,FALSE)</f>
        <v>Fee and commission income</v>
      </c>
      <c r="E524" s="1" t="s">
        <v>56</v>
      </c>
      <c r="F524" s="2">
        <v>42369</v>
      </c>
      <c r="G524" s="5">
        <v>260.75299999999999</v>
      </c>
    </row>
    <row r="525" spans="1:7" x14ac:dyDescent="0.2">
      <c r="A525" s="4">
        <v>4</v>
      </c>
      <c r="B525" s="3" t="s">
        <v>7</v>
      </c>
      <c r="C525" s="3" t="str">
        <f>VLOOKUP(Taulukko1[[#This Row],[Rivivalinta]],Sheet1!$C$1:$E$42,2,FALSE)</f>
        <v>Avgifts- och provisionskostnader</v>
      </c>
      <c r="D525" s="3" t="str">
        <f>VLOOKUP(Taulukko1[[#This Row],[Rivivalinta]],Sheet1!$C$1:$E$42,3,FALSE)</f>
        <v>Fee and commission expenses</v>
      </c>
      <c r="E525" s="1" t="s">
        <v>56</v>
      </c>
      <c r="F525" s="2">
        <v>42369</v>
      </c>
      <c r="G525" s="5">
        <v>30.663</v>
      </c>
    </row>
    <row r="526" spans="1:7" x14ac:dyDescent="0.2">
      <c r="A526" s="4">
        <v>5</v>
      </c>
      <c r="B526" s="3" t="s">
        <v>8</v>
      </c>
      <c r="C526" s="3" t="str">
        <f>VLOOKUP(Taulukko1[[#This Row],[Rivivalinta]],Sheet1!$C$1:$E$42,2,FALSE)</f>
        <v>Nettointäkter från handel och investeringar</v>
      </c>
      <c r="D526" s="3" t="str">
        <f>VLOOKUP(Taulukko1[[#This Row],[Rivivalinta]],Sheet1!$C$1:$E$42,3,FALSE)</f>
        <v>Net trading and investing income</v>
      </c>
      <c r="E526" s="1" t="s">
        <v>56</v>
      </c>
      <c r="F526" s="2">
        <v>42369</v>
      </c>
      <c r="G526" s="5">
        <v>93.722999999999999</v>
      </c>
    </row>
    <row r="527" spans="1:7" x14ac:dyDescent="0.2">
      <c r="A527" s="4">
        <v>6</v>
      </c>
      <c r="B527" s="3" t="s">
        <v>9</v>
      </c>
      <c r="C527" s="3" t="str">
        <f>VLOOKUP(Taulukko1[[#This Row],[Rivivalinta]],Sheet1!$C$1:$E$42,2,FALSE)</f>
        <v>Övriga intäkter</v>
      </c>
      <c r="D527" s="3" t="str">
        <f>VLOOKUP(Taulukko1[[#This Row],[Rivivalinta]],Sheet1!$C$1:$E$42,3,FALSE)</f>
        <v>Other income</v>
      </c>
      <c r="E527" s="1" t="s">
        <v>56</v>
      </c>
      <c r="F527" s="2">
        <v>42369</v>
      </c>
      <c r="G527" s="5">
        <v>48.648000000000003</v>
      </c>
    </row>
    <row r="528" spans="1:7" x14ac:dyDescent="0.2">
      <c r="A528" s="4">
        <v>7</v>
      </c>
      <c r="B528" s="3" t="s">
        <v>10</v>
      </c>
      <c r="C528" s="3" t="str">
        <f>VLOOKUP(Taulukko1[[#This Row],[Rivivalinta]],Sheet1!$C$1:$E$42,2,FALSE)</f>
        <v>Totala inkomster</v>
      </c>
      <c r="D528" s="3" t="str">
        <f>VLOOKUP(Taulukko1[[#This Row],[Rivivalinta]],Sheet1!$C$1:$E$42,3,FALSE)</f>
        <v>Total income</v>
      </c>
      <c r="E528" s="1" t="s">
        <v>56</v>
      </c>
      <c r="F528" s="2">
        <v>42369</v>
      </c>
      <c r="G528" s="5">
        <v>933.31399999999996</v>
      </c>
    </row>
    <row r="529" spans="1:7" x14ac:dyDescent="0.2">
      <c r="A529" s="4">
        <v>8</v>
      </c>
      <c r="B529" s="3" t="s">
        <v>11</v>
      </c>
      <c r="C529" s="3" t="str">
        <f>VLOOKUP(Taulukko1[[#This Row],[Rivivalinta]],Sheet1!$C$1:$E$42,2,FALSE)</f>
        <v>Totala kostnader</v>
      </c>
      <c r="D529" s="3" t="str">
        <f>VLOOKUP(Taulukko1[[#This Row],[Rivivalinta]],Sheet1!$C$1:$E$42,3,FALSE)</f>
        <v>Total expenses</v>
      </c>
      <c r="E529" s="1" t="s">
        <v>56</v>
      </c>
      <c r="F529" s="2">
        <v>42369</v>
      </c>
      <c r="G529" s="5">
        <v>811.11099999999999</v>
      </c>
    </row>
    <row r="530" spans="1:7" x14ac:dyDescent="0.2">
      <c r="A530" s="4">
        <v>9</v>
      </c>
      <c r="B530" s="3" t="s">
        <v>12</v>
      </c>
      <c r="C530" s="3" t="str">
        <f>VLOOKUP(Taulukko1[[#This Row],[Rivivalinta]],Sheet1!$C$1:$E$42,2,FALSE)</f>
        <v>Nedskrivningar av lån och fordringar</v>
      </c>
      <c r="D530" s="3" t="str">
        <f>VLOOKUP(Taulukko1[[#This Row],[Rivivalinta]],Sheet1!$C$1:$E$42,3,FALSE)</f>
        <v>Impairments on loans and receivables</v>
      </c>
      <c r="E530" s="1" t="s">
        <v>56</v>
      </c>
      <c r="F530" s="2">
        <v>42369</v>
      </c>
      <c r="G530" s="5">
        <v>34.433</v>
      </c>
    </row>
    <row r="531" spans="1:7" x14ac:dyDescent="0.2">
      <c r="A531" s="4">
        <v>10</v>
      </c>
      <c r="B531" s="3" t="s">
        <v>13</v>
      </c>
      <c r="C531" s="3" t="str">
        <f>VLOOKUP(Taulukko1[[#This Row],[Rivivalinta]],Sheet1!$C$1:$E$42,2,FALSE)</f>
        <v>Rörelsevinst/-förlust</v>
      </c>
      <c r="D531" s="3" t="str">
        <f>VLOOKUP(Taulukko1[[#This Row],[Rivivalinta]],Sheet1!$C$1:$E$42,3,FALSE)</f>
        <v>Operatingprofit/-loss</v>
      </c>
      <c r="E531" s="1" t="s">
        <v>56</v>
      </c>
      <c r="F531" s="2">
        <v>42369</v>
      </c>
      <c r="G531" s="5">
        <v>87.77</v>
      </c>
    </row>
    <row r="532" spans="1:7" x14ac:dyDescent="0.2">
      <c r="A532" s="4">
        <v>11</v>
      </c>
      <c r="B532" s="3" t="s">
        <v>14</v>
      </c>
      <c r="C532" s="3" t="str">
        <f>VLOOKUP(Taulukko1[[#This Row],[Rivivalinta]],Sheet1!$C$1:$E$42,2,FALSE)</f>
        <v>Kontanta medel och kassabehållning hos centralbanker</v>
      </c>
      <c r="D532" s="3" t="str">
        <f>VLOOKUP(Taulukko1[[#This Row],[Rivivalinta]],Sheet1!$C$1:$E$42,3,FALSE)</f>
        <v>Cash and cash balances at central banks</v>
      </c>
      <c r="E532" s="1" t="s">
        <v>56</v>
      </c>
      <c r="F532" s="2">
        <v>42369</v>
      </c>
      <c r="G532" s="5">
        <v>6242.2449999999999</v>
      </c>
    </row>
    <row r="533" spans="1:7" x14ac:dyDescent="0.2">
      <c r="A533" s="4">
        <v>12</v>
      </c>
      <c r="B533" s="3" t="s">
        <v>15</v>
      </c>
      <c r="C533" s="3" t="str">
        <f>VLOOKUP(Taulukko1[[#This Row],[Rivivalinta]],Sheet1!$C$1:$E$42,2,FALSE)</f>
        <v>Lån och förskott till kreditinstitut</v>
      </c>
      <c r="D533" s="3" t="str">
        <f>VLOOKUP(Taulukko1[[#This Row],[Rivivalinta]],Sheet1!$C$1:$E$42,3,FALSE)</f>
        <v>Loans and advances to credit institutions</v>
      </c>
      <c r="E533" s="1" t="s">
        <v>56</v>
      </c>
      <c r="F533" s="2">
        <v>42369</v>
      </c>
      <c r="G533" s="5">
        <v>3543.0949999999998</v>
      </c>
    </row>
    <row r="534" spans="1:7" x14ac:dyDescent="0.2">
      <c r="A534" s="4">
        <v>13</v>
      </c>
      <c r="B534" s="3" t="s">
        <v>16</v>
      </c>
      <c r="C534" s="3" t="str">
        <f>VLOOKUP(Taulukko1[[#This Row],[Rivivalinta]],Sheet1!$C$1:$E$42,2,FALSE)</f>
        <v>Lån och förskott till allmänheten och offentliga samfund</v>
      </c>
      <c r="D534" s="3" t="str">
        <f>VLOOKUP(Taulukko1[[#This Row],[Rivivalinta]],Sheet1!$C$1:$E$42,3,FALSE)</f>
        <v>Loans and advances to the public and public sector entities</v>
      </c>
      <c r="E534" s="1" t="s">
        <v>56</v>
      </c>
      <c r="F534" s="2">
        <v>42369</v>
      </c>
      <c r="G534" s="5">
        <v>29688.632000000001</v>
      </c>
    </row>
    <row r="535" spans="1:7" x14ac:dyDescent="0.2">
      <c r="A535" s="4">
        <v>14</v>
      </c>
      <c r="B535" s="3" t="s">
        <v>17</v>
      </c>
      <c r="C535" s="3" t="str">
        <f>VLOOKUP(Taulukko1[[#This Row],[Rivivalinta]],Sheet1!$C$1:$E$42,2,FALSE)</f>
        <v>Värdepapper</v>
      </c>
      <c r="D535" s="3" t="str">
        <f>VLOOKUP(Taulukko1[[#This Row],[Rivivalinta]],Sheet1!$C$1:$E$42,3,FALSE)</f>
        <v>Debt securities</v>
      </c>
      <c r="E535" s="1" t="s">
        <v>56</v>
      </c>
      <c r="F535" s="2">
        <v>42369</v>
      </c>
      <c r="G535" s="5">
        <v>265.673</v>
      </c>
    </row>
    <row r="536" spans="1:7" x14ac:dyDescent="0.2">
      <c r="A536" s="4">
        <v>15</v>
      </c>
      <c r="B536" s="3" t="s">
        <v>72</v>
      </c>
      <c r="C536" s="3" t="str">
        <f>VLOOKUP(Taulukko1[[#This Row],[Rivivalinta]],Sheet1!$C$1:$E$42,2,FALSE)</f>
        <v xml:space="preserve">Derivat </v>
      </c>
      <c r="D536" s="3" t="str">
        <f>VLOOKUP(Taulukko1[[#This Row],[Rivivalinta]],Sheet1!$C$1:$E$42,3,FALSE)</f>
        <v xml:space="preserve">Derivatives </v>
      </c>
      <c r="E536" s="1" t="s">
        <v>56</v>
      </c>
      <c r="F536" s="2">
        <v>42369</v>
      </c>
      <c r="G536" s="5"/>
    </row>
    <row r="537" spans="1:7" x14ac:dyDescent="0.2">
      <c r="A537" s="4">
        <v>16</v>
      </c>
      <c r="B537" s="3" t="s">
        <v>19</v>
      </c>
      <c r="C537" s="3" t="str">
        <f>VLOOKUP(Taulukko1[[#This Row],[Rivivalinta]],Sheet1!$C$1:$E$42,2,FALSE)</f>
        <v>Övriga tillgångar</v>
      </c>
      <c r="D537" s="3" t="str">
        <f>VLOOKUP(Taulukko1[[#This Row],[Rivivalinta]],Sheet1!$C$1:$E$42,3,FALSE)</f>
        <v>Other assets</v>
      </c>
      <c r="E537" s="1" t="s">
        <v>56</v>
      </c>
      <c r="F537" s="2">
        <v>42369</v>
      </c>
      <c r="G537" s="5">
        <v>2884.4949999999999</v>
      </c>
    </row>
    <row r="538" spans="1:7" x14ac:dyDescent="0.2">
      <c r="A538" s="4">
        <v>17</v>
      </c>
      <c r="B538" s="3" t="s">
        <v>20</v>
      </c>
      <c r="C538" s="3" t="str">
        <f>VLOOKUP(Taulukko1[[#This Row],[Rivivalinta]],Sheet1!$C$1:$E$42,2,FALSE)</f>
        <v>SUMMA TILLGÅNGAR</v>
      </c>
      <c r="D538" s="3" t="str">
        <f>VLOOKUP(Taulukko1[[#This Row],[Rivivalinta]],Sheet1!$C$1:$E$42,3,FALSE)</f>
        <v>TOTAL ASSETS</v>
      </c>
      <c r="E538" s="1" t="s">
        <v>56</v>
      </c>
      <c r="F538" s="2">
        <v>42369</v>
      </c>
      <c r="G538" s="5">
        <v>42624.14</v>
      </c>
    </row>
    <row r="539" spans="1:7" x14ac:dyDescent="0.2">
      <c r="A539" s="4">
        <v>18</v>
      </c>
      <c r="B539" s="3" t="s">
        <v>21</v>
      </c>
      <c r="C539" s="3" t="str">
        <f>VLOOKUP(Taulukko1[[#This Row],[Rivivalinta]],Sheet1!$C$1:$E$42,2,FALSE)</f>
        <v>Inlåning från kreditinstitut</v>
      </c>
      <c r="D539" s="3" t="str">
        <f>VLOOKUP(Taulukko1[[#This Row],[Rivivalinta]],Sheet1!$C$1:$E$42,3,FALSE)</f>
        <v>Deposits from credit institutions</v>
      </c>
      <c r="E539" s="1" t="s">
        <v>56</v>
      </c>
      <c r="F539" s="2">
        <v>42369</v>
      </c>
      <c r="G539" s="5">
        <v>11.003</v>
      </c>
    </row>
    <row r="540" spans="1:7" x14ac:dyDescent="0.2">
      <c r="A540" s="4">
        <v>19</v>
      </c>
      <c r="B540" s="3" t="s">
        <v>22</v>
      </c>
      <c r="C540" s="3" t="str">
        <f>VLOOKUP(Taulukko1[[#This Row],[Rivivalinta]],Sheet1!$C$1:$E$42,2,FALSE)</f>
        <v>Inlåning från allmänheten och offentliga samfund</v>
      </c>
      <c r="D540" s="3" t="str">
        <f>VLOOKUP(Taulukko1[[#This Row],[Rivivalinta]],Sheet1!$C$1:$E$42,3,FALSE)</f>
        <v>Deposits from the public and public sector entities</v>
      </c>
      <c r="E540" s="1" t="s">
        <v>56</v>
      </c>
      <c r="F540" s="2">
        <v>42369</v>
      </c>
      <c r="G540" s="5">
        <v>38100.917000000001</v>
      </c>
    </row>
    <row r="541" spans="1:7" x14ac:dyDescent="0.2">
      <c r="A541" s="4">
        <v>20</v>
      </c>
      <c r="B541" s="3" t="s">
        <v>23</v>
      </c>
      <c r="C541" s="3" t="str">
        <f>VLOOKUP(Taulukko1[[#This Row],[Rivivalinta]],Sheet1!$C$1:$E$42,2,FALSE)</f>
        <v>Emitterade skuldebrev</v>
      </c>
      <c r="D541" s="3" t="str">
        <f>VLOOKUP(Taulukko1[[#This Row],[Rivivalinta]],Sheet1!$C$1:$E$42,3,FALSE)</f>
        <v>Debt securities issued</v>
      </c>
      <c r="E541" s="1" t="s">
        <v>56</v>
      </c>
      <c r="F541" s="2">
        <v>42369</v>
      </c>
      <c r="G541" s="5"/>
    </row>
    <row r="542" spans="1:7" x14ac:dyDescent="0.2">
      <c r="A542" s="4">
        <v>22</v>
      </c>
      <c r="B542" s="3" t="s">
        <v>18</v>
      </c>
      <c r="C542" s="3" t="str">
        <f>VLOOKUP(Taulukko1[[#This Row],[Rivivalinta]],Sheet1!$C$1:$E$42,2,FALSE)</f>
        <v>Derivat</v>
      </c>
      <c r="D542" s="3" t="str">
        <f>VLOOKUP(Taulukko1[[#This Row],[Rivivalinta]],Sheet1!$C$1:$E$42,3,FALSE)</f>
        <v>Derivatives</v>
      </c>
      <c r="E542" s="1" t="s">
        <v>56</v>
      </c>
      <c r="F542" s="2">
        <v>42369</v>
      </c>
      <c r="G542" s="5"/>
    </row>
    <row r="543" spans="1:7" x14ac:dyDescent="0.2">
      <c r="A543" s="4">
        <v>23</v>
      </c>
      <c r="B543" s="3" t="s">
        <v>24</v>
      </c>
      <c r="C543" s="3" t="str">
        <f>VLOOKUP(Taulukko1[[#This Row],[Rivivalinta]],Sheet1!$C$1:$E$42,2,FALSE)</f>
        <v>Eget kapital</v>
      </c>
      <c r="D543" s="3" t="str">
        <f>VLOOKUP(Taulukko1[[#This Row],[Rivivalinta]],Sheet1!$C$1:$E$42,3,FALSE)</f>
        <v>Total equity</v>
      </c>
      <c r="E543" s="1" t="s">
        <v>56</v>
      </c>
      <c r="F543" s="2">
        <v>42369</v>
      </c>
      <c r="G543" s="5">
        <v>3087.9670000000001</v>
      </c>
    </row>
    <row r="544" spans="1:7" x14ac:dyDescent="0.2">
      <c r="A544" s="4">
        <v>21</v>
      </c>
      <c r="B544" s="3" t="s">
        <v>25</v>
      </c>
      <c r="C544" s="3" t="str">
        <f>VLOOKUP(Taulukko1[[#This Row],[Rivivalinta]],Sheet1!$C$1:$E$42,2,FALSE)</f>
        <v>Övriga skulder</v>
      </c>
      <c r="D544" s="3" t="str">
        <f>VLOOKUP(Taulukko1[[#This Row],[Rivivalinta]],Sheet1!$C$1:$E$42,3,FALSE)</f>
        <v>Other liabilities</v>
      </c>
      <c r="E544" s="1" t="s">
        <v>56</v>
      </c>
      <c r="F544" s="2">
        <v>42369</v>
      </c>
      <c r="G544" s="5">
        <v>1424.2550000000001</v>
      </c>
    </row>
    <row r="545" spans="1:7" x14ac:dyDescent="0.2">
      <c r="A545" s="4">
        <v>24</v>
      </c>
      <c r="B545" s="3" t="s">
        <v>26</v>
      </c>
      <c r="C545" s="3" t="str">
        <f>VLOOKUP(Taulukko1[[#This Row],[Rivivalinta]],Sheet1!$C$1:$E$42,2,FALSE)</f>
        <v>SUMMA EGET KAPITAL OCH SKULDER</v>
      </c>
      <c r="D545" s="3" t="str">
        <f>VLOOKUP(Taulukko1[[#This Row],[Rivivalinta]],Sheet1!$C$1:$E$42,3,FALSE)</f>
        <v>TOTAL EQUITY AND LIABILITIES</v>
      </c>
      <c r="E545" s="1" t="s">
        <v>56</v>
      </c>
      <c r="F545" s="2">
        <v>42369</v>
      </c>
      <c r="G545" s="5">
        <v>42624.142</v>
      </c>
    </row>
    <row r="546" spans="1:7" x14ac:dyDescent="0.2">
      <c r="A546" s="4">
        <v>25</v>
      </c>
      <c r="B546" s="3" t="s">
        <v>27</v>
      </c>
      <c r="C546" s="3" t="str">
        <f>VLOOKUP(Taulukko1[[#This Row],[Rivivalinta]],Sheet1!$C$1:$E$42,2,FALSE)</f>
        <v>Exponering utanför balansräkningen</v>
      </c>
      <c r="D546" s="3" t="str">
        <f>VLOOKUP(Taulukko1[[#This Row],[Rivivalinta]],Sheet1!$C$1:$E$42,3,FALSE)</f>
        <v>Off balance sheet exposures</v>
      </c>
      <c r="E546" s="1" t="s">
        <v>56</v>
      </c>
      <c r="F546" s="2">
        <v>42369</v>
      </c>
      <c r="G546" s="5">
        <v>998.6</v>
      </c>
    </row>
    <row r="547" spans="1:7" x14ac:dyDescent="0.2">
      <c r="A547" s="4">
        <v>28</v>
      </c>
      <c r="B547" s="3" t="s">
        <v>28</v>
      </c>
      <c r="C547" s="3" t="str">
        <f>VLOOKUP(Taulukko1[[#This Row],[Rivivalinta]],Sheet1!$C$1:$E$42,2,FALSE)</f>
        <v>Kostnader/intäkter, %</v>
      </c>
      <c r="D547" s="3" t="str">
        <f>VLOOKUP(Taulukko1[[#This Row],[Rivivalinta]],Sheet1!$C$1:$E$42,3,FALSE)</f>
        <v>Cost/income ratio, %</v>
      </c>
      <c r="E547" s="1" t="s">
        <v>56</v>
      </c>
      <c r="F547" s="2">
        <v>42369</v>
      </c>
      <c r="G547" s="6">
        <v>0.78044081662466669</v>
      </c>
    </row>
    <row r="548" spans="1:7" x14ac:dyDescent="0.2">
      <c r="A548" s="4">
        <v>29</v>
      </c>
      <c r="B548" s="3" t="s">
        <v>29</v>
      </c>
      <c r="C548" s="3" t="str">
        <f>VLOOKUP(Taulukko1[[#This Row],[Rivivalinta]],Sheet1!$C$1:$E$42,2,FALSE)</f>
        <v>Nödlidande exponeringar/Exponeringar, %</v>
      </c>
      <c r="D548" s="3" t="str">
        <f>VLOOKUP(Taulukko1[[#This Row],[Rivivalinta]],Sheet1!$C$1:$E$42,3,FALSE)</f>
        <v>Non-performing exposures/Exposures, %</v>
      </c>
      <c r="E548" s="1" t="s">
        <v>56</v>
      </c>
      <c r="F548" s="2">
        <v>42369</v>
      </c>
      <c r="G548" s="6">
        <v>6.3593085475626317E-3</v>
      </c>
    </row>
    <row r="549" spans="1:7" x14ac:dyDescent="0.2">
      <c r="A549" s="4">
        <v>30</v>
      </c>
      <c r="B549" s="3" t="s">
        <v>30</v>
      </c>
      <c r="C549" s="3" t="str">
        <f>VLOOKUP(Taulukko1[[#This Row],[Rivivalinta]],Sheet1!$C$1:$E$42,2,FALSE)</f>
        <v>Upplupna avsättningar på nödlidande exponeringar/Nödlidande Exponeringar, %</v>
      </c>
      <c r="D549" s="3" t="str">
        <f>VLOOKUP(Taulukko1[[#This Row],[Rivivalinta]],Sheet1!$C$1:$E$42,3,FALSE)</f>
        <v>Accumulated impairments on non-performing exposures/Non-performing exposures, %</v>
      </c>
      <c r="E549" s="1" t="s">
        <v>56</v>
      </c>
      <c r="F549" s="2">
        <v>42369</v>
      </c>
      <c r="G549" s="6">
        <v>0.14086788941424314</v>
      </c>
    </row>
    <row r="550" spans="1:7" x14ac:dyDescent="0.2">
      <c r="A550" s="4">
        <v>31</v>
      </c>
      <c r="B550" s="3" t="s">
        <v>31</v>
      </c>
      <c r="C550" s="3" t="str">
        <f>VLOOKUP(Taulukko1[[#This Row],[Rivivalinta]],Sheet1!$C$1:$E$42,2,FALSE)</f>
        <v>Kapitalbas</v>
      </c>
      <c r="D550" s="3" t="str">
        <f>VLOOKUP(Taulukko1[[#This Row],[Rivivalinta]],Sheet1!$C$1:$E$42,3,FALSE)</f>
        <v>Own funds</v>
      </c>
      <c r="E550" s="1" t="s">
        <v>56</v>
      </c>
      <c r="F550" s="2">
        <v>42369</v>
      </c>
      <c r="G550" s="5">
        <v>3700.6030000000001</v>
      </c>
    </row>
    <row r="551" spans="1:7" x14ac:dyDescent="0.2">
      <c r="A551" s="4">
        <v>32</v>
      </c>
      <c r="B551" s="3" t="s">
        <v>32</v>
      </c>
      <c r="C551" s="3" t="str">
        <f>VLOOKUP(Taulukko1[[#This Row],[Rivivalinta]],Sheet1!$C$1:$E$42,2,FALSE)</f>
        <v>Kärnprimärkapital (CET 1)</v>
      </c>
      <c r="D551" s="3" t="str">
        <f>VLOOKUP(Taulukko1[[#This Row],[Rivivalinta]],Sheet1!$C$1:$E$42,3,FALSE)</f>
        <v>Common equity tier 1 capital (CET1)</v>
      </c>
      <c r="E551" s="1" t="s">
        <v>56</v>
      </c>
      <c r="F551" s="2">
        <v>42369</v>
      </c>
      <c r="G551" s="5">
        <v>3657.0720000000001</v>
      </c>
    </row>
    <row r="552" spans="1:7" x14ac:dyDescent="0.2">
      <c r="A552" s="4">
        <v>33</v>
      </c>
      <c r="B552" s="3" t="s">
        <v>33</v>
      </c>
      <c r="C552" s="3" t="str">
        <f>VLOOKUP(Taulukko1[[#This Row],[Rivivalinta]],Sheet1!$C$1:$E$42,2,FALSE)</f>
        <v>Övrigt primärkapital (AT 1)</v>
      </c>
      <c r="D552" s="3" t="str">
        <f>VLOOKUP(Taulukko1[[#This Row],[Rivivalinta]],Sheet1!$C$1:$E$42,3,FALSE)</f>
        <v>Additional tier 1 capital (AT 1)</v>
      </c>
      <c r="E552" s="1" t="s">
        <v>56</v>
      </c>
      <c r="F552" s="2">
        <v>42369</v>
      </c>
      <c r="G552" s="5">
        <v>43.53</v>
      </c>
    </row>
    <row r="553" spans="1:7" x14ac:dyDescent="0.2">
      <c r="A553" s="4">
        <v>34</v>
      </c>
      <c r="B553" s="3" t="s">
        <v>34</v>
      </c>
      <c r="C553" s="3" t="str">
        <f>VLOOKUP(Taulukko1[[#This Row],[Rivivalinta]],Sheet1!$C$1:$E$42,2,FALSE)</f>
        <v>Supplementärkapital (T2)</v>
      </c>
      <c r="D553" s="3" t="str">
        <f>VLOOKUP(Taulukko1[[#This Row],[Rivivalinta]],Sheet1!$C$1:$E$42,3,FALSE)</f>
        <v>Tier 2 capital (T2)</v>
      </c>
      <c r="E553" s="1" t="s">
        <v>56</v>
      </c>
      <c r="F553" s="2">
        <v>42369</v>
      </c>
      <c r="G553" s="5"/>
    </row>
    <row r="554" spans="1:7" x14ac:dyDescent="0.2">
      <c r="A554" s="4">
        <v>35</v>
      </c>
      <c r="B554" s="3" t="s">
        <v>35</v>
      </c>
      <c r="C554" s="3" t="str">
        <f>VLOOKUP(Taulukko1[[#This Row],[Rivivalinta]],Sheet1!$C$1:$E$42,2,FALSE)</f>
        <v>Summa kapitalrelationer, %</v>
      </c>
      <c r="D554" s="3" t="str">
        <f>VLOOKUP(Taulukko1[[#This Row],[Rivivalinta]],Sheet1!$C$1:$E$42,3,FALSE)</f>
        <v>Own funds ratio, %</v>
      </c>
      <c r="E554" s="1" t="s">
        <v>56</v>
      </c>
      <c r="F554" s="2">
        <v>42369</v>
      </c>
      <c r="G554" s="6">
        <v>0.20243586946698897</v>
      </c>
    </row>
    <row r="555" spans="1:7" x14ac:dyDescent="0.2">
      <c r="A555" s="4">
        <v>36</v>
      </c>
      <c r="B555" s="3" t="s">
        <v>36</v>
      </c>
      <c r="C555" s="3" t="str">
        <f>VLOOKUP(Taulukko1[[#This Row],[Rivivalinta]],Sheet1!$C$1:$E$42,2,FALSE)</f>
        <v>Primärkapitalrelation, %</v>
      </c>
      <c r="D555" s="3" t="str">
        <f>VLOOKUP(Taulukko1[[#This Row],[Rivivalinta]],Sheet1!$C$1:$E$42,3,FALSE)</f>
        <v>Tier 1 ratio, %</v>
      </c>
      <c r="E555" s="1" t="s">
        <v>56</v>
      </c>
      <c r="F555" s="2">
        <v>42369</v>
      </c>
      <c r="G555" s="6">
        <v>0.202435814763507</v>
      </c>
    </row>
    <row r="556" spans="1:7" x14ac:dyDescent="0.2">
      <c r="A556" s="4">
        <v>37</v>
      </c>
      <c r="B556" s="3" t="s">
        <v>37</v>
      </c>
      <c r="C556" s="3" t="str">
        <f>VLOOKUP(Taulukko1[[#This Row],[Rivivalinta]],Sheet1!$C$1:$E$42,2,FALSE)</f>
        <v>Kärnprimärkapitalrelation, %</v>
      </c>
      <c r="D556" s="3" t="str">
        <f>VLOOKUP(Taulukko1[[#This Row],[Rivivalinta]],Sheet1!$C$1:$E$42,3,FALSE)</f>
        <v>CET 1 ratio, %</v>
      </c>
      <c r="E556" s="1" t="s">
        <v>56</v>
      </c>
      <c r="F556" s="2">
        <v>42369</v>
      </c>
      <c r="G556" s="6">
        <v>0.20005457219360745</v>
      </c>
    </row>
    <row r="557" spans="1:7" x14ac:dyDescent="0.2">
      <c r="A557" s="4">
        <v>38</v>
      </c>
      <c r="B557" s="3" t="s">
        <v>38</v>
      </c>
      <c r="C557" s="3" t="str">
        <f>VLOOKUP(Taulukko1[[#This Row],[Rivivalinta]],Sheet1!$C$1:$E$42,2,FALSE)</f>
        <v>Summa exponeringsbelopp (RWA)</v>
      </c>
      <c r="D557" s="3" t="str">
        <f>VLOOKUP(Taulukko1[[#This Row],[Rivivalinta]],Sheet1!$C$1:$E$42,3,FALSE)</f>
        <v>Total risk weighted assets (RWA)</v>
      </c>
      <c r="E557" s="1" t="s">
        <v>56</v>
      </c>
      <c r="F557" s="2">
        <v>42369</v>
      </c>
      <c r="G557" s="5">
        <v>18280.371999999999</v>
      </c>
    </row>
    <row r="558" spans="1:7" x14ac:dyDescent="0.2">
      <c r="A558" s="4">
        <v>39</v>
      </c>
      <c r="B558" s="3" t="s">
        <v>39</v>
      </c>
      <c r="C558" s="3" t="str">
        <f>VLOOKUP(Taulukko1[[#This Row],[Rivivalinta]],Sheet1!$C$1:$E$42,2,FALSE)</f>
        <v>Exponeringsbelopp för kredit-, motpart- och utspädningsrisker</v>
      </c>
      <c r="D558" s="3" t="str">
        <f>VLOOKUP(Taulukko1[[#This Row],[Rivivalinta]],Sheet1!$C$1:$E$42,3,FALSE)</f>
        <v>Credit and counterparty risks</v>
      </c>
      <c r="E558" s="1" t="s">
        <v>56</v>
      </c>
      <c r="F558" s="2">
        <v>42369</v>
      </c>
      <c r="G558" s="5">
        <v>16633.223000000002</v>
      </c>
    </row>
    <row r="559" spans="1:7" x14ac:dyDescent="0.2">
      <c r="A559" s="4">
        <v>40</v>
      </c>
      <c r="B559" s="3" t="s">
        <v>40</v>
      </c>
      <c r="C559" s="3" t="str">
        <f>VLOOKUP(Taulukko1[[#This Row],[Rivivalinta]],Sheet1!$C$1:$E$42,2,FALSE)</f>
        <v>Exponeringsbelopp för positions-, valutakurs- och råvarurisker</v>
      </c>
      <c r="D559" s="3" t="str">
        <f>VLOOKUP(Taulukko1[[#This Row],[Rivivalinta]],Sheet1!$C$1:$E$42,3,FALSE)</f>
        <v>Position, currency and commodity risks</v>
      </c>
      <c r="E559" s="1" t="s">
        <v>56</v>
      </c>
      <c r="F559" s="2">
        <v>42369</v>
      </c>
      <c r="G559" s="5">
        <v>98.429000000000002</v>
      </c>
    </row>
    <row r="560" spans="1:7" x14ac:dyDescent="0.2">
      <c r="A560" s="4">
        <v>41</v>
      </c>
      <c r="B560" s="3" t="s">
        <v>41</v>
      </c>
      <c r="C560" s="3" t="str">
        <f>VLOOKUP(Taulukko1[[#This Row],[Rivivalinta]],Sheet1!$C$1:$E$42,2,FALSE)</f>
        <v>Exponeringsbelopp för operativ risk</v>
      </c>
      <c r="D560" s="3" t="str">
        <f>VLOOKUP(Taulukko1[[#This Row],[Rivivalinta]],Sheet1!$C$1:$E$42,3,FALSE)</f>
        <v>Operational risks</v>
      </c>
      <c r="E560" s="1" t="s">
        <v>56</v>
      </c>
      <c r="F560" s="2">
        <v>42369</v>
      </c>
      <c r="G560" s="5">
        <v>1548.72</v>
      </c>
    </row>
    <row r="561" spans="1:7" x14ac:dyDescent="0.2">
      <c r="A561" s="4">
        <v>42</v>
      </c>
      <c r="B561" s="3" t="s">
        <v>42</v>
      </c>
      <c r="C561" s="3" t="str">
        <f>VLOOKUP(Taulukko1[[#This Row],[Rivivalinta]],Sheet1!$C$1:$E$42,2,FALSE)</f>
        <v>Övriga riskexponeringar</v>
      </c>
      <c r="D561" s="3" t="str">
        <f>VLOOKUP(Taulukko1[[#This Row],[Rivivalinta]],Sheet1!$C$1:$E$42,3,FALSE)</f>
        <v>Other risks</v>
      </c>
      <c r="E561" s="1" t="s">
        <v>56</v>
      </c>
      <c r="F561" s="2">
        <v>42369</v>
      </c>
      <c r="G561" s="5"/>
    </row>
    <row r="562" spans="1:7" x14ac:dyDescent="0.2">
      <c r="A562" s="4">
        <v>1</v>
      </c>
      <c r="B562" s="3" t="s">
        <v>4</v>
      </c>
      <c r="C562" s="3" t="str">
        <f>VLOOKUP(Taulukko1[[#This Row],[Rivivalinta]],Sheet1!$C$1:$E$42,2,FALSE)</f>
        <v>Räntenetto</v>
      </c>
      <c r="D562" s="3" t="str">
        <f>VLOOKUP(Taulukko1[[#This Row],[Rivivalinta]],Sheet1!$C$1:$E$42,3,FALSE)</f>
        <v>Net interest margin</v>
      </c>
      <c r="E562" s="1" t="s">
        <v>57</v>
      </c>
      <c r="F562" s="2">
        <v>42369</v>
      </c>
      <c r="G562" s="5">
        <v>1527.1880000000001</v>
      </c>
    </row>
    <row r="563" spans="1:7" x14ac:dyDescent="0.2">
      <c r="A563" s="4">
        <v>2</v>
      </c>
      <c r="B563" s="3" t="s">
        <v>5</v>
      </c>
      <c r="C563" s="3" t="str">
        <f>VLOOKUP(Taulukko1[[#This Row],[Rivivalinta]],Sheet1!$C$1:$E$42,2,FALSE)</f>
        <v>Netto, avgifts- och provisionsintäkter</v>
      </c>
      <c r="D563" s="3" t="str">
        <f>VLOOKUP(Taulukko1[[#This Row],[Rivivalinta]],Sheet1!$C$1:$E$42,3,FALSE)</f>
        <v>Net fee and commission income</v>
      </c>
      <c r="E563" s="1" t="s">
        <v>57</v>
      </c>
      <c r="F563" s="2">
        <v>42369</v>
      </c>
      <c r="G563" s="5">
        <v>639.76700000000005</v>
      </c>
    </row>
    <row r="564" spans="1:7" x14ac:dyDescent="0.2">
      <c r="A564" s="4">
        <v>3</v>
      </c>
      <c r="B564" s="3" t="s">
        <v>6</v>
      </c>
      <c r="C564" s="3" t="str">
        <f>VLOOKUP(Taulukko1[[#This Row],[Rivivalinta]],Sheet1!$C$1:$E$42,2,FALSE)</f>
        <v>Avgifts- och provisionsintäkter</v>
      </c>
      <c r="D564" s="3" t="str">
        <f>VLOOKUP(Taulukko1[[#This Row],[Rivivalinta]],Sheet1!$C$1:$E$42,3,FALSE)</f>
        <v>Fee and commission income</v>
      </c>
      <c r="E564" s="1" t="s">
        <v>57</v>
      </c>
      <c r="F564" s="2">
        <v>42369</v>
      </c>
      <c r="G564" s="5">
        <v>729.84100000000001</v>
      </c>
    </row>
    <row r="565" spans="1:7" x14ac:dyDescent="0.2">
      <c r="A565" s="4">
        <v>4</v>
      </c>
      <c r="B565" s="3" t="s">
        <v>7</v>
      </c>
      <c r="C565" s="3" t="str">
        <f>VLOOKUP(Taulukko1[[#This Row],[Rivivalinta]],Sheet1!$C$1:$E$42,2,FALSE)</f>
        <v>Avgifts- och provisionskostnader</v>
      </c>
      <c r="D565" s="3" t="str">
        <f>VLOOKUP(Taulukko1[[#This Row],[Rivivalinta]],Sheet1!$C$1:$E$42,3,FALSE)</f>
        <v>Fee and commission expenses</v>
      </c>
      <c r="E565" s="1" t="s">
        <v>57</v>
      </c>
      <c r="F565" s="2">
        <v>42369</v>
      </c>
      <c r="G565" s="5">
        <v>90.073999999999998</v>
      </c>
    </row>
    <row r="566" spans="1:7" x14ac:dyDescent="0.2">
      <c r="A566" s="4">
        <v>5</v>
      </c>
      <c r="B566" s="3" t="s">
        <v>8</v>
      </c>
      <c r="C566" s="3" t="str">
        <f>VLOOKUP(Taulukko1[[#This Row],[Rivivalinta]],Sheet1!$C$1:$E$42,2,FALSE)</f>
        <v>Nettointäkter från handel och investeringar</v>
      </c>
      <c r="D566" s="3" t="str">
        <f>VLOOKUP(Taulukko1[[#This Row],[Rivivalinta]],Sheet1!$C$1:$E$42,3,FALSE)</f>
        <v>Net trading and investing income</v>
      </c>
      <c r="E566" s="1" t="s">
        <v>57</v>
      </c>
      <c r="F566" s="2">
        <v>42369</v>
      </c>
      <c r="G566" s="5">
        <v>229.333</v>
      </c>
    </row>
    <row r="567" spans="1:7" x14ac:dyDescent="0.2">
      <c r="A567" s="4">
        <v>6</v>
      </c>
      <c r="B567" s="3" t="s">
        <v>9</v>
      </c>
      <c r="C567" s="3" t="str">
        <f>VLOOKUP(Taulukko1[[#This Row],[Rivivalinta]],Sheet1!$C$1:$E$42,2,FALSE)</f>
        <v>Övriga intäkter</v>
      </c>
      <c r="D567" s="3" t="str">
        <f>VLOOKUP(Taulukko1[[#This Row],[Rivivalinta]],Sheet1!$C$1:$E$42,3,FALSE)</f>
        <v>Other income</v>
      </c>
      <c r="E567" s="1" t="s">
        <v>57</v>
      </c>
      <c r="F567" s="2">
        <v>42369</v>
      </c>
      <c r="G567" s="5">
        <v>145.52099999999999</v>
      </c>
    </row>
    <row r="568" spans="1:7" x14ac:dyDescent="0.2">
      <c r="A568" s="4">
        <v>7</v>
      </c>
      <c r="B568" s="3" t="s">
        <v>10</v>
      </c>
      <c r="C568" s="3" t="str">
        <f>VLOOKUP(Taulukko1[[#This Row],[Rivivalinta]],Sheet1!$C$1:$E$42,2,FALSE)</f>
        <v>Totala inkomster</v>
      </c>
      <c r="D568" s="3" t="str">
        <f>VLOOKUP(Taulukko1[[#This Row],[Rivivalinta]],Sheet1!$C$1:$E$42,3,FALSE)</f>
        <v>Total income</v>
      </c>
      <c r="E568" s="1" t="s">
        <v>57</v>
      </c>
      <c r="F568" s="2">
        <v>42369</v>
      </c>
      <c r="G568" s="5">
        <v>2541.8090000000002</v>
      </c>
    </row>
    <row r="569" spans="1:7" x14ac:dyDescent="0.2">
      <c r="A569" s="4">
        <v>8</v>
      </c>
      <c r="B569" s="3" t="s">
        <v>11</v>
      </c>
      <c r="C569" s="3" t="str">
        <f>VLOOKUP(Taulukko1[[#This Row],[Rivivalinta]],Sheet1!$C$1:$E$42,2,FALSE)</f>
        <v>Totala kostnader</v>
      </c>
      <c r="D569" s="3" t="str">
        <f>VLOOKUP(Taulukko1[[#This Row],[Rivivalinta]],Sheet1!$C$1:$E$42,3,FALSE)</f>
        <v>Total expenses</v>
      </c>
      <c r="E569" s="1" t="s">
        <v>57</v>
      </c>
      <c r="F569" s="2">
        <v>42369</v>
      </c>
      <c r="G569" s="5">
        <v>2192.3040000000001</v>
      </c>
    </row>
    <row r="570" spans="1:7" x14ac:dyDescent="0.2">
      <c r="A570" s="4">
        <v>9</v>
      </c>
      <c r="B570" s="3" t="s">
        <v>12</v>
      </c>
      <c r="C570" s="3" t="str">
        <f>VLOOKUP(Taulukko1[[#This Row],[Rivivalinta]],Sheet1!$C$1:$E$42,2,FALSE)</f>
        <v>Nedskrivningar av lån och fordringar</v>
      </c>
      <c r="D570" s="3" t="str">
        <f>VLOOKUP(Taulukko1[[#This Row],[Rivivalinta]],Sheet1!$C$1:$E$42,3,FALSE)</f>
        <v>Impairments on loans and receivables</v>
      </c>
      <c r="E570" s="1" t="s">
        <v>57</v>
      </c>
      <c r="F570" s="2">
        <v>42369</v>
      </c>
      <c r="G570" s="5">
        <v>192.99100000000001</v>
      </c>
    </row>
    <row r="571" spans="1:7" x14ac:dyDescent="0.2">
      <c r="A571" s="4">
        <v>10</v>
      </c>
      <c r="B571" s="3" t="s">
        <v>13</v>
      </c>
      <c r="C571" s="3" t="str">
        <f>VLOOKUP(Taulukko1[[#This Row],[Rivivalinta]],Sheet1!$C$1:$E$42,2,FALSE)</f>
        <v>Rörelsevinst/-förlust</v>
      </c>
      <c r="D571" s="3" t="str">
        <f>VLOOKUP(Taulukko1[[#This Row],[Rivivalinta]],Sheet1!$C$1:$E$42,3,FALSE)</f>
        <v>Operatingprofit/-loss</v>
      </c>
      <c r="E571" s="1" t="s">
        <v>57</v>
      </c>
      <c r="F571" s="2">
        <v>42369</v>
      </c>
      <c r="G571" s="5">
        <v>156.51400000000001</v>
      </c>
    </row>
    <row r="572" spans="1:7" x14ac:dyDescent="0.2">
      <c r="A572" s="4">
        <v>11</v>
      </c>
      <c r="B572" s="3" t="s">
        <v>14</v>
      </c>
      <c r="C572" s="3" t="str">
        <f>VLOOKUP(Taulukko1[[#This Row],[Rivivalinta]],Sheet1!$C$1:$E$42,2,FALSE)</f>
        <v>Kontanta medel och kassabehållning hos centralbanker</v>
      </c>
      <c r="D572" s="3" t="str">
        <f>VLOOKUP(Taulukko1[[#This Row],[Rivivalinta]],Sheet1!$C$1:$E$42,3,FALSE)</f>
        <v>Cash and cash balances at central banks</v>
      </c>
      <c r="E572" s="1" t="s">
        <v>57</v>
      </c>
      <c r="F572" s="2">
        <v>42369</v>
      </c>
      <c r="G572" s="5">
        <v>4265.3770000000004</v>
      </c>
    </row>
    <row r="573" spans="1:7" x14ac:dyDescent="0.2">
      <c r="A573" s="4">
        <v>12</v>
      </c>
      <c r="B573" s="3" t="s">
        <v>15</v>
      </c>
      <c r="C573" s="3" t="str">
        <f>VLOOKUP(Taulukko1[[#This Row],[Rivivalinta]],Sheet1!$C$1:$E$42,2,FALSE)</f>
        <v>Lån och förskott till kreditinstitut</v>
      </c>
      <c r="D573" s="3" t="str">
        <f>VLOOKUP(Taulukko1[[#This Row],[Rivivalinta]],Sheet1!$C$1:$E$42,3,FALSE)</f>
        <v>Loans and advances to credit institutions</v>
      </c>
      <c r="E573" s="1" t="s">
        <v>57</v>
      </c>
      <c r="F573" s="2">
        <v>42369</v>
      </c>
      <c r="G573" s="5">
        <v>3465.45</v>
      </c>
    </row>
    <row r="574" spans="1:7" x14ac:dyDescent="0.2">
      <c r="A574" s="4">
        <v>13</v>
      </c>
      <c r="B574" s="3" t="s">
        <v>16</v>
      </c>
      <c r="C574" s="3" t="str">
        <f>VLOOKUP(Taulukko1[[#This Row],[Rivivalinta]],Sheet1!$C$1:$E$42,2,FALSE)</f>
        <v>Lån och förskott till allmänheten och offentliga samfund</v>
      </c>
      <c r="D574" s="3" t="str">
        <f>VLOOKUP(Taulukko1[[#This Row],[Rivivalinta]],Sheet1!$C$1:$E$42,3,FALSE)</f>
        <v>Loans and advances to the public and public sector entities</v>
      </c>
      <c r="E574" s="1" t="s">
        <v>57</v>
      </c>
      <c r="F574" s="2">
        <v>42369</v>
      </c>
      <c r="G574" s="5">
        <v>78996.672999999995</v>
      </c>
    </row>
    <row r="575" spans="1:7" x14ac:dyDescent="0.2">
      <c r="A575" s="4">
        <v>14</v>
      </c>
      <c r="B575" s="3" t="s">
        <v>17</v>
      </c>
      <c r="C575" s="3" t="str">
        <f>VLOOKUP(Taulukko1[[#This Row],[Rivivalinta]],Sheet1!$C$1:$E$42,2,FALSE)</f>
        <v>Värdepapper</v>
      </c>
      <c r="D575" s="3" t="str">
        <f>VLOOKUP(Taulukko1[[#This Row],[Rivivalinta]],Sheet1!$C$1:$E$42,3,FALSE)</f>
        <v>Debt securities</v>
      </c>
      <c r="E575" s="1" t="s">
        <v>57</v>
      </c>
      <c r="F575" s="2">
        <v>42369</v>
      </c>
      <c r="G575" s="5">
        <v>2967.3919999999998</v>
      </c>
    </row>
    <row r="576" spans="1:7" x14ac:dyDescent="0.2">
      <c r="A576" s="4">
        <v>15</v>
      </c>
      <c r="B576" s="3" t="s">
        <v>72</v>
      </c>
      <c r="C576" s="3" t="str">
        <f>VLOOKUP(Taulukko1[[#This Row],[Rivivalinta]],Sheet1!$C$1:$E$42,2,FALSE)</f>
        <v xml:space="preserve">Derivat </v>
      </c>
      <c r="D576" s="3" t="str">
        <f>VLOOKUP(Taulukko1[[#This Row],[Rivivalinta]],Sheet1!$C$1:$E$42,3,FALSE)</f>
        <v xml:space="preserve">Derivatives </v>
      </c>
      <c r="E576" s="1" t="s">
        <v>57</v>
      </c>
      <c r="F576" s="2">
        <v>42369</v>
      </c>
      <c r="G576" s="5">
        <v>125.848</v>
      </c>
    </row>
    <row r="577" spans="1:7" x14ac:dyDescent="0.2">
      <c r="A577" s="4">
        <v>16</v>
      </c>
      <c r="B577" s="3" t="s">
        <v>19</v>
      </c>
      <c r="C577" s="3" t="str">
        <f>VLOOKUP(Taulukko1[[#This Row],[Rivivalinta]],Sheet1!$C$1:$E$42,2,FALSE)</f>
        <v>Övriga tillgångar</v>
      </c>
      <c r="D577" s="3" t="str">
        <f>VLOOKUP(Taulukko1[[#This Row],[Rivivalinta]],Sheet1!$C$1:$E$42,3,FALSE)</f>
        <v>Other assets</v>
      </c>
      <c r="E577" s="1" t="s">
        <v>57</v>
      </c>
      <c r="F577" s="2">
        <v>42369</v>
      </c>
      <c r="G577" s="5">
        <v>16960.848999999998</v>
      </c>
    </row>
    <row r="578" spans="1:7" x14ac:dyDescent="0.2">
      <c r="A578" s="4">
        <v>17</v>
      </c>
      <c r="B578" s="3" t="s">
        <v>20</v>
      </c>
      <c r="C578" s="3" t="str">
        <f>VLOOKUP(Taulukko1[[#This Row],[Rivivalinta]],Sheet1!$C$1:$E$42,2,FALSE)</f>
        <v>SUMMA TILLGÅNGAR</v>
      </c>
      <c r="D578" s="3" t="str">
        <f>VLOOKUP(Taulukko1[[#This Row],[Rivivalinta]],Sheet1!$C$1:$E$42,3,FALSE)</f>
        <v>TOTAL ASSETS</v>
      </c>
      <c r="E578" s="1" t="s">
        <v>57</v>
      </c>
      <c r="F578" s="2">
        <v>42369</v>
      </c>
      <c r="G578" s="5">
        <v>106781.58900000001</v>
      </c>
    </row>
    <row r="579" spans="1:7" x14ac:dyDescent="0.2">
      <c r="A579" s="4">
        <v>18</v>
      </c>
      <c r="B579" s="3" t="s">
        <v>21</v>
      </c>
      <c r="C579" s="3" t="str">
        <f>VLOOKUP(Taulukko1[[#This Row],[Rivivalinta]],Sheet1!$C$1:$E$42,2,FALSE)</f>
        <v>Inlåning från kreditinstitut</v>
      </c>
      <c r="D579" s="3" t="str">
        <f>VLOOKUP(Taulukko1[[#This Row],[Rivivalinta]],Sheet1!$C$1:$E$42,3,FALSE)</f>
        <v>Deposits from credit institutions</v>
      </c>
      <c r="E579" s="1" t="s">
        <v>57</v>
      </c>
      <c r="F579" s="2">
        <v>42369</v>
      </c>
      <c r="G579" s="5">
        <v>1841.06</v>
      </c>
    </row>
    <row r="580" spans="1:7" x14ac:dyDescent="0.2">
      <c r="A580" s="4">
        <v>19</v>
      </c>
      <c r="B580" s="3" t="s">
        <v>22</v>
      </c>
      <c r="C580" s="3" t="str">
        <f>VLOOKUP(Taulukko1[[#This Row],[Rivivalinta]],Sheet1!$C$1:$E$42,2,FALSE)</f>
        <v>Inlåning från allmänheten och offentliga samfund</v>
      </c>
      <c r="D580" s="3" t="str">
        <f>VLOOKUP(Taulukko1[[#This Row],[Rivivalinta]],Sheet1!$C$1:$E$42,3,FALSE)</f>
        <v>Deposits from the public and public sector entities</v>
      </c>
      <c r="E580" s="1" t="s">
        <v>57</v>
      </c>
      <c r="F580" s="2">
        <v>42369</v>
      </c>
      <c r="G580" s="5">
        <v>90082.3</v>
      </c>
    </row>
    <row r="581" spans="1:7" x14ac:dyDescent="0.2">
      <c r="A581" s="4">
        <v>20</v>
      </c>
      <c r="B581" s="3" t="s">
        <v>23</v>
      </c>
      <c r="C581" s="3" t="str">
        <f>VLOOKUP(Taulukko1[[#This Row],[Rivivalinta]],Sheet1!$C$1:$E$42,2,FALSE)</f>
        <v>Emitterade skuldebrev</v>
      </c>
      <c r="D581" s="3" t="str">
        <f>VLOOKUP(Taulukko1[[#This Row],[Rivivalinta]],Sheet1!$C$1:$E$42,3,FALSE)</f>
        <v>Debt securities issued</v>
      </c>
      <c r="E581" s="1" t="s">
        <v>57</v>
      </c>
      <c r="F581" s="2">
        <v>42369</v>
      </c>
      <c r="G581" s="5">
        <v>2299.9740000000002</v>
      </c>
    </row>
    <row r="582" spans="1:7" x14ac:dyDescent="0.2">
      <c r="A582" s="4">
        <v>22</v>
      </c>
      <c r="B582" s="3" t="s">
        <v>18</v>
      </c>
      <c r="C582" s="3" t="str">
        <f>VLOOKUP(Taulukko1[[#This Row],[Rivivalinta]],Sheet1!$C$1:$E$42,2,FALSE)</f>
        <v>Derivat</v>
      </c>
      <c r="D582" s="3" t="str">
        <f>VLOOKUP(Taulukko1[[#This Row],[Rivivalinta]],Sheet1!$C$1:$E$42,3,FALSE)</f>
        <v>Derivatives</v>
      </c>
      <c r="E582" s="1" t="s">
        <v>57</v>
      </c>
      <c r="F582" s="2">
        <v>42369</v>
      </c>
      <c r="G582" s="5"/>
    </row>
    <row r="583" spans="1:7" x14ac:dyDescent="0.2">
      <c r="A583" s="4">
        <v>23</v>
      </c>
      <c r="B583" s="3" t="s">
        <v>24</v>
      </c>
      <c r="C583" s="3" t="str">
        <f>VLOOKUP(Taulukko1[[#This Row],[Rivivalinta]],Sheet1!$C$1:$E$42,2,FALSE)</f>
        <v>Eget kapital</v>
      </c>
      <c r="D583" s="3" t="str">
        <f>VLOOKUP(Taulukko1[[#This Row],[Rivivalinta]],Sheet1!$C$1:$E$42,3,FALSE)</f>
        <v>Total equity</v>
      </c>
      <c r="E583" s="1" t="s">
        <v>57</v>
      </c>
      <c r="F583" s="2">
        <v>42369</v>
      </c>
      <c r="G583" s="5">
        <v>8430.107</v>
      </c>
    </row>
    <row r="584" spans="1:7" x14ac:dyDescent="0.2">
      <c r="A584" s="4">
        <v>21</v>
      </c>
      <c r="B584" s="3" t="s">
        <v>25</v>
      </c>
      <c r="C584" s="3" t="str">
        <f>VLOOKUP(Taulukko1[[#This Row],[Rivivalinta]],Sheet1!$C$1:$E$42,2,FALSE)</f>
        <v>Övriga skulder</v>
      </c>
      <c r="D584" s="3" t="str">
        <f>VLOOKUP(Taulukko1[[#This Row],[Rivivalinta]],Sheet1!$C$1:$E$42,3,FALSE)</f>
        <v>Other liabilities</v>
      </c>
      <c r="E584" s="1" t="s">
        <v>57</v>
      </c>
      <c r="F584" s="2">
        <v>42369</v>
      </c>
      <c r="G584" s="5">
        <v>4128.1469999999999</v>
      </c>
    </row>
    <row r="585" spans="1:7" x14ac:dyDescent="0.2">
      <c r="A585" s="4">
        <v>24</v>
      </c>
      <c r="B585" s="3" t="s">
        <v>26</v>
      </c>
      <c r="C585" s="3" t="str">
        <f>VLOOKUP(Taulukko1[[#This Row],[Rivivalinta]],Sheet1!$C$1:$E$42,2,FALSE)</f>
        <v>SUMMA EGET KAPITAL OCH SKULDER</v>
      </c>
      <c r="D585" s="3" t="str">
        <f>VLOOKUP(Taulukko1[[#This Row],[Rivivalinta]],Sheet1!$C$1:$E$42,3,FALSE)</f>
        <v>TOTAL EQUITY AND LIABILITIES</v>
      </c>
      <c r="E585" s="1" t="s">
        <v>57</v>
      </c>
      <c r="F585" s="2">
        <v>42369</v>
      </c>
      <c r="G585" s="5">
        <v>106781.588</v>
      </c>
    </row>
    <row r="586" spans="1:7" x14ac:dyDescent="0.2">
      <c r="A586" s="4">
        <v>25</v>
      </c>
      <c r="B586" s="3" t="s">
        <v>27</v>
      </c>
      <c r="C586" s="3" t="str">
        <f>VLOOKUP(Taulukko1[[#This Row],[Rivivalinta]],Sheet1!$C$1:$E$42,2,FALSE)</f>
        <v>Exponering utanför balansräkningen</v>
      </c>
      <c r="D586" s="3" t="str">
        <f>VLOOKUP(Taulukko1[[#This Row],[Rivivalinta]],Sheet1!$C$1:$E$42,3,FALSE)</f>
        <v>Off balance sheet exposures</v>
      </c>
      <c r="E586" s="1" t="s">
        <v>57</v>
      </c>
      <c r="F586" s="2">
        <v>42369</v>
      </c>
      <c r="G586" s="5">
        <v>2519.89</v>
      </c>
    </row>
    <row r="587" spans="1:7" x14ac:dyDescent="0.2">
      <c r="A587" s="4">
        <v>28</v>
      </c>
      <c r="B587" s="3" t="s">
        <v>28</v>
      </c>
      <c r="C587" s="3" t="str">
        <f>VLOOKUP(Taulukko1[[#This Row],[Rivivalinta]],Sheet1!$C$1:$E$42,2,FALSE)</f>
        <v>Kostnader/intäkter, %</v>
      </c>
      <c r="D587" s="3" t="str">
        <f>VLOOKUP(Taulukko1[[#This Row],[Rivivalinta]],Sheet1!$C$1:$E$42,3,FALSE)</f>
        <v>Cost/income ratio, %</v>
      </c>
      <c r="E587" s="1" t="s">
        <v>57</v>
      </c>
      <c r="F587" s="2">
        <v>42369</v>
      </c>
      <c r="G587" s="6">
        <v>0.72299801426771648</v>
      </c>
    </row>
    <row r="588" spans="1:7" x14ac:dyDescent="0.2">
      <c r="A588" s="4">
        <v>29</v>
      </c>
      <c r="B588" s="3" t="s">
        <v>29</v>
      </c>
      <c r="C588" s="3" t="str">
        <f>VLOOKUP(Taulukko1[[#This Row],[Rivivalinta]],Sheet1!$C$1:$E$42,2,FALSE)</f>
        <v>Nödlidande exponeringar/Exponeringar, %</v>
      </c>
      <c r="D588" s="3" t="str">
        <f>VLOOKUP(Taulukko1[[#This Row],[Rivivalinta]],Sheet1!$C$1:$E$42,3,FALSE)</f>
        <v>Non-performing exposures/Exposures, %</v>
      </c>
      <c r="E588" s="1" t="s">
        <v>57</v>
      </c>
      <c r="F588" s="2">
        <v>42369</v>
      </c>
      <c r="G588" s="6">
        <v>5.461969635029703E-3</v>
      </c>
    </row>
    <row r="589" spans="1:7" x14ac:dyDescent="0.2">
      <c r="A589" s="4">
        <v>30</v>
      </c>
      <c r="B589" s="3" t="s">
        <v>30</v>
      </c>
      <c r="C589" s="3" t="str">
        <f>VLOOKUP(Taulukko1[[#This Row],[Rivivalinta]],Sheet1!$C$1:$E$42,2,FALSE)</f>
        <v>Upplupna avsättningar på nödlidande exponeringar/Nödlidande Exponeringar, %</v>
      </c>
      <c r="D589" s="3" t="str">
        <f>VLOOKUP(Taulukko1[[#This Row],[Rivivalinta]],Sheet1!$C$1:$E$42,3,FALSE)</f>
        <v>Accumulated impairments on non-performing exposures/Non-performing exposures, %</v>
      </c>
      <c r="E589" s="1" t="s">
        <v>57</v>
      </c>
      <c r="F589" s="2">
        <v>42369</v>
      </c>
      <c r="G589" s="6">
        <v>0.27366901569041596</v>
      </c>
    </row>
    <row r="590" spans="1:7" x14ac:dyDescent="0.2">
      <c r="A590" s="4">
        <v>31</v>
      </c>
      <c r="B590" s="3" t="s">
        <v>31</v>
      </c>
      <c r="C590" s="3" t="str">
        <f>VLOOKUP(Taulukko1[[#This Row],[Rivivalinta]],Sheet1!$C$1:$E$42,2,FALSE)</f>
        <v>Kapitalbas</v>
      </c>
      <c r="D590" s="3" t="str">
        <f>VLOOKUP(Taulukko1[[#This Row],[Rivivalinta]],Sheet1!$C$1:$E$42,3,FALSE)</f>
        <v>Own funds</v>
      </c>
      <c r="E590" s="1" t="s">
        <v>57</v>
      </c>
      <c r="F590" s="2">
        <v>42369</v>
      </c>
      <c r="G590" s="5">
        <v>9864.39</v>
      </c>
    </row>
    <row r="591" spans="1:7" x14ac:dyDescent="0.2">
      <c r="A591" s="4">
        <v>32</v>
      </c>
      <c r="B591" s="3" t="s">
        <v>32</v>
      </c>
      <c r="C591" s="3" t="str">
        <f>VLOOKUP(Taulukko1[[#This Row],[Rivivalinta]],Sheet1!$C$1:$E$42,2,FALSE)</f>
        <v>Kärnprimärkapital (CET 1)</v>
      </c>
      <c r="D591" s="3" t="str">
        <f>VLOOKUP(Taulukko1[[#This Row],[Rivivalinta]],Sheet1!$C$1:$E$42,3,FALSE)</f>
        <v>Common equity tier 1 capital (CET1)</v>
      </c>
      <c r="E591" s="1" t="s">
        <v>57</v>
      </c>
      <c r="F591" s="2">
        <v>42369</v>
      </c>
      <c r="G591" s="5">
        <v>9589.6479999999992</v>
      </c>
    </row>
    <row r="592" spans="1:7" x14ac:dyDescent="0.2">
      <c r="A592" s="4">
        <v>33</v>
      </c>
      <c r="B592" s="3" t="s">
        <v>33</v>
      </c>
      <c r="C592" s="3" t="str">
        <f>VLOOKUP(Taulukko1[[#This Row],[Rivivalinta]],Sheet1!$C$1:$E$42,2,FALSE)</f>
        <v>Övrigt primärkapital (AT 1)</v>
      </c>
      <c r="D592" s="3" t="str">
        <f>VLOOKUP(Taulukko1[[#This Row],[Rivivalinta]],Sheet1!$C$1:$E$42,3,FALSE)</f>
        <v>Additional tier 1 capital (AT 1)</v>
      </c>
      <c r="E592" s="1" t="s">
        <v>57</v>
      </c>
      <c r="F592" s="2">
        <v>42369</v>
      </c>
      <c r="G592" s="5">
        <v>211.34</v>
      </c>
    </row>
    <row r="593" spans="1:7" x14ac:dyDescent="0.2">
      <c r="A593" s="4">
        <v>34</v>
      </c>
      <c r="B593" s="3" t="s">
        <v>34</v>
      </c>
      <c r="C593" s="3" t="str">
        <f>VLOOKUP(Taulukko1[[#This Row],[Rivivalinta]],Sheet1!$C$1:$E$42,2,FALSE)</f>
        <v>Supplementärkapital (T2)</v>
      </c>
      <c r="D593" s="3" t="str">
        <f>VLOOKUP(Taulukko1[[#This Row],[Rivivalinta]],Sheet1!$C$1:$E$42,3,FALSE)</f>
        <v>Tier 2 capital (T2)</v>
      </c>
      <c r="E593" s="1" t="s">
        <v>57</v>
      </c>
      <c r="F593" s="2">
        <v>42369</v>
      </c>
      <c r="G593" s="5">
        <v>63.402000000000001</v>
      </c>
    </row>
    <row r="594" spans="1:7" x14ac:dyDescent="0.2">
      <c r="A594" s="4">
        <v>35</v>
      </c>
      <c r="B594" s="3" t="s">
        <v>35</v>
      </c>
      <c r="C594" s="3" t="str">
        <f>VLOOKUP(Taulukko1[[#This Row],[Rivivalinta]],Sheet1!$C$1:$E$42,2,FALSE)</f>
        <v>Summa kapitalrelationer, %</v>
      </c>
      <c r="D594" s="3" t="str">
        <f>VLOOKUP(Taulukko1[[#This Row],[Rivivalinta]],Sheet1!$C$1:$E$42,3,FALSE)</f>
        <v>Own funds ratio, %</v>
      </c>
      <c r="E594" s="1" t="s">
        <v>57</v>
      </c>
      <c r="F594" s="2">
        <v>42369</v>
      </c>
      <c r="G594" s="6">
        <v>0.17461374741070212</v>
      </c>
    </row>
    <row r="595" spans="1:7" x14ac:dyDescent="0.2">
      <c r="A595" s="4">
        <v>36</v>
      </c>
      <c r="B595" s="3" t="s">
        <v>36</v>
      </c>
      <c r="C595" s="3" t="str">
        <f>VLOOKUP(Taulukko1[[#This Row],[Rivivalinta]],Sheet1!$C$1:$E$42,2,FALSE)</f>
        <v>Primärkapitalrelation, %</v>
      </c>
      <c r="D595" s="3" t="str">
        <f>VLOOKUP(Taulukko1[[#This Row],[Rivivalinta]],Sheet1!$C$1:$E$42,3,FALSE)</f>
        <v>Tier 1 ratio, %</v>
      </c>
      <c r="E595" s="1" t="s">
        <v>57</v>
      </c>
      <c r="F595" s="2">
        <v>42369</v>
      </c>
      <c r="G595" s="6">
        <v>0.17349144174219819</v>
      </c>
    </row>
    <row r="596" spans="1:7" x14ac:dyDescent="0.2">
      <c r="A596" s="4">
        <v>37</v>
      </c>
      <c r="B596" s="3" t="s">
        <v>37</v>
      </c>
      <c r="C596" s="3" t="str">
        <f>VLOOKUP(Taulukko1[[#This Row],[Rivivalinta]],Sheet1!$C$1:$E$42,2,FALSE)</f>
        <v>Kärnprimärkapitalrelation, %</v>
      </c>
      <c r="D596" s="3" t="str">
        <f>VLOOKUP(Taulukko1[[#This Row],[Rivivalinta]],Sheet1!$C$1:$E$42,3,FALSE)</f>
        <v>CET 1 ratio, %</v>
      </c>
      <c r="E596" s="1" t="s">
        <v>57</v>
      </c>
      <c r="F596" s="2">
        <v>42369</v>
      </c>
      <c r="G596" s="6">
        <v>0.16975042284718514</v>
      </c>
    </row>
    <row r="597" spans="1:7" x14ac:dyDescent="0.2">
      <c r="A597" s="4">
        <v>38</v>
      </c>
      <c r="B597" s="3" t="s">
        <v>38</v>
      </c>
      <c r="C597" s="3" t="str">
        <f>VLOOKUP(Taulukko1[[#This Row],[Rivivalinta]],Sheet1!$C$1:$E$42,2,FALSE)</f>
        <v>Summa exponeringsbelopp (RWA)</v>
      </c>
      <c r="D597" s="3" t="str">
        <f>VLOOKUP(Taulukko1[[#This Row],[Rivivalinta]],Sheet1!$C$1:$E$42,3,FALSE)</f>
        <v>Total risk weighted assets (RWA)</v>
      </c>
      <c r="E597" s="1" t="s">
        <v>57</v>
      </c>
      <c r="F597" s="2">
        <v>42369</v>
      </c>
      <c r="G597" s="5">
        <v>56492.631000000001</v>
      </c>
    </row>
    <row r="598" spans="1:7" x14ac:dyDescent="0.2">
      <c r="A598" s="4">
        <v>39</v>
      </c>
      <c r="B598" s="3" t="s">
        <v>39</v>
      </c>
      <c r="C598" s="3" t="str">
        <f>VLOOKUP(Taulukko1[[#This Row],[Rivivalinta]],Sheet1!$C$1:$E$42,2,FALSE)</f>
        <v>Exponeringsbelopp för kredit-, motpart- och utspädningsrisker</v>
      </c>
      <c r="D598" s="3" t="str">
        <f>VLOOKUP(Taulukko1[[#This Row],[Rivivalinta]],Sheet1!$C$1:$E$42,3,FALSE)</f>
        <v>Credit and counterparty risks</v>
      </c>
      <c r="E598" s="1" t="s">
        <v>57</v>
      </c>
      <c r="F598" s="2">
        <v>42369</v>
      </c>
      <c r="G598" s="5">
        <v>51456.411</v>
      </c>
    </row>
    <row r="599" spans="1:7" x14ac:dyDescent="0.2">
      <c r="A599" s="4">
        <v>40</v>
      </c>
      <c r="B599" s="3" t="s">
        <v>40</v>
      </c>
      <c r="C599" s="3" t="str">
        <f>VLOOKUP(Taulukko1[[#This Row],[Rivivalinta]],Sheet1!$C$1:$E$42,2,FALSE)</f>
        <v>Exponeringsbelopp för positions-, valutakurs- och råvarurisker</v>
      </c>
      <c r="D599" s="3" t="str">
        <f>VLOOKUP(Taulukko1[[#This Row],[Rivivalinta]],Sheet1!$C$1:$E$42,3,FALSE)</f>
        <v>Position, currency and commodity risks</v>
      </c>
      <c r="E599" s="1" t="s">
        <v>57</v>
      </c>
      <c r="F599" s="2">
        <v>42369</v>
      </c>
      <c r="G599" s="5">
        <v>567.78300000000002</v>
      </c>
    </row>
    <row r="600" spans="1:7" x14ac:dyDescent="0.2">
      <c r="A600" s="4">
        <v>41</v>
      </c>
      <c r="B600" s="3" t="s">
        <v>41</v>
      </c>
      <c r="C600" s="3" t="str">
        <f>VLOOKUP(Taulukko1[[#This Row],[Rivivalinta]],Sheet1!$C$1:$E$42,2,FALSE)</f>
        <v>Exponeringsbelopp för operativ risk</v>
      </c>
      <c r="D600" s="3" t="str">
        <f>VLOOKUP(Taulukko1[[#This Row],[Rivivalinta]],Sheet1!$C$1:$E$42,3,FALSE)</f>
        <v>Operational risks</v>
      </c>
      <c r="E600" s="1" t="s">
        <v>57</v>
      </c>
      <c r="F600" s="2">
        <v>42369</v>
      </c>
      <c r="G600" s="5">
        <v>4443.6930000000002</v>
      </c>
    </row>
    <row r="601" spans="1:7" x14ac:dyDescent="0.2">
      <c r="A601" s="4">
        <v>42</v>
      </c>
      <c r="B601" s="3" t="s">
        <v>42</v>
      </c>
      <c r="C601" s="3" t="str">
        <f>VLOOKUP(Taulukko1[[#This Row],[Rivivalinta]],Sheet1!$C$1:$E$42,2,FALSE)</f>
        <v>Övriga riskexponeringar</v>
      </c>
      <c r="D601" s="3" t="str">
        <f>VLOOKUP(Taulukko1[[#This Row],[Rivivalinta]],Sheet1!$C$1:$E$42,3,FALSE)</f>
        <v>Other risks</v>
      </c>
      <c r="E601" s="1" t="s">
        <v>57</v>
      </c>
      <c r="F601" s="2">
        <v>42369</v>
      </c>
      <c r="G601" s="5">
        <v>24.744</v>
      </c>
    </row>
    <row r="602" spans="1:7" x14ac:dyDescent="0.2">
      <c r="A602" s="4">
        <v>1</v>
      </c>
      <c r="B602" s="3" t="s">
        <v>4</v>
      </c>
      <c r="C602" s="3" t="str">
        <f>VLOOKUP(Taulukko1[[#This Row],[Rivivalinta]],Sheet1!$C$1:$E$42,2,FALSE)</f>
        <v>Räntenetto</v>
      </c>
      <c r="D602" s="3" t="str">
        <f>VLOOKUP(Taulukko1[[#This Row],[Rivivalinta]],Sheet1!$C$1:$E$42,3,FALSE)</f>
        <v>Net interest margin</v>
      </c>
      <c r="E602" s="1" t="s">
        <v>58</v>
      </c>
      <c r="F602" s="2">
        <v>42369</v>
      </c>
      <c r="G602" s="5">
        <v>2127.7979999999998</v>
      </c>
    </row>
    <row r="603" spans="1:7" x14ac:dyDescent="0.2">
      <c r="A603" s="4">
        <v>2</v>
      </c>
      <c r="B603" s="3" t="s">
        <v>5</v>
      </c>
      <c r="C603" s="3" t="str">
        <f>VLOOKUP(Taulukko1[[#This Row],[Rivivalinta]],Sheet1!$C$1:$E$42,2,FALSE)</f>
        <v>Netto, avgifts- och provisionsintäkter</v>
      </c>
      <c r="D603" s="3" t="str">
        <f>VLOOKUP(Taulukko1[[#This Row],[Rivivalinta]],Sheet1!$C$1:$E$42,3,FALSE)</f>
        <v>Net fee and commission income</v>
      </c>
      <c r="E603" s="1" t="s">
        <v>58</v>
      </c>
      <c r="F603" s="2">
        <v>42369</v>
      </c>
      <c r="G603" s="5">
        <v>1250.451</v>
      </c>
    </row>
    <row r="604" spans="1:7" x14ac:dyDescent="0.2">
      <c r="A604" s="4">
        <v>3</v>
      </c>
      <c r="B604" s="3" t="s">
        <v>6</v>
      </c>
      <c r="C604" s="3" t="str">
        <f>VLOOKUP(Taulukko1[[#This Row],[Rivivalinta]],Sheet1!$C$1:$E$42,2,FALSE)</f>
        <v>Avgifts- och provisionsintäkter</v>
      </c>
      <c r="D604" s="3" t="str">
        <f>VLOOKUP(Taulukko1[[#This Row],[Rivivalinta]],Sheet1!$C$1:$E$42,3,FALSE)</f>
        <v>Fee and commission income</v>
      </c>
      <c r="E604" s="1" t="s">
        <v>58</v>
      </c>
      <c r="F604" s="2">
        <v>42369</v>
      </c>
      <c r="G604" s="5">
        <v>1490.7909999999999</v>
      </c>
    </row>
    <row r="605" spans="1:7" x14ac:dyDescent="0.2">
      <c r="A605" s="4">
        <v>4</v>
      </c>
      <c r="B605" s="3" t="s">
        <v>7</v>
      </c>
      <c r="C605" s="3" t="str">
        <f>VLOOKUP(Taulukko1[[#This Row],[Rivivalinta]],Sheet1!$C$1:$E$42,2,FALSE)</f>
        <v>Avgifts- och provisionskostnader</v>
      </c>
      <c r="D605" s="3" t="str">
        <f>VLOOKUP(Taulukko1[[#This Row],[Rivivalinta]],Sheet1!$C$1:$E$42,3,FALSE)</f>
        <v>Fee and commission expenses</v>
      </c>
      <c r="E605" s="1" t="s">
        <v>58</v>
      </c>
      <c r="F605" s="2">
        <v>42369</v>
      </c>
      <c r="G605" s="5">
        <v>240.34</v>
      </c>
    </row>
    <row r="606" spans="1:7" x14ac:dyDescent="0.2">
      <c r="A606" s="4">
        <v>5</v>
      </c>
      <c r="B606" s="3" t="s">
        <v>8</v>
      </c>
      <c r="C606" s="3" t="str">
        <f>VLOOKUP(Taulukko1[[#This Row],[Rivivalinta]],Sheet1!$C$1:$E$42,2,FALSE)</f>
        <v>Nettointäkter från handel och investeringar</v>
      </c>
      <c r="D606" s="3" t="str">
        <f>VLOOKUP(Taulukko1[[#This Row],[Rivivalinta]],Sheet1!$C$1:$E$42,3,FALSE)</f>
        <v>Net trading and investing income</v>
      </c>
      <c r="E606" s="1" t="s">
        <v>58</v>
      </c>
      <c r="F606" s="2">
        <v>42369</v>
      </c>
      <c r="G606" s="5">
        <v>1083.559</v>
      </c>
    </row>
    <row r="607" spans="1:7" x14ac:dyDescent="0.2">
      <c r="A607" s="4">
        <v>6</v>
      </c>
      <c r="B607" s="3" t="s">
        <v>9</v>
      </c>
      <c r="C607" s="3" t="str">
        <f>VLOOKUP(Taulukko1[[#This Row],[Rivivalinta]],Sheet1!$C$1:$E$42,2,FALSE)</f>
        <v>Övriga intäkter</v>
      </c>
      <c r="D607" s="3" t="str">
        <f>VLOOKUP(Taulukko1[[#This Row],[Rivivalinta]],Sheet1!$C$1:$E$42,3,FALSE)</f>
        <v>Other income</v>
      </c>
      <c r="E607" s="1" t="s">
        <v>58</v>
      </c>
      <c r="F607" s="2">
        <v>42369</v>
      </c>
      <c r="G607" s="5">
        <v>306.899</v>
      </c>
    </row>
    <row r="608" spans="1:7" x14ac:dyDescent="0.2">
      <c r="A608" s="4">
        <v>7</v>
      </c>
      <c r="B608" s="3" t="s">
        <v>10</v>
      </c>
      <c r="C608" s="3" t="str">
        <f>VLOOKUP(Taulukko1[[#This Row],[Rivivalinta]],Sheet1!$C$1:$E$42,2,FALSE)</f>
        <v>Totala inkomster</v>
      </c>
      <c r="D608" s="3" t="str">
        <f>VLOOKUP(Taulukko1[[#This Row],[Rivivalinta]],Sheet1!$C$1:$E$42,3,FALSE)</f>
        <v>Total income</v>
      </c>
      <c r="E608" s="1" t="s">
        <v>58</v>
      </c>
      <c r="F608" s="2">
        <v>42369</v>
      </c>
      <c r="G608" s="5">
        <v>4768.7070000000003</v>
      </c>
    </row>
    <row r="609" spans="1:7" x14ac:dyDescent="0.2">
      <c r="A609" s="4">
        <v>8</v>
      </c>
      <c r="B609" s="3" t="s">
        <v>11</v>
      </c>
      <c r="C609" s="3" t="str">
        <f>VLOOKUP(Taulukko1[[#This Row],[Rivivalinta]],Sheet1!$C$1:$E$42,2,FALSE)</f>
        <v>Totala kostnader</v>
      </c>
      <c r="D609" s="3" t="str">
        <f>VLOOKUP(Taulukko1[[#This Row],[Rivivalinta]],Sheet1!$C$1:$E$42,3,FALSE)</f>
        <v>Total expenses</v>
      </c>
      <c r="E609" s="1" t="s">
        <v>58</v>
      </c>
      <c r="F609" s="2">
        <v>42369</v>
      </c>
      <c r="G609" s="5">
        <v>4076.49</v>
      </c>
    </row>
    <row r="610" spans="1:7" x14ac:dyDescent="0.2">
      <c r="A610" s="4">
        <v>9</v>
      </c>
      <c r="B610" s="3" t="s">
        <v>12</v>
      </c>
      <c r="C610" s="3" t="str">
        <f>VLOOKUP(Taulukko1[[#This Row],[Rivivalinta]],Sheet1!$C$1:$E$42,2,FALSE)</f>
        <v>Nedskrivningar av lån och fordringar</v>
      </c>
      <c r="D610" s="3" t="str">
        <f>VLOOKUP(Taulukko1[[#This Row],[Rivivalinta]],Sheet1!$C$1:$E$42,3,FALSE)</f>
        <v>Impairments on loans and receivables</v>
      </c>
      <c r="E610" s="1" t="s">
        <v>58</v>
      </c>
      <c r="F610" s="2">
        <v>42369</v>
      </c>
      <c r="G610" s="5">
        <v>188.24600000000001</v>
      </c>
    </row>
    <row r="611" spans="1:7" x14ac:dyDescent="0.2">
      <c r="A611" s="4">
        <v>10</v>
      </c>
      <c r="B611" s="3" t="s">
        <v>13</v>
      </c>
      <c r="C611" s="3" t="str">
        <f>VLOOKUP(Taulukko1[[#This Row],[Rivivalinta]],Sheet1!$C$1:$E$42,2,FALSE)</f>
        <v>Rörelsevinst/-förlust</v>
      </c>
      <c r="D611" s="3" t="str">
        <f>VLOOKUP(Taulukko1[[#This Row],[Rivivalinta]],Sheet1!$C$1:$E$42,3,FALSE)</f>
        <v>Operatingprofit/-loss</v>
      </c>
      <c r="E611" s="1" t="s">
        <v>58</v>
      </c>
      <c r="F611" s="2">
        <v>42369</v>
      </c>
      <c r="G611" s="5">
        <v>503.971</v>
      </c>
    </row>
    <row r="612" spans="1:7" x14ac:dyDescent="0.2">
      <c r="A612" s="4">
        <v>11</v>
      </c>
      <c r="B612" s="3" t="s">
        <v>14</v>
      </c>
      <c r="C612" s="3" t="str">
        <f>VLOOKUP(Taulukko1[[#This Row],[Rivivalinta]],Sheet1!$C$1:$E$42,2,FALSE)</f>
        <v>Kontanta medel och kassabehållning hos centralbanker</v>
      </c>
      <c r="D612" s="3" t="str">
        <f>VLOOKUP(Taulukko1[[#This Row],[Rivivalinta]],Sheet1!$C$1:$E$42,3,FALSE)</f>
        <v>Cash and cash balances at central banks</v>
      </c>
      <c r="E612" s="1" t="s">
        <v>58</v>
      </c>
      <c r="F612" s="2">
        <v>42369</v>
      </c>
      <c r="G612" s="5">
        <v>9807.5859999999993</v>
      </c>
    </row>
    <row r="613" spans="1:7" x14ac:dyDescent="0.2">
      <c r="A613" s="4">
        <v>12</v>
      </c>
      <c r="B613" s="3" t="s">
        <v>15</v>
      </c>
      <c r="C613" s="3" t="str">
        <f>VLOOKUP(Taulukko1[[#This Row],[Rivivalinta]],Sheet1!$C$1:$E$42,2,FALSE)</f>
        <v>Lån och förskott till kreditinstitut</v>
      </c>
      <c r="D613" s="3" t="str">
        <f>VLOOKUP(Taulukko1[[#This Row],[Rivivalinta]],Sheet1!$C$1:$E$42,3,FALSE)</f>
        <v>Loans and advances to credit institutions</v>
      </c>
      <c r="E613" s="1" t="s">
        <v>58</v>
      </c>
      <c r="F613" s="2">
        <v>42369</v>
      </c>
      <c r="G613" s="5">
        <v>7546.9989999999998</v>
      </c>
    </row>
    <row r="614" spans="1:7" x14ac:dyDescent="0.2">
      <c r="A614" s="4">
        <v>13</v>
      </c>
      <c r="B614" s="3" t="s">
        <v>16</v>
      </c>
      <c r="C614" s="3" t="str">
        <f>VLOOKUP(Taulukko1[[#This Row],[Rivivalinta]],Sheet1!$C$1:$E$42,2,FALSE)</f>
        <v>Lån och förskott till allmänheten och offentliga samfund</v>
      </c>
      <c r="D614" s="3" t="str">
        <f>VLOOKUP(Taulukko1[[#This Row],[Rivivalinta]],Sheet1!$C$1:$E$42,3,FALSE)</f>
        <v>Loans and advances to the public and public sector entities</v>
      </c>
      <c r="E614" s="1" t="s">
        <v>58</v>
      </c>
      <c r="F614" s="2">
        <v>42369</v>
      </c>
      <c r="G614" s="5">
        <v>153639.00899999999</v>
      </c>
    </row>
    <row r="615" spans="1:7" x14ac:dyDescent="0.2">
      <c r="A615" s="4">
        <v>14</v>
      </c>
      <c r="B615" s="3" t="s">
        <v>17</v>
      </c>
      <c r="C615" s="3" t="str">
        <f>VLOOKUP(Taulukko1[[#This Row],[Rivivalinta]],Sheet1!$C$1:$E$42,2,FALSE)</f>
        <v>Värdepapper</v>
      </c>
      <c r="D615" s="3" t="str">
        <f>VLOOKUP(Taulukko1[[#This Row],[Rivivalinta]],Sheet1!$C$1:$E$42,3,FALSE)</f>
        <v>Debt securities</v>
      </c>
      <c r="E615" s="1" t="s">
        <v>58</v>
      </c>
      <c r="F615" s="2">
        <v>42369</v>
      </c>
      <c r="G615" s="5">
        <v>13831.14</v>
      </c>
    </row>
    <row r="616" spans="1:7" x14ac:dyDescent="0.2">
      <c r="A616" s="4">
        <v>15</v>
      </c>
      <c r="B616" s="3" t="s">
        <v>72</v>
      </c>
      <c r="C616" s="3" t="str">
        <f>VLOOKUP(Taulukko1[[#This Row],[Rivivalinta]],Sheet1!$C$1:$E$42,2,FALSE)</f>
        <v xml:space="preserve">Derivat </v>
      </c>
      <c r="D616" s="3" t="str">
        <f>VLOOKUP(Taulukko1[[#This Row],[Rivivalinta]],Sheet1!$C$1:$E$42,3,FALSE)</f>
        <v xml:space="preserve">Derivatives </v>
      </c>
      <c r="E616" s="1" t="s">
        <v>58</v>
      </c>
      <c r="F616" s="2">
        <v>42369</v>
      </c>
      <c r="G616" s="5"/>
    </row>
    <row r="617" spans="1:7" x14ac:dyDescent="0.2">
      <c r="A617" s="4">
        <v>16</v>
      </c>
      <c r="B617" s="3" t="s">
        <v>19</v>
      </c>
      <c r="C617" s="3" t="str">
        <f>VLOOKUP(Taulukko1[[#This Row],[Rivivalinta]],Sheet1!$C$1:$E$42,2,FALSE)</f>
        <v>Övriga tillgångar</v>
      </c>
      <c r="D617" s="3" t="str">
        <f>VLOOKUP(Taulukko1[[#This Row],[Rivivalinta]],Sheet1!$C$1:$E$42,3,FALSE)</f>
        <v>Other assets</v>
      </c>
      <c r="E617" s="1" t="s">
        <v>58</v>
      </c>
      <c r="F617" s="2">
        <v>42369</v>
      </c>
      <c r="G617" s="5">
        <v>32090.811000000002</v>
      </c>
    </row>
    <row r="618" spans="1:7" x14ac:dyDescent="0.2">
      <c r="A618" s="4">
        <v>17</v>
      </c>
      <c r="B618" s="3" t="s">
        <v>20</v>
      </c>
      <c r="C618" s="3" t="str">
        <f>VLOOKUP(Taulukko1[[#This Row],[Rivivalinta]],Sheet1!$C$1:$E$42,2,FALSE)</f>
        <v>SUMMA TILLGÅNGAR</v>
      </c>
      <c r="D618" s="3" t="str">
        <f>VLOOKUP(Taulukko1[[#This Row],[Rivivalinta]],Sheet1!$C$1:$E$42,3,FALSE)</f>
        <v>TOTAL ASSETS</v>
      </c>
      <c r="E618" s="1" t="s">
        <v>58</v>
      </c>
      <c r="F618" s="2">
        <v>42369</v>
      </c>
      <c r="G618" s="5">
        <v>216915.54500000001</v>
      </c>
    </row>
    <row r="619" spans="1:7" x14ac:dyDescent="0.2">
      <c r="A619" s="4">
        <v>18</v>
      </c>
      <c r="B619" s="3" t="s">
        <v>21</v>
      </c>
      <c r="C619" s="3" t="str">
        <f>VLOOKUP(Taulukko1[[#This Row],[Rivivalinta]],Sheet1!$C$1:$E$42,2,FALSE)</f>
        <v>Inlåning från kreditinstitut</v>
      </c>
      <c r="D619" s="3" t="str">
        <f>VLOOKUP(Taulukko1[[#This Row],[Rivivalinta]],Sheet1!$C$1:$E$42,3,FALSE)</f>
        <v>Deposits from credit institutions</v>
      </c>
      <c r="E619" s="1" t="s">
        <v>58</v>
      </c>
      <c r="F619" s="2">
        <v>42369</v>
      </c>
      <c r="G619" s="5">
        <v>289.65499999999997</v>
      </c>
    </row>
    <row r="620" spans="1:7" x14ac:dyDescent="0.2">
      <c r="A620" s="4">
        <v>19</v>
      </c>
      <c r="B620" s="3" t="s">
        <v>22</v>
      </c>
      <c r="C620" s="3" t="str">
        <f>VLOOKUP(Taulukko1[[#This Row],[Rivivalinta]],Sheet1!$C$1:$E$42,2,FALSE)</f>
        <v>Inlåning från allmänheten och offentliga samfund</v>
      </c>
      <c r="D620" s="3" t="str">
        <f>VLOOKUP(Taulukko1[[#This Row],[Rivivalinta]],Sheet1!$C$1:$E$42,3,FALSE)</f>
        <v>Deposits from the public and public sector entities</v>
      </c>
      <c r="E620" s="1" t="s">
        <v>58</v>
      </c>
      <c r="F620" s="2">
        <v>42369</v>
      </c>
      <c r="G620" s="5">
        <v>184773.30300000001</v>
      </c>
    </row>
    <row r="621" spans="1:7" x14ac:dyDescent="0.2">
      <c r="A621" s="4">
        <v>20</v>
      </c>
      <c r="B621" s="3" t="s">
        <v>23</v>
      </c>
      <c r="C621" s="3" t="str">
        <f>VLOOKUP(Taulukko1[[#This Row],[Rivivalinta]],Sheet1!$C$1:$E$42,2,FALSE)</f>
        <v>Emitterade skuldebrev</v>
      </c>
      <c r="D621" s="3" t="str">
        <f>VLOOKUP(Taulukko1[[#This Row],[Rivivalinta]],Sheet1!$C$1:$E$42,3,FALSE)</f>
        <v>Debt securities issued</v>
      </c>
      <c r="E621" s="1" t="s">
        <v>58</v>
      </c>
      <c r="F621" s="2">
        <v>42369</v>
      </c>
      <c r="G621" s="5"/>
    </row>
    <row r="622" spans="1:7" x14ac:dyDescent="0.2">
      <c r="A622" s="4">
        <v>22</v>
      </c>
      <c r="B622" s="3" t="s">
        <v>18</v>
      </c>
      <c r="C622" s="3" t="str">
        <f>VLOOKUP(Taulukko1[[#This Row],[Rivivalinta]],Sheet1!$C$1:$E$42,2,FALSE)</f>
        <v>Derivat</v>
      </c>
      <c r="D622" s="3" t="str">
        <f>VLOOKUP(Taulukko1[[#This Row],[Rivivalinta]],Sheet1!$C$1:$E$42,3,FALSE)</f>
        <v>Derivatives</v>
      </c>
      <c r="E622" s="1" t="s">
        <v>58</v>
      </c>
      <c r="F622" s="2">
        <v>42369</v>
      </c>
      <c r="G622" s="5"/>
    </row>
    <row r="623" spans="1:7" x14ac:dyDescent="0.2">
      <c r="A623" s="4">
        <v>23</v>
      </c>
      <c r="B623" s="3" t="s">
        <v>24</v>
      </c>
      <c r="C623" s="3" t="str">
        <f>VLOOKUP(Taulukko1[[#This Row],[Rivivalinta]],Sheet1!$C$1:$E$42,2,FALSE)</f>
        <v>Eget kapital</v>
      </c>
      <c r="D623" s="3" t="str">
        <f>VLOOKUP(Taulukko1[[#This Row],[Rivivalinta]],Sheet1!$C$1:$E$42,3,FALSE)</f>
        <v>Total equity</v>
      </c>
      <c r="E623" s="1" t="s">
        <v>58</v>
      </c>
      <c r="F623" s="2">
        <v>42369</v>
      </c>
      <c r="G623" s="5">
        <v>22456.245999999999</v>
      </c>
    </row>
    <row r="624" spans="1:7" x14ac:dyDescent="0.2">
      <c r="A624" s="4">
        <v>21</v>
      </c>
      <c r="B624" s="3" t="s">
        <v>25</v>
      </c>
      <c r="C624" s="3" t="str">
        <f>VLOOKUP(Taulukko1[[#This Row],[Rivivalinta]],Sheet1!$C$1:$E$42,2,FALSE)</f>
        <v>Övriga skulder</v>
      </c>
      <c r="D624" s="3" t="str">
        <f>VLOOKUP(Taulukko1[[#This Row],[Rivivalinta]],Sheet1!$C$1:$E$42,3,FALSE)</f>
        <v>Other liabilities</v>
      </c>
      <c r="E624" s="1" t="s">
        <v>58</v>
      </c>
      <c r="F624" s="2">
        <v>42369</v>
      </c>
      <c r="G624" s="5">
        <v>9396.3389999999999</v>
      </c>
    </row>
    <row r="625" spans="1:7" x14ac:dyDescent="0.2">
      <c r="A625" s="4">
        <v>24</v>
      </c>
      <c r="B625" s="3" t="s">
        <v>26</v>
      </c>
      <c r="C625" s="3" t="str">
        <f>VLOOKUP(Taulukko1[[#This Row],[Rivivalinta]],Sheet1!$C$1:$E$42,2,FALSE)</f>
        <v>SUMMA EGET KAPITAL OCH SKULDER</v>
      </c>
      <c r="D625" s="3" t="str">
        <f>VLOOKUP(Taulukko1[[#This Row],[Rivivalinta]],Sheet1!$C$1:$E$42,3,FALSE)</f>
        <v>TOTAL EQUITY AND LIABILITIES</v>
      </c>
      <c r="E625" s="1" t="s">
        <v>58</v>
      </c>
      <c r="F625" s="2">
        <v>42369</v>
      </c>
      <c r="G625" s="5">
        <v>216915.54300000001</v>
      </c>
    </row>
    <row r="626" spans="1:7" x14ac:dyDescent="0.2">
      <c r="A626" s="4">
        <v>25</v>
      </c>
      <c r="B626" s="3" t="s">
        <v>27</v>
      </c>
      <c r="C626" s="3" t="str">
        <f>VLOOKUP(Taulukko1[[#This Row],[Rivivalinta]],Sheet1!$C$1:$E$42,2,FALSE)</f>
        <v>Exponering utanför balansräkningen</v>
      </c>
      <c r="D626" s="3" t="str">
        <f>VLOOKUP(Taulukko1[[#This Row],[Rivivalinta]],Sheet1!$C$1:$E$42,3,FALSE)</f>
        <v>Off balance sheet exposures</v>
      </c>
      <c r="E626" s="1" t="s">
        <v>58</v>
      </c>
      <c r="F626" s="2">
        <v>42369</v>
      </c>
      <c r="G626" s="5">
        <v>5774.3280000000004</v>
      </c>
    </row>
    <row r="627" spans="1:7" x14ac:dyDescent="0.2">
      <c r="A627" s="4">
        <v>28</v>
      </c>
      <c r="B627" s="3" t="s">
        <v>28</v>
      </c>
      <c r="C627" s="3" t="str">
        <f>VLOOKUP(Taulukko1[[#This Row],[Rivivalinta]],Sheet1!$C$1:$E$42,2,FALSE)</f>
        <v>Kostnader/intäkter, %</v>
      </c>
      <c r="D627" s="3" t="str">
        <f>VLOOKUP(Taulukko1[[#This Row],[Rivivalinta]],Sheet1!$C$1:$E$42,3,FALSE)</f>
        <v>Cost/income ratio, %</v>
      </c>
      <c r="E627" s="1" t="s">
        <v>58</v>
      </c>
      <c r="F627" s="2">
        <v>42369</v>
      </c>
      <c r="G627" s="6">
        <v>0.82613894664016141</v>
      </c>
    </row>
    <row r="628" spans="1:7" x14ac:dyDescent="0.2">
      <c r="A628" s="4">
        <v>29</v>
      </c>
      <c r="B628" s="3" t="s">
        <v>29</v>
      </c>
      <c r="C628" s="3" t="str">
        <f>VLOOKUP(Taulukko1[[#This Row],[Rivivalinta]],Sheet1!$C$1:$E$42,2,FALSE)</f>
        <v>Nödlidande exponeringar/Exponeringar, %</v>
      </c>
      <c r="D628" s="3" t="str">
        <f>VLOOKUP(Taulukko1[[#This Row],[Rivivalinta]],Sheet1!$C$1:$E$42,3,FALSE)</f>
        <v>Non-performing exposures/Exposures, %</v>
      </c>
      <c r="E628" s="1" t="s">
        <v>58</v>
      </c>
      <c r="F628" s="2">
        <v>42369</v>
      </c>
      <c r="G628" s="6">
        <v>3.0846641568680055E-3</v>
      </c>
    </row>
    <row r="629" spans="1:7" x14ac:dyDescent="0.2">
      <c r="A629" s="4">
        <v>30</v>
      </c>
      <c r="B629" s="3" t="s">
        <v>30</v>
      </c>
      <c r="C629" s="3" t="str">
        <f>VLOOKUP(Taulukko1[[#This Row],[Rivivalinta]],Sheet1!$C$1:$E$42,2,FALSE)</f>
        <v>Upplupna avsättningar på nödlidande exponeringar/Nödlidande Exponeringar, %</v>
      </c>
      <c r="D629" s="3" t="str">
        <f>VLOOKUP(Taulukko1[[#This Row],[Rivivalinta]],Sheet1!$C$1:$E$42,3,FALSE)</f>
        <v>Accumulated impairments on non-performing exposures/Non-performing exposures, %</v>
      </c>
      <c r="E629" s="1" t="s">
        <v>58</v>
      </c>
      <c r="F629" s="2">
        <v>42369</v>
      </c>
      <c r="G629" s="6">
        <v>0.7224334448508728</v>
      </c>
    </row>
    <row r="630" spans="1:7" x14ac:dyDescent="0.2">
      <c r="A630" s="4">
        <v>31</v>
      </c>
      <c r="B630" s="3" t="s">
        <v>31</v>
      </c>
      <c r="C630" s="3" t="str">
        <f>VLOOKUP(Taulukko1[[#This Row],[Rivivalinta]],Sheet1!$C$1:$E$42,2,FALSE)</f>
        <v>Kapitalbas</v>
      </c>
      <c r="D630" s="3" t="str">
        <f>VLOOKUP(Taulukko1[[#This Row],[Rivivalinta]],Sheet1!$C$1:$E$42,3,FALSE)</f>
        <v>Own funds</v>
      </c>
      <c r="E630" s="1" t="s">
        <v>58</v>
      </c>
      <c r="F630" s="2">
        <v>42369</v>
      </c>
      <c r="G630" s="5">
        <v>25957.593000000001</v>
      </c>
    </row>
    <row r="631" spans="1:7" x14ac:dyDescent="0.2">
      <c r="A631" s="4">
        <v>32</v>
      </c>
      <c r="B631" s="3" t="s">
        <v>32</v>
      </c>
      <c r="C631" s="3" t="str">
        <f>VLOOKUP(Taulukko1[[#This Row],[Rivivalinta]],Sheet1!$C$1:$E$42,2,FALSE)</f>
        <v>Kärnprimärkapital (CET 1)</v>
      </c>
      <c r="D631" s="3" t="str">
        <f>VLOOKUP(Taulukko1[[#This Row],[Rivivalinta]],Sheet1!$C$1:$E$42,3,FALSE)</f>
        <v>Common equity tier 1 capital (CET1)</v>
      </c>
      <c r="E631" s="1" t="s">
        <v>58</v>
      </c>
      <c r="F631" s="2">
        <v>42369</v>
      </c>
      <c r="G631" s="5">
        <v>24392.57</v>
      </c>
    </row>
    <row r="632" spans="1:7" x14ac:dyDescent="0.2">
      <c r="A632" s="4">
        <v>33</v>
      </c>
      <c r="B632" s="3" t="s">
        <v>33</v>
      </c>
      <c r="C632" s="3" t="str">
        <f>VLOOKUP(Taulukko1[[#This Row],[Rivivalinta]],Sheet1!$C$1:$E$42,2,FALSE)</f>
        <v>Övrigt primärkapital (AT 1)</v>
      </c>
      <c r="D632" s="3" t="str">
        <f>VLOOKUP(Taulukko1[[#This Row],[Rivivalinta]],Sheet1!$C$1:$E$42,3,FALSE)</f>
        <v>Additional tier 1 capital (AT 1)</v>
      </c>
      <c r="E632" s="1" t="s">
        <v>58</v>
      </c>
      <c r="F632" s="2">
        <v>42369</v>
      </c>
      <c r="G632" s="5">
        <v>1203.8630000000001</v>
      </c>
    </row>
    <row r="633" spans="1:7" x14ac:dyDescent="0.2">
      <c r="A633" s="4">
        <v>34</v>
      </c>
      <c r="B633" s="3" t="s">
        <v>34</v>
      </c>
      <c r="C633" s="3" t="str">
        <f>VLOOKUP(Taulukko1[[#This Row],[Rivivalinta]],Sheet1!$C$1:$E$42,2,FALSE)</f>
        <v>Supplementärkapital (T2)</v>
      </c>
      <c r="D633" s="3" t="str">
        <f>VLOOKUP(Taulukko1[[#This Row],[Rivivalinta]],Sheet1!$C$1:$E$42,3,FALSE)</f>
        <v>Tier 2 capital (T2)</v>
      </c>
      <c r="E633" s="1" t="s">
        <v>58</v>
      </c>
      <c r="F633" s="2">
        <v>42369</v>
      </c>
      <c r="G633" s="5">
        <v>361.15899999999999</v>
      </c>
    </row>
    <row r="634" spans="1:7" x14ac:dyDescent="0.2">
      <c r="A634" s="4">
        <v>35</v>
      </c>
      <c r="B634" s="3" t="s">
        <v>35</v>
      </c>
      <c r="C634" s="3" t="str">
        <f>VLOOKUP(Taulukko1[[#This Row],[Rivivalinta]],Sheet1!$C$1:$E$42,2,FALSE)</f>
        <v>Summa kapitalrelationer, %</v>
      </c>
      <c r="D634" s="3" t="str">
        <f>VLOOKUP(Taulukko1[[#This Row],[Rivivalinta]],Sheet1!$C$1:$E$42,3,FALSE)</f>
        <v>Own funds ratio, %</v>
      </c>
      <c r="E634" s="1" t="s">
        <v>58</v>
      </c>
      <c r="F634" s="2">
        <v>42369</v>
      </c>
      <c r="G634" s="6">
        <v>0.2157038272041493</v>
      </c>
    </row>
    <row r="635" spans="1:7" x14ac:dyDescent="0.2">
      <c r="A635" s="4">
        <v>36</v>
      </c>
      <c r="B635" s="3" t="s">
        <v>36</v>
      </c>
      <c r="C635" s="3" t="str">
        <f>VLOOKUP(Taulukko1[[#This Row],[Rivivalinta]],Sheet1!$C$1:$E$42,2,FALSE)</f>
        <v>Primärkapitalrelation, %</v>
      </c>
      <c r="D635" s="3" t="str">
        <f>VLOOKUP(Taulukko1[[#This Row],[Rivivalinta]],Sheet1!$C$1:$E$42,3,FALSE)</f>
        <v>Tier 1 ratio, %</v>
      </c>
      <c r="E635" s="1" t="s">
        <v>58</v>
      </c>
      <c r="F635" s="2">
        <v>42369</v>
      </c>
      <c r="G635" s="6">
        <v>0.21270264006661113</v>
      </c>
    </row>
    <row r="636" spans="1:7" x14ac:dyDescent="0.2">
      <c r="A636" s="4">
        <v>37</v>
      </c>
      <c r="B636" s="3" t="s">
        <v>37</v>
      </c>
      <c r="C636" s="3" t="str">
        <f>VLOOKUP(Taulukko1[[#This Row],[Rivivalinta]],Sheet1!$C$1:$E$42,2,FALSE)</f>
        <v>Kärnprimärkapitalrelation, %</v>
      </c>
      <c r="D636" s="3" t="str">
        <f>VLOOKUP(Taulukko1[[#This Row],[Rivivalinta]],Sheet1!$C$1:$E$42,3,FALSE)</f>
        <v>CET 1 ratio, %</v>
      </c>
      <c r="E636" s="1" t="s">
        <v>58</v>
      </c>
      <c r="F636" s="2">
        <v>42369</v>
      </c>
      <c r="G636" s="6">
        <v>0.2026987134109513</v>
      </c>
    </row>
    <row r="637" spans="1:7" x14ac:dyDescent="0.2">
      <c r="A637" s="4">
        <v>38</v>
      </c>
      <c r="B637" s="3" t="s">
        <v>38</v>
      </c>
      <c r="C637" s="3" t="str">
        <f>VLOOKUP(Taulukko1[[#This Row],[Rivivalinta]],Sheet1!$C$1:$E$42,2,FALSE)</f>
        <v>Summa exponeringsbelopp (RWA)</v>
      </c>
      <c r="D637" s="3" t="str">
        <f>VLOOKUP(Taulukko1[[#This Row],[Rivivalinta]],Sheet1!$C$1:$E$42,3,FALSE)</f>
        <v>Total risk weighted assets (RWA)</v>
      </c>
      <c r="E637" s="1" t="s">
        <v>58</v>
      </c>
      <c r="F637" s="2">
        <v>42369</v>
      </c>
      <c r="G637" s="5">
        <v>120339.04700000001</v>
      </c>
    </row>
    <row r="638" spans="1:7" x14ac:dyDescent="0.2">
      <c r="A638" s="4">
        <v>39</v>
      </c>
      <c r="B638" s="3" t="s">
        <v>39</v>
      </c>
      <c r="C638" s="3" t="str">
        <f>VLOOKUP(Taulukko1[[#This Row],[Rivivalinta]],Sheet1!$C$1:$E$42,2,FALSE)</f>
        <v>Exponeringsbelopp för kredit-, motpart- och utspädningsrisker</v>
      </c>
      <c r="D638" s="3" t="str">
        <f>VLOOKUP(Taulukko1[[#This Row],[Rivivalinta]],Sheet1!$C$1:$E$42,3,FALSE)</f>
        <v>Credit and counterparty risks</v>
      </c>
      <c r="E638" s="1" t="s">
        <v>58</v>
      </c>
      <c r="F638" s="2">
        <v>42369</v>
      </c>
      <c r="G638" s="5">
        <v>106042.433</v>
      </c>
    </row>
    <row r="639" spans="1:7" x14ac:dyDescent="0.2">
      <c r="A639" s="4">
        <v>40</v>
      </c>
      <c r="B639" s="3" t="s">
        <v>40</v>
      </c>
      <c r="C639" s="3" t="str">
        <f>VLOOKUP(Taulukko1[[#This Row],[Rivivalinta]],Sheet1!$C$1:$E$42,2,FALSE)</f>
        <v>Exponeringsbelopp för positions-, valutakurs- och råvarurisker</v>
      </c>
      <c r="D639" s="3" t="str">
        <f>VLOOKUP(Taulukko1[[#This Row],[Rivivalinta]],Sheet1!$C$1:$E$42,3,FALSE)</f>
        <v>Position, currency and commodity risks</v>
      </c>
      <c r="E639" s="1" t="s">
        <v>58</v>
      </c>
      <c r="F639" s="2">
        <v>42369</v>
      </c>
      <c r="G639" s="5">
        <v>6780.7979999999998</v>
      </c>
    </row>
    <row r="640" spans="1:7" x14ac:dyDescent="0.2">
      <c r="A640" s="4">
        <v>41</v>
      </c>
      <c r="B640" s="3" t="s">
        <v>41</v>
      </c>
      <c r="C640" s="3" t="str">
        <f>VLOOKUP(Taulukko1[[#This Row],[Rivivalinta]],Sheet1!$C$1:$E$42,2,FALSE)</f>
        <v>Exponeringsbelopp för operativ risk</v>
      </c>
      <c r="D640" s="3" t="str">
        <f>VLOOKUP(Taulukko1[[#This Row],[Rivivalinta]],Sheet1!$C$1:$E$42,3,FALSE)</f>
        <v>Operational risks</v>
      </c>
      <c r="E640" s="1" t="s">
        <v>58</v>
      </c>
      <c r="F640" s="2">
        <v>42369</v>
      </c>
      <c r="G640" s="5">
        <v>7515.8159999999998</v>
      </c>
    </row>
    <row r="641" spans="1:7" x14ac:dyDescent="0.2">
      <c r="A641" s="4">
        <v>42</v>
      </c>
      <c r="B641" s="3" t="s">
        <v>42</v>
      </c>
      <c r="C641" s="3" t="str">
        <f>VLOOKUP(Taulukko1[[#This Row],[Rivivalinta]],Sheet1!$C$1:$E$42,2,FALSE)</f>
        <v>Övriga riskexponeringar</v>
      </c>
      <c r="D641" s="3" t="str">
        <f>VLOOKUP(Taulukko1[[#This Row],[Rivivalinta]],Sheet1!$C$1:$E$42,3,FALSE)</f>
        <v>Other risks</v>
      </c>
      <c r="E641" s="1" t="s">
        <v>58</v>
      </c>
      <c r="F641" s="2">
        <v>42369</v>
      </c>
      <c r="G641" s="5"/>
    </row>
    <row r="642" spans="1:7" x14ac:dyDescent="0.2">
      <c r="A642" s="4">
        <v>1</v>
      </c>
      <c r="B642" s="3" t="s">
        <v>4</v>
      </c>
      <c r="C642" s="3" t="str">
        <f>VLOOKUP(Taulukko1[[#This Row],[Rivivalinta]],Sheet1!$C$1:$E$42,2,FALSE)</f>
        <v>Räntenetto</v>
      </c>
      <c r="D642" s="3" t="str">
        <f>VLOOKUP(Taulukko1[[#This Row],[Rivivalinta]],Sheet1!$C$1:$E$42,3,FALSE)</f>
        <v>Net interest margin</v>
      </c>
      <c r="E642" s="1" t="s">
        <v>59</v>
      </c>
      <c r="F642" s="2">
        <v>42369</v>
      </c>
      <c r="G642" s="5">
        <v>1480.4269999999999</v>
      </c>
    </row>
    <row r="643" spans="1:7" x14ac:dyDescent="0.2">
      <c r="A643" s="4">
        <v>2</v>
      </c>
      <c r="B643" s="3" t="s">
        <v>5</v>
      </c>
      <c r="C643" s="3" t="str">
        <f>VLOOKUP(Taulukko1[[#This Row],[Rivivalinta]],Sheet1!$C$1:$E$42,2,FALSE)</f>
        <v>Netto, avgifts- och provisionsintäkter</v>
      </c>
      <c r="D643" s="3" t="str">
        <f>VLOOKUP(Taulukko1[[#This Row],[Rivivalinta]],Sheet1!$C$1:$E$42,3,FALSE)</f>
        <v>Net fee and commission income</v>
      </c>
      <c r="E643" s="1" t="s">
        <v>59</v>
      </c>
      <c r="F643" s="2">
        <v>42369</v>
      </c>
      <c r="G643" s="5">
        <v>291.29700000000003</v>
      </c>
    </row>
    <row r="644" spans="1:7" x14ac:dyDescent="0.2">
      <c r="A644" s="4">
        <v>3</v>
      </c>
      <c r="B644" s="3" t="s">
        <v>6</v>
      </c>
      <c r="C644" s="3" t="str">
        <f>VLOOKUP(Taulukko1[[#This Row],[Rivivalinta]],Sheet1!$C$1:$E$42,2,FALSE)</f>
        <v>Avgifts- och provisionsintäkter</v>
      </c>
      <c r="D644" s="3" t="str">
        <f>VLOOKUP(Taulukko1[[#This Row],[Rivivalinta]],Sheet1!$C$1:$E$42,3,FALSE)</f>
        <v>Fee and commission income</v>
      </c>
      <c r="E644" s="1" t="s">
        <v>59</v>
      </c>
      <c r="F644" s="2">
        <v>42369</v>
      </c>
      <c r="G644" s="5">
        <v>330.255</v>
      </c>
    </row>
    <row r="645" spans="1:7" x14ac:dyDescent="0.2">
      <c r="A645" s="4">
        <v>4</v>
      </c>
      <c r="B645" s="3" t="s">
        <v>7</v>
      </c>
      <c r="C645" s="3" t="str">
        <f>VLOOKUP(Taulukko1[[#This Row],[Rivivalinta]],Sheet1!$C$1:$E$42,2,FALSE)</f>
        <v>Avgifts- och provisionskostnader</v>
      </c>
      <c r="D645" s="3" t="str">
        <f>VLOOKUP(Taulukko1[[#This Row],[Rivivalinta]],Sheet1!$C$1:$E$42,3,FALSE)</f>
        <v>Fee and commission expenses</v>
      </c>
      <c r="E645" s="1" t="s">
        <v>59</v>
      </c>
      <c r="F645" s="2">
        <v>42369</v>
      </c>
      <c r="G645" s="5">
        <v>38.957999999999998</v>
      </c>
    </row>
    <row r="646" spans="1:7" x14ac:dyDescent="0.2">
      <c r="A646" s="4">
        <v>5</v>
      </c>
      <c r="B646" s="3" t="s">
        <v>8</v>
      </c>
      <c r="C646" s="3" t="str">
        <f>VLOOKUP(Taulukko1[[#This Row],[Rivivalinta]],Sheet1!$C$1:$E$42,2,FALSE)</f>
        <v>Nettointäkter från handel och investeringar</v>
      </c>
      <c r="D646" s="3" t="str">
        <f>VLOOKUP(Taulukko1[[#This Row],[Rivivalinta]],Sheet1!$C$1:$E$42,3,FALSE)</f>
        <v>Net trading and investing income</v>
      </c>
      <c r="E646" s="1" t="s">
        <v>59</v>
      </c>
      <c r="F646" s="2">
        <v>42369</v>
      </c>
      <c r="G646" s="5">
        <v>455.1</v>
      </c>
    </row>
    <row r="647" spans="1:7" x14ac:dyDescent="0.2">
      <c r="A647" s="4">
        <v>6</v>
      </c>
      <c r="B647" s="3" t="s">
        <v>9</v>
      </c>
      <c r="C647" s="3" t="str">
        <f>VLOOKUP(Taulukko1[[#This Row],[Rivivalinta]],Sheet1!$C$1:$E$42,2,FALSE)</f>
        <v>Övriga intäkter</v>
      </c>
      <c r="D647" s="3" t="str">
        <f>VLOOKUP(Taulukko1[[#This Row],[Rivivalinta]],Sheet1!$C$1:$E$42,3,FALSE)</f>
        <v>Other income</v>
      </c>
      <c r="E647" s="1" t="s">
        <v>59</v>
      </c>
      <c r="F647" s="2">
        <v>42369</v>
      </c>
      <c r="G647" s="5">
        <v>38.749000000000002</v>
      </c>
    </row>
    <row r="648" spans="1:7" x14ac:dyDescent="0.2">
      <c r="A648" s="4">
        <v>7</v>
      </c>
      <c r="B648" s="3" t="s">
        <v>10</v>
      </c>
      <c r="C648" s="3" t="str">
        <f>VLOOKUP(Taulukko1[[#This Row],[Rivivalinta]],Sheet1!$C$1:$E$42,2,FALSE)</f>
        <v>Totala inkomster</v>
      </c>
      <c r="D648" s="3" t="str">
        <f>VLOOKUP(Taulukko1[[#This Row],[Rivivalinta]],Sheet1!$C$1:$E$42,3,FALSE)</f>
        <v>Total income</v>
      </c>
      <c r="E648" s="1" t="s">
        <v>59</v>
      </c>
      <c r="F648" s="2">
        <v>42369</v>
      </c>
      <c r="G648" s="5">
        <v>2265.5729999999999</v>
      </c>
    </row>
    <row r="649" spans="1:7" x14ac:dyDescent="0.2">
      <c r="A649" s="4">
        <v>8</v>
      </c>
      <c r="B649" s="3" t="s">
        <v>11</v>
      </c>
      <c r="C649" s="3" t="str">
        <f>VLOOKUP(Taulukko1[[#This Row],[Rivivalinta]],Sheet1!$C$1:$E$42,2,FALSE)</f>
        <v>Totala kostnader</v>
      </c>
      <c r="D649" s="3" t="str">
        <f>VLOOKUP(Taulukko1[[#This Row],[Rivivalinta]],Sheet1!$C$1:$E$42,3,FALSE)</f>
        <v>Total expenses</v>
      </c>
      <c r="E649" s="1" t="s">
        <v>59</v>
      </c>
      <c r="F649" s="2">
        <v>42369</v>
      </c>
      <c r="G649" s="5">
        <v>829.976</v>
      </c>
    </row>
    <row r="650" spans="1:7" x14ac:dyDescent="0.2">
      <c r="A650" s="4">
        <v>9</v>
      </c>
      <c r="B650" s="3" t="s">
        <v>12</v>
      </c>
      <c r="C650" s="3" t="str">
        <f>VLOOKUP(Taulukko1[[#This Row],[Rivivalinta]],Sheet1!$C$1:$E$42,2,FALSE)</f>
        <v>Nedskrivningar av lån och fordringar</v>
      </c>
      <c r="D650" s="3" t="str">
        <f>VLOOKUP(Taulukko1[[#This Row],[Rivivalinta]],Sheet1!$C$1:$E$42,3,FALSE)</f>
        <v>Impairments on loans and receivables</v>
      </c>
      <c r="E650" s="1" t="s">
        <v>59</v>
      </c>
      <c r="F650" s="2">
        <v>42369</v>
      </c>
      <c r="G650" s="5">
        <v>190.874</v>
      </c>
    </row>
    <row r="651" spans="1:7" x14ac:dyDescent="0.2">
      <c r="A651" s="4">
        <v>10</v>
      </c>
      <c r="B651" s="3" t="s">
        <v>13</v>
      </c>
      <c r="C651" s="3" t="str">
        <f>VLOOKUP(Taulukko1[[#This Row],[Rivivalinta]],Sheet1!$C$1:$E$42,2,FALSE)</f>
        <v>Rörelsevinst/-förlust</v>
      </c>
      <c r="D651" s="3" t="str">
        <f>VLOOKUP(Taulukko1[[#This Row],[Rivivalinta]],Sheet1!$C$1:$E$42,3,FALSE)</f>
        <v>Operatingprofit/-loss</v>
      </c>
      <c r="E651" s="1" t="s">
        <v>59</v>
      </c>
      <c r="F651" s="2">
        <v>42369</v>
      </c>
      <c r="G651" s="5">
        <v>1244.723</v>
      </c>
    </row>
    <row r="652" spans="1:7" x14ac:dyDescent="0.2">
      <c r="A652" s="4">
        <v>11</v>
      </c>
      <c r="B652" s="3" t="s">
        <v>14</v>
      </c>
      <c r="C652" s="3" t="str">
        <f>VLOOKUP(Taulukko1[[#This Row],[Rivivalinta]],Sheet1!$C$1:$E$42,2,FALSE)</f>
        <v>Kontanta medel och kassabehållning hos centralbanker</v>
      </c>
      <c r="D652" s="3" t="str">
        <f>VLOOKUP(Taulukko1[[#This Row],[Rivivalinta]],Sheet1!$C$1:$E$42,3,FALSE)</f>
        <v>Cash and cash balances at central banks</v>
      </c>
      <c r="E652" s="1" t="s">
        <v>59</v>
      </c>
      <c r="F652" s="2">
        <v>42369</v>
      </c>
      <c r="G652" s="5">
        <v>978.83199999999999</v>
      </c>
    </row>
    <row r="653" spans="1:7" x14ac:dyDescent="0.2">
      <c r="A653" s="4">
        <v>12</v>
      </c>
      <c r="B653" s="3" t="s">
        <v>15</v>
      </c>
      <c r="C653" s="3" t="str">
        <f>VLOOKUP(Taulukko1[[#This Row],[Rivivalinta]],Sheet1!$C$1:$E$42,2,FALSE)</f>
        <v>Lån och förskott till kreditinstitut</v>
      </c>
      <c r="D653" s="3" t="str">
        <f>VLOOKUP(Taulukko1[[#This Row],[Rivivalinta]],Sheet1!$C$1:$E$42,3,FALSE)</f>
        <v>Loans and advances to credit institutions</v>
      </c>
      <c r="E653" s="1" t="s">
        <v>59</v>
      </c>
      <c r="F653" s="2">
        <v>42369</v>
      </c>
      <c r="G653" s="5">
        <v>1133.653</v>
      </c>
    </row>
    <row r="654" spans="1:7" x14ac:dyDescent="0.2">
      <c r="A654" s="4">
        <v>13</v>
      </c>
      <c r="B654" s="3" t="s">
        <v>16</v>
      </c>
      <c r="C654" s="3" t="str">
        <f>VLOOKUP(Taulukko1[[#This Row],[Rivivalinta]],Sheet1!$C$1:$E$42,2,FALSE)</f>
        <v>Lån och förskott till allmänheten och offentliga samfund</v>
      </c>
      <c r="D654" s="3" t="str">
        <f>VLOOKUP(Taulukko1[[#This Row],[Rivivalinta]],Sheet1!$C$1:$E$42,3,FALSE)</f>
        <v>Loans and advances to the public and public sector entities</v>
      </c>
      <c r="E654" s="1" t="s">
        <v>59</v>
      </c>
      <c r="F654" s="2">
        <v>42369</v>
      </c>
      <c r="G654" s="5">
        <v>47836.377999999997</v>
      </c>
    </row>
    <row r="655" spans="1:7" x14ac:dyDescent="0.2">
      <c r="A655" s="4">
        <v>14</v>
      </c>
      <c r="B655" s="3" t="s">
        <v>17</v>
      </c>
      <c r="C655" s="3" t="str">
        <f>VLOOKUP(Taulukko1[[#This Row],[Rivivalinta]],Sheet1!$C$1:$E$42,2,FALSE)</f>
        <v>Värdepapper</v>
      </c>
      <c r="D655" s="3" t="str">
        <f>VLOOKUP(Taulukko1[[#This Row],[Rivivalinta]],Sheet1!$C$1:$E$42,3,FALSE)</f>
        <v>Debt securities</v>
      </c>
      <c r="E655" s="1" t="s">
        <v>59</v>
      </c>
      <c r="F655" s="2">
        <v>42369</v>
      </c>
      <c r="G655" s="5">
        <v>7870.7449999999999</v>
      </c>
    </row>
    <row r="656" spans="1:7" x14ac:dyDescent="0.2">
      <c r="A656" s="4">
        <v>15</v>
      </c>
      <c r="B656" s="3" t="s">
        <v>72</v>
      </c>
      <c r="C656" s="3" t="str">
        <f>VLOOKUP(Taulukko1[[#This Row],[Rivivalinta]],Sheet1!$C$1:$E$42,2,FALSE)</f>
        <v xml:space="preserve">Derivat </v>
      </c>
      <c r="D656" s="3" t="str">
        <f>VLOOKUP(Taulukko1[[#This Row],[Rivivalinta]],Sheet1!$C$1:$E$42,3,FALSE)</f>
        <v xml:space="preserve">Derivatives </v>
      </c>
      <c r="E656" s="1" t="s">
        <v>59</v>
      </c>
      <c r="F656" s="2">
        <v>42369</v>
      </c>
      <c r="G656" s="5"/>
    </row>
    <row r="657" spans="1:7" x14ac:dyDescent="0.2">
      <c r="A657" s="4">
        <v>16</v>
      </c>
      <c r="B657" s="3" t="s">
        <v>19</v>
      </c>
      <c r="C657" s="3" t="str">
        <f>VLOOKUP(Taulukko1[[#This Row],[Rivivalinta]],Sheet1!$C$1:$E$42,2,FALSE)</f>
        <v>Övriga tillgångar</v>
      </c>
      <c r="D657" s="3" t="str">
        <f>VLOOKUP(Taulukko1[[#This Row],[Rivivalinta]],Sheet1!$C$1:$E$42,3,FALSE)</f>
        <v>Other assets</v>
      </c>
      <c r="E657" s="1" t="s">
        <v>59</v>
      </c>
      <c r="F657" s="2">
        <v>42369</v>
      </c>
      <c r="G657" s="5">
        <v>6263.0720000000001</v>
      </c>
    </row>
    <row r="658" spans="1:7" x14ac:dyDescent="0.2">
      <c r="A658" s="4">
        <v>17</v>
      </c>
      <c r="B658" s="3" t="s">
        <v>20</v>
      </c>
      <c r="C658" s="3" t="str">
        <f>VLOOKUP(Taulukko1[[#This Row],[Rivivalinta]],Sheet1!$C$1:$E$42,2,FALSE)</f>
        <v>SUMMA TILLGÅNGAR</v>
      </c>
      <c r="D658" s="3" t="str">
        <f>VLOOKUP(Taulukko1[[#This Row],[Rivivalinta]],Sheet1!$C$1:$E$42,3,FALSE)</f>
        <v>TOTAL ASSETS</v>
      </c>
      <c r="E658" s="1" t="s">
        <v>59</v>
      </c>
      <c r="F658" s="2">
        <v>42369</v>
      </c>
      <c r="G658" s="5">
        <v>64082.68</v>
      </c>
    </row>
    <row r="659" spans="1:7" x14ac:dyDescent="0.2">
      <c r="A659" s="4">
        <v>18</v>
      </c>
      <c r="B659" s="3" t="s">
        <v>21</v>
      </c>
      <c r="C659" s="3" t="str">
        <f>VLOOKUP(Taulukko1[[#This Row],[Rivivalinta]],Sheet1!$C$1:$E$42,2,FALSE)</f>
        <v>Inlåning från kreditinstitut</v>
      </c>
      <c r="D659" s="3" t="str">
        <f>VLOOKUP(Taulukko1[[#This Row],[Rivivalinta]],Sheet1!$C$1:$E$42,3,FALSE)</f>
        <v>Deposits from credit institutions</v>
      </c>
      <c r="E659" s="1" t="s">
        <v>59</v>
      </c>
      <c r="F659" s="2">
        <v>42369</v>
      </c>
      <c r="G659" s="5">
        <v>1034.6590000000001</v>
      </c>
    </row>
    <row r="660" spans="1:7" x14ac:dyDescent="0.2">
      <c r="A660" s="4">
        <v>19</v>
      </c>
      <c r="B660" s="3" t="s">
        <v>22</v>
      </c>
      <c r="C660" s="3" t="str">
        <f>VLOOKUP(Taulukko1[[#This Row],[Rivivalinta]],Sheet1!$C$1:$E$42,2,FALSE)</f>
        <v>Inlåning från allmänheten och offentliga samfund</v>
      </c>
      <c r="D660" s="3" t="str">
        <f>VLOOKUP(Taulukko1[[#This Row],[Rivivalinta]],Sheet1!$C$1:$E$42,3,FALSE)</f>
        <v>Deposits from the public and public sector entities</v>
      </c>
      <c r="E660" s="1" t="s">
        <v>59</v>
      </c>
      <c r="F660" s="2">
        <v>42369</v>
      </c>
      <c r="G660" s="5">
        <v>46093.860999999997</v>
      </c>
    </row>
    <row r="661" spans="1:7" x14ac:dyDescent="0.2">
      <c r="A661" s="4">
        <v>20</v>
      </c>
      <c r="B661" s="3" t="s">
        <v>23</v>
      </c>
      <c r="C661" s="3" t="str">
        <f>VLOOKUP(Taulukko1[[#This Row],[Rivivalinta]],Sheet1!$C$1:$E$42,2,FALSE)</f>
        <v>Emitterade skuldebrev</v>
      </c>
      <c r="D661" s="3" t="str">
        <f>VLOOKUP(Taulukko1[[#This Row],[Rivivalinta]],Sheet1!$C$1:$E$42,3,FALSE)</f>
        <v>Debt securities issued</v>
      </c>
      <c r="E661" s="1" t="s">
        <v>59</v>
      </c>
      <c r="F661" s="2">
        <v>42369</v>
      </c>
      <c r="G661" s="5">
        <v>1379.9839999999999</v>
      </c>
    </row>
    <row r="662" spans="1:7" x14ac:dyDescent="0.2">
      <c r="A662" s="4">
        <v>22</v>
      </c>
      <c r="B662" s="3" t="s">
        <v>18</v>
      </c>
      <c r="C662" s="3" t="str">
        <f>VLOOKUP(Taulukko1[[#This Row],[Rivivalinta]],Sheet1!$C$1:$E$42,2,FALSE)</f>
        <v>Derivat</v>
      </c>
      <c r="D662" s="3" t="str">
        <f>VLOOKUP(Taulukko1[[#This Row],[Rivivalinta]],Sheet1!$C$1:$E$42,3,FALSE)</f>
        <v>Derivatives</v>
      </c>
      <c r="E662" s="1" t="s">
        <v>59</v>
      </c>
      <c r="F662" s="2">
        <v>42369</v>
      </c>
      <c r="G662" s="5"/>
    </row>
    <row r="663" spans="1:7" x14ac:dyDescent="0.2">
      <c r="A663" s="4">
        <v>23</v>
      </c>
      <c r="B663" s="3" t="s">
        <v>24</v>
      </c>
      <c r="C663" s="3" t="str">
        <f>VLOOKUP(Taulukko1[[#This Row],[Rivivalinta]],Sheet1!$C$1:$E$42,2,FALSE)</f>
        <v>Eget kapital</v>
      </c>
      <c r="D663" s="3" t="str">
        <f>VLOOKUP(Taulukko1[[#This Row],[Rivivalinta]],Sheet1!$C$1:$E$42,3,FALSE)</f>
        <v>Total equity</v>
      </c>
      <c r="E663" s="1" t="s">
        <v>59</v>
      </c>
      <c r="F663" s="2">
        <v>42369</v>
      </c>
      <c r="G663" s="5">
        <v>13194.275</v>
      </c>
    </row>
    <row r="664" spans="1:7" x14ac:dyDescent="0.2">
      <c r="A664" s="4">
        <v>21</v>
      </c>
      <c r="B664" s="3" t="s">
        <v>25</v>
      </c>
      <c r="C664" s="3" t="str">
        <f>VLOOKUP(Taulukko1[[#This Row],[Rivivalinta]],Sheet1!$C$1:$E$42,2,FALSE)</f>
        <v>Övriga skulder</v>
      </c>
      <c r="D664" s="3" t="str">
        <f>VLOOKUP(Taulukko1[[#This Row],[Rivivalinta]],Sheet1!$C$1:$E$42,3,FALSE)</f>
        <v>Other liabilities</v>
      </c>
      <c r="E664" s="1" t="s">
        <v>59</v>
      </c>
      <c r="F664" s="2">
        <v>42369</v>
      </c>
      <c r="G664" s="5">
        <v>2379.9</v>
      </c>
    </row>
    <row r="665" spans="1:7" x14ac:dyDescent="0.2">
      <c r="A665" s="4">
        <v>24</v>
      </c>
      <c r="B665" s="3" t="s">
        <v>26</v>
      </c>
      <c r="C665" s="3" t="str">
        <f>VLOOKUP(Taulukko1[[#This Row],[Rivivalinta]],Sheet1!$C$1:$E$42,2,FALSE)</f>
        <v>SUMMA EGET KAPITAL OCH SKULDER</v>
      </c>
      <c r="D665" s="3" t="str">
        <f>VLOOKUP(Taulukko1[[#This Row],[Rivivalinta]],Sheet1!$C$1:$E$42,3,FALSE)</f>
        <v>TOTAL EQUITY AND LIABILITIES</v>
      </c>
      <c r="E665" s="1" t="s">
        <v>59</v>
      </c>
      <c r="F665" s="2">
        <v>42369</v>
      </c>
      <c r="G665" s="5">
        <v>64082.678999999996</v>
      </c>
    </row>
    <row r="666" spans="1:7" x14ac:dyDescent="0.2">
      <c r="A666" s="4">
        <v>25</v>
      </c>
      <c r="B666" s="3" t="s">
        <v>27</v>
      </c>
      <c r="C666" s="3" t="str">
        <f>VLOOKUP(Taulukko1[[#This Row],[Rivivalinta]],Sheet1!$C$1:$E$42,2,FALSE)</f>
        <v>Exponering utanför balansräkningen</v>
      </c>
      <c r="D666" s="3" t="str">
        <f>VLOOKUP(Taulukko1[[#This Row],[Rivivalinta]],Sheet1!$C$1:$E$42,3,FALSE)</f>
        <v>Off balance sheet exposures</v>
      </c>
      <c r="E666" s="1" t="s">
        <v>59</v>
      </c>
      <c r="F666" s="2">
        <v>42369</v>
      </c>
      <c r="G666" s="5">
        <v>1404.146</v>
      </c>
    </row>
    <row r="667" spans="1:7" x14ac:dyDescent="0.2">
      <c r="A667" s="4">
        <v>28</v>
      </c>
      <c r="B667" s="3" t="s">
        <v>28</v>
      </c>
      <c r="C667" s="3" t="str">
        <f>VLOOKUP(Taulukko1[[#This Row],[Rivivalinta]],Sheet1!$C$1:$E$42,2,FALSE)</f>
        <v>Kostnader/intäkter, %</v>
      </c>
      <c r="D667" s="3" t="str">
        <f>VLOOKUP(Taulukko1[[#This Row],[Rivivalinta]],Sheet1!$C$1:$E$42,3,FALSE)</f>
        <v>Cost/income ratio, %</v>
      </c>
      <c r="E667" s="1" t="s">
        <v>59</v>
      </c>
      <c r="F667" s="2">
        <v>42369</v>
      </c>
      <c r="G667" s="6">
        <v>0.32180574287482028</v>
      </c>
    </row>
    <row r="668" spans="1:7" x14ac:dyDescent="0.2">
      <c r="A668" s="4">
        <v>29</v>
      </c>
      <c r="B668" s="3" t="s">
        <v>29</v>
      </c>
      <c r="C668" s="3" t="str">
        <f>VLOOKUP(Taulukko1[[#This Row],[Rivivalinta]],Sheet1!$C$1:$E$42,2,FALSE)</f>
        <v>Nödlidande exponeringar/Exponeringar, %</v>
      </c>
      <c r="D668" s="3" t="str">
        <f>VLOOKUP(Taulukko1[[#This Row],[Rivivalinta]],Sheet1!$C$1:$E$42,3,FALSE)</f>
        <v>Non-performing exposures/Exposures, %</v>
      </c>
      <c r="E668" s="1" t="s">
        <v>59</v>
      </c>
      <c r="F668" s="2">
        <v>42369</v>
      </c>
      <c r="G668" s="6">
        <v>4.8229200870261299E-3</v>
      </c>
    </row>
    <row r="669" spans="1:7" x14ac:dyDescent="0.2">
      <c r="A669" s="4">
        <v>30</v>
      </c>
      <c r="B669" s="3" t="s">
        <v>30</v>
      </c>
      <c r="C669" s="3" t="str">
        <f>VLOOKUP(Taulukko1[[#This Row],[Rivivalinta]],Sheet1!$C$1:$E$42,2,FALSE)</f>
        <v>Upplupna avsättningar på nödlidande exponeringar/Nödlidande Exponeringar, %</v>
      </c>
      <c r="D669" s="3" t="str">
        <f>VLOOKUP(Taulukko1[[#This Row],[Rivivalinta]],Sheet1!$C$1:$E$42,3,FALSE)</f>
        <v>Accumulated impairments on non-performing exposures/Non-performing exposures, %</v>
      </c>
      <c r="E669" s="1" t="s">
        <v>59</v>
      </c>
      <c r="F669" s="2">
        <v>42369</v>
      </c>
      <c r="G669" s="6">
        <v>0.28513378081338059</v>
      </c>
    </row>
    <row r="670" spans="1:7" x14ac:dyDescent="0.2">
      <c r="A670" s="4">
        <v>31</v>
      </c>
      <c r="B670" s="3" t="s">
        <v>31</v>
      </c>
      <c r="C670" s="3" t="str">
        <f>VLOOKUP(Taulukko1[[#This Row],[Rivivalinta]],Sheet1!$C$1:$E$42,2,FALSE)</f>
        <v>Kapitalbas</v>
      </c>
      <c r="D670" s="3" t="str">
        <f>VLOOKUP(Taulukko1[[#This Row],[Rivivalinta]],Sheet1!$C$1:$E$42,3,FALSE)</f>
        <v>Own funds</v>
      </c>
      <c r="E670" s="1" t="s">
        <v>59</v>
      </c>
      <c r="F670" s="2">
        <v>42369</v>
      </c>
      <c r="G670" s="5">
        <v>13561.800999999999</v>
      </c>
    </row>
    <row r="671" spans="1:7" x14ac:dyDescent="0.2">
      <c r="A671" s="4">
        <v>32</v>
      </c>
      <c r="B671" s="3" t="s">
        <v>32</v>
      </c>
      <c r="C671" s="3" t="str">
        <f>VLOOKUP(Taulukko1[[#This Row],[Rivivalinta]],Sheet1!$C$1:$E$42,2,FALSE)</f>
        <v>Kärnprimärkapital (CET 1)</v>
      </c>
      <c r="D671" s="3" t="str">
        <f>VLOOKUP(Taulukko1[[#This Row],[Rivivalinta]],Sheet1!$C$1:$E$42,3,FALSE)</f>
        <v>Common equity tier 1 capital (CET1)</v>
      </c>
      <c r="E671" s="1" t="s">
        <v>59</v>
      </c>
      <c r="F671" s="2">
        <v>42369</v>
      </c>
      <c r="G671" s="5">
        <v>13293.550999999999</v>
      </c>
    </row>
    <row r="672" spans="1:7" x14ac:dyDescent="0.2">
      <c r="A672" s="4">
        <v>33</v>
      </c>
      <c r="B672" s="3" t="s">
        <v>33</v>
      </c>
      <c r="C672" s="3" t="str">
        <f>VLOOKUP(Taulukko1[[#This Row],[Rivivalinta]],Sheet1!$C$1:$E$42,2,FALSE)</f>
        <v>Övrigt primärkapital (AT 1)</v>
      </c>
      <c r="D672" s="3" t="str">
        <f>VLOOKUP(Taulukko1[[#This Row],[Rivivalinta]],Sheet1!$C$1:$E$42,3,FALSE)</f>
        <v>Additional tier 1 capital (AT 1)</v>
      </c>
      <c r="E672" s="1" t="s">
        <v>59</v>
      </c>
      <c r="F672" s="2">
        <v>42369</v>
      </c>
      <c r="G672" s="5">
        <v>206.346</v>
      </c>
    </row>
    <row r="673" spans="1:7" x14ac:dyDescent="0.2">
      <c r="A673" s="4">
        <v>34</v>
      </c>
      <c r="B673" s="3" t="s">
        <v>34</v>
      </c>
      <c r="C673" s="3" t="str">
        <f>VLOOKUP(Taulukko1[[#This Row],[Rivivalinta]],Sheet1!$C$1:$E$42,2,FALSE)</f>
        <v>Supplementärkapital (T2)</v>
      </c>
      <c r="D673" s="3" t="str">
        <f>VLOOKUP(Taulukko1[[#This Row],[Rivivalinta]],Sheet1!$C$1:$E$42,3,FALSE)</f>
        <v>Tier 2 capital (T2)</v>
      </c>
      <c r="E673" s="1" t="s">
        <v>59</v>
      </c>
      <c r="F673" s="2">
        <v>42369</v>
      </c>
      <c r="G673" s="5">
        <v>61.904000000000003</v>
      </c>
    </row>
    <row r="674" spans="1:7" x14ac:dyDescent="0.2">
      <c r="A674" s="4">
        <v>35</v>
      </c>
      <c r="B674" s="3" t="s">
        <v>35</v>
      </c>
      <c r="C674" s="3" t="str">
        <f>VLOOKUP(Taulukko1[[#This Row],[Rivivalinta]],Sheet1!$C$1:$E$42,2,FALSE)</f>
        <v>Summa kapitalrelationer, %</v>
      </c>
      <c r="D674" s="3" t="str">
        <f>VLOOKUP(Taulukko1[[#This Row],[Rivivalinta]],Sheet1!$C$1:$E$42,3,FALSE)</f>
        <v>Own funds ratio, %</v>
      </c>
      <c r="E674" s="1" t="s">
        <v>59</v>
      </c>
      <c r="F674" s="2">
        <v>42369</v>
      </c>
      <c r="G674" s="6">
        <v>0.30572586600737239</v>
      </c>
    </row>
    <row r="675" spans="1:7" x14ac:dyDescent="0.2">
      <c r="A675" s="4">
        <v>36</v>
      </c>
      <c r="B675" s="3" t="s">
        <v>36</v>
      </c>
      <c r="C675" s="3" t="str">
        <f>VLOOKUP(Taulukko1[[#This Row],[Rivivalinta]],Sheet1!$C$1:$E$42,2,FALSE)</f>
        <v>Primärkapitalrelation, %</v>
      </c>
      <c r="D675" s="3" t="str">
        <f>VLOOKUP(Taulukko1[[#This Row],[Rivivalinta]],Sheet1!$C$1:$E$42,3,FALSE)</f>
        <v>Tier 1 ratio, %</v>
      </c>
      <c r="E675" s="1" t="s">
        <v>59</v>
      </c>
      <c r="F675" s="2">
        <v>42369</v>
      </c>
      <c r="G675" s="6">
        <v>0.30433035415689469</v>
      </c>
    </row>
    <row r="676" spans="1:7" x14ac:dyDescent="0.2">
      <c r="A676" s="4">
        <v>37</v>
      </c>
      <c r="B676" s="3" t="s">
        <v>37</v>
      </c>
      <c r="C676" s="3" t="str">
        <f>VLOOKUP(Taulukko1[[#This Row],[Rivivalinta]],Sheet1!$C$1:$E$42,2,FALSE)</f>
        <v>Kärnprimärkapitalrelation, %</v>
      </c>
      <c r="D676" s="3" t="str">
        <f>VLOOKUP(Taulukko1[[#This Row],[Rivivalinta]],Sheet1!$C$1:$E$42,3,FALSE)</f>
        <v>CET 1 ratio, %</v>
      </c>
      <c r="E676" s="1" t="s">
        <v>59</v>
      </c>
      <c r="F676" s="2">
        <v>42369</v>
      </c>
      <c r="G676" s="6">
        <v>0.29967866301740981</v>
      </c>
    </row>
    <row r="677" spans="1:7" x14ac:dyDescent="0.2">
      <c r="A677" s="4">
        <v>38</v>
      </c>
      <c r="B677" s="3" t="s">
        <v>38</v>
      </c>
      <c r="C677" s="3" t="str">
        <f>VLOOKUP(Taulukko1[[#This Row],[Rivivalinta]],Sheet1!$C$1:$E$42,2,FALSE)</f>
        <v>Summa exponeringsbelopp (RWA)</v>
      </c>
      <c r="D677" s="3" t="str">
        <f>VLOOKUP(Taulukko1[[#This Row],[Rivivalinta]],Sheet1!$C$1:$E$42,3,FALSE)</f>
        <v>Total risk weighted assets (RWA)</v>
      </c>
      <c r="E677" s="1" t="s">
        <v>59</v>
      </c>
      <c r="F677" s="2">
        <v>42369</v>
      </c>
      <c r="G677" s="5">
        <v>44359.351000000002</v>
      </c>
    </row>
    <row r="678" spans="1:7" x14ac:dyDescent="0.2">
      <c r="A678" s="4">
        <v>39</v>
      </c>
      <c r="B678" s="3" t="s">
        <v>39</v>
      </c>
      <c r="C678" s="3" t="str">
        <f>VLOOKUP(Taulukko1[[#This Row],[Rivivalinta]],Sheet1!$C$1:$E$42,2,FALSE)</f>
        <v>Exponeringsbelopp för kredit-, motpart- och utspädningsrisker</v>
      </c>
      <c r="D678" s="3" t="str">
        <f>VLOOKUP(Taulukko1[[#This Row],[Rivivalinta]],Sheet1!$C$1:$E$42,3,FALSE)</f>
        <v>Credit and counterparty risks</v>
      </c>
      <c r="E678" s="1" t="s">
        <v>59</v>
      </c>
      <c r="F678" s="2">
        <v>42369</v>
      </c>
      <c r="G678" s="5">
        <v>40695.659</v>
      </c>
    </row>
    <row r="679" spans="1:7" x14ac:dyDescent="0.2">
      <c r="A679" s="4">
        <v>40</v>
      </c>
      <c r="B679" s="3" t="s">
        <v>40</v>
      </c>
      <c r="C679" s="3" t="str">
        <f>VLOOKUP(Taulukko1[[#This Row],[Rivivalinta]],Sheet1!$C$1:$E$42,2,FALSE)</f>
        <v>Exponeringsbelopp för positions-, valutakurs- och råvarurisker</v>
      </c>
      <c r="D679" s="3" t="str">
        <f>VLOOKUP(Taulukko1[[#This Row],[Rivivalinta]],Sheet1!$C$1:$E$42,3,FALSE)</f>
        <v>Position, currency and commodity risks</v>
      </c>
      <c r="E679" s="1" t="s">
        <v>59</v>
      </c>
      <c r="F679" s="2">
        <v>42369</v>
      </c>
      <c r="G679" s="5">
        <v>339.428</v>
      </c>
    </row>
    <row r="680" spans="1:7" x14ac:dyDescent="0.2">
      <c r="A680" s="4">
        <v>41</v>
      </c>
      <c r="B680" s="3" t="s">
        <v>41</v>
      </c>
      <c r="C680" s="3" t="str">
        <f>VLOOKUP(Taulukko1[[#This Row],[Rivivalinta]],Sheet1!$C$1:$E$42,2,FALSE)</f>
        <v>Exponeringsbelopp för operativ risk</v>
      </c>
      <c r="D680" s="3" t="str">
        <f>VLOOKUP(Taulukko1[[#This Row],[Rivivalinta]],Sheet1!$C$1:$E$42,3,FALSE)</f>
        <v>Operational risks</v>
      </c>
      <c r="E680" s="1" t="s">
        <v>59</v>
      </c>
      <c r="F680" s="2">
        <v>42369</v>
      </c>
      <c r="G680" s="5">
        <v>3324.2640000000001</v>
      </c>
    </row>
    <row r="681" spans="1:7" x14ac:dyDescent="0.2">
      <c r="A681" s="4">
        <v>42</v>
      </c>
      <c r="B681" s="3" t="s">
        <v>42</v>
      </c>
      <c r="C681" s="3" t="str">
        <f>VLOOKUP(Taulukko1[[#This Row],[Rivivalinta]],Sheet1!$C$1:$E$42,2,FALSE)</f>
        <v>Övriga riskexponeringar</v>
      </c>
      <c r="D681" s="3" t="str">
        <f>VLOOKUP(Taulukko1[[#This Row],[Rivivalinta]],Sheet1!$C$1:$E$42,3,FALSE)</f>
        <v>Other risks</v>
      </c>
      <c r="E681" s="1" t="s">
        <v>59</v>
      </c>
      <c r="F681" s="2">
        <v>42369</v>
      </c>
      <c r="G681" s="5"/>
    </row>
    <row r="682" spans="1:7" x14ac:dyDescent="0.2">
      <c r="A682" s="4">
        <v>1</v>
      </c>
      <c r="B682" s="3" t="s">
        <v>4</v>
      </c>
      <c r="C682" s="3" t="str">
        <f>VLOOKUP(Taulukko1[[#This Row],[Rivivalinta]],Sheet1!$C$1:$E$42,2,FALSE)</f>
        <v>Räntenetto</v>
      </c>
      <c r="D682" s="3" t="str">
        <f>VLOOKUP(Taulukko1[[#This Row],[Rivivalinta]],Sheet1!$C$1:$E$42,3,FALSE)</f>
        <v>Net interest margin</v>
      </c>
      <c r="E682" s="1" t="s">
        <v>60</v>
      </c>
      <c r="F682" s="2">
        <v>42369</v>
      </c>
      <c r="G682" s="5">
        <v>1597.721</v>
      </c>
    </row>
    <row r="683" spans="1:7" x14ac:dyDescent="0.2">
      <c r="A683" s="4">
        <v>2</v>
      </c>
      <c r="B683" s="3" t="s">
        <v>5</v>
      </c>
      <c r="C683" s="3" t="str">
        <f>VLOOKUP(Taulukko1[[#This Row],[Rivivalinta]],Sheet1!$C$1:$E$42,2,FALSE)</f>
        <v>Netto, avgifts- och provisionsintäkter</v>
      </c>
      <c r="D683" s="3" t="str">
        <f>VLOOKUP(Taulukko1[[#This Row],[Rivivalinta]],Sheet1!$C$1:$E$42,3,FALSE)</f>
        <v>Net fee and commission income</v>
      </c>
      <c r="E683" s="1" t="s">
        <v>60</v>
      </c>
      <c r="F683" s="2">
        <v>42369</v>
      </c>
      <c r="G683" s="5">
        <v>845.33</v>
      </c>
    </row>
    <row r="684" spans="1:7" x14ac:dyDescent="0.2">
      <c r="A684" s="4">
        <v>3</v>
      </c>
      <c r="B684" s="3" t="s">
        <v>6</v>
      </c>
      <c r="C684" s="3" t="str">
        <f>VLOOKUP(Taulukko1[[#This Row],[Rivivalinta]],Sheet1!$C$1:$E$42,2,FALSE)</f>
        <v>Avgifts- och provisionsintäkter</v>
      </c>
      <c r="D684" s="3" t="str">
        <f>VLOOKUP(Taulukko1[[#This Row],[Rivivalinta]],Sheet1!$C$1:$E$42,3,FALSE)</f>
        <v>Fee and commission income</v>
      </c>
      <c r="E684" s="1" t="s">
        <v>60</v>
      </c>
      <c r="F684" s="2">
        <v>42369</v>
      </c>
      <c r="G684" s="5">
        <v>917.52599999999995</v>
      </c>
    </row>
    <row r="685" spans="1:7" x14ac:dyDescent="0.2">
      <c r="A685" s="4">
        <v>4</v>
      </c>
      <c r="B685" s="3" t="s">
        <v>7</v>
      </c>
      <c r="C685" s="3" t="str">
        <f>VLOOKUP(Taulukko1[[#This Row],[Rivivalinta]],Sheet1!$C$1:$E$42,2,FALSE)</f>
        <v>Avgifts- och provisionskostnader</v>
      </c>
      <c r="D685" s="3" t="str">
        <f>VLOOKUP(Taulukko1[[#This Row],[Rivivalinta]],Sheet1!$C$1:$E$42,3,FALSE)</f>
        <v>Fee and commission expenses</v>
      </c>
      <c r="E685" s="1" t="s">
        <v>60</v>
      </c>
      <c r="F685" s="2">
        <v>42369</v>
      </c>
      <c r="G685" s="5">
        <v>72.195999999999998</v>
      </c>
    </row>
    <row r="686" spans="1:7" x14ac:dyDescent="0.2">
      <c r="A686" s="4">
        <v>5</v>
      </c>
      <c r="B686" s="3" t="s">
        <v>8</v>
      </c>
      <c r="C686" s="3" t="str">
        <f>VLOOKUP(Taulukko1[[#This Row],[Rivivalinta]],Sheet1!$C$1:$E$42,2,FALSE)</f>
        <v>Nettointäkter från handel och investeringar</v>
      </c>
      <c r="D686" s="3" t="str">
        <f>VLOOKUP(Taulukko1[[#This Row],[Rivivalinta]],Sheet1!$C$1:$E$42,3,FALSE)</f>
        <v>Net trading and investing income</v>
      </c>
      <c r="E686" s="1" t="s">
        <v>60</v>
      </c>
      <c r="F686" s="2">
        <v>42369</v>
      </c>
      <c r="G686" s="5">
        <v>47.610999999999997</v>
      </c>
    </row>
    <row r="687" spans="1:7" x14ac:dyDescent="0.2">
      <c r="A687" s="4">
        <v>6</v>
      </c>
      <c r="B687" s="3" t="s">
        <v>9</v>
      </c>
      <c r="C687" s="3" t="str">
        <f>VLOOKUP(Taulukko1[[#This Row],[Rivivalinta]],Sheet1!$C$1:$E$42,2,FALSE)</f>
        <v>Övriga intäkter</v>
      </c>
      <c r="D687" s="3" t="str">
        <f>VLOOKUP(Taulukko1[[#This Row],[Rivivalinta]],Sheet1!$C$1:$E$42,3,FALSE)</f>
        <v>Other income</v>
      </c>
      <c r="E687" s="1" t="s">
        <v>60</v>
      </c>
      <c r="F687" s="2">
        <v>42369</v>
      </c>
      <c r="G687" s="5">
        <v>586.23299999999995</v>
      </c>
    </row>
    <row r="688" spans="1:7" x14ac:dyDescent="0.2">
      <c r="A688" s="4">
        <v>7</v>
      </c>
      <c r="B688" s="3" t="s">
        <v>10</v>
      </c>
      <c r="C688" s="3" t="str">
        <f>VLOOKUP(Taulukko1[[#This Row],[Rivivalinta]],Sheet1!$C$1:$E$42,2,FALSE)</f>
        <v>Totala inkomster</v>
      </c>
      <c r="D688" s="3" t="str">
        <f>VLOOKUP(Taulukko1[[#This Row],[Rivivalinta]],Sheet1!$C$1:$E$42,3,FALSE)</f>
        <v>Total income</v>
      </c>
      <c r="E688" s="1" t="s">
        <v>60</v>
      </c>
      <c r="F688" s="2">
        <v>42369</v>
      </c>
      <c r="G688" s="5">
        <v>3076.895</v>
      </c>
    </row>
    <row r="689" spans="1:7" x14ac:dyDescent="0.2">
      <c r="A689" s="4">
        <v>8</v>
      </c>
      <c r="B689" s="3" t="s">
        <v>11</v>
      </c>
      <c r="C689" s="3" t="str">
        <f>VLOOKUP(Taulukko1[[#This Row],[Rivivalinta]],Sheet1!$C$1:$E$42,2,FALSE)</f>
        <v>Totala kostnader</v>
      </c>
      <c r="D689" s="3" t="str">
        <f>VLOOKUP(Taulukko1[[#This Row],[Rivivalinta]],Sheet1!$C$1:$E$42,3,FALSE)</f>
        <v>Total expenses</v>
      </c>
      <c r="E689" s="1" t="s">
        <v>60</v>
      </c>
      <c r="F689" s="2">
        <v>42369</v>
      </c>
      <c r="G689" s="5">
        <v>2317.7460000000001</v>
      </c>
    </row>
    <row r="690" spans="1:7" x14ac:dyDescent="0.2">
      <c r="A690" s="4">
        <v>9</v>
      </c>
      <c r="B690" s="3" t="s">
        <v>12</v>
      </c>
      <c r="C690" s="3" t="str">
        <f>VLOOKUP(Taulukko1[[#This Row],[Rivivalinta]],Sheet1!$C$1:$E$42,2,FALSE)</f>
        <v>Nedskrivningar av lån och fordringar</v>
      </c>
      <c r="D690" s="3" t="str">
        <f>VLOOKUP(Taulukko1[[#This Row],[Rivivalinta]],Sheet1!$C$1:$E$42,3,FALSE)</f>
        <v>Impairments on loans and receivables</v>
      </c>
      <c r="E690" s="1" t="s">
        <v>60</v>
      </c>
      <c r="F690" s="2">
        <v>42369</v>
      </c>
      <c r="G690" s="5">
        <v>52.637999999999998</v>
      </c>
    </row>
    <row r="691" spans="1:7" x14ac:dyDescent="0.2">
      <c r="A691" s="4">
        <v>10</v>
      </c>
      <c r="B691" s="3" t="s">
        <v>13</v>
      </c>
      <c r="C691" s="3" t="str">
        <f>VLOOKUP(Taulukko1[[#This Row],[Rivivalinta]],Sheet1!$C$1:$E$42,2,FALSE)</f>
        <v>Rörelsevinst/-förlust</v>
      </c>
      <c r="D691" s="3" t="str">
        <f>VLOOKUP(Taulukko1[[#This Row],[Rivivalinta]],Sheet1!$C$1:$E$42,3,FALSE)</f>
        <v>Operatingprofit/-loss</v>
      </c>
      <c r="E691" s="1" t="s">
        <v>60</v>
      </c>
      <c r="F691" s="2">
        <v>42369</v>
      </c>
      <c r="G691" s="5">
        <v>706.51099999999997</v>
      </c>
    </row>
    <row r="692" spans="1:7" x14ac:dyDescent="0.2">
      <c r="A692" s="4">
        <v>11</v>
      </c>
      <c r="B692" s="3" t="s">
        <v>14</v>
      </c>
      <c r="C692" s="3" t="str">
        <f>VLOOKUP(Taulukko1[[#This Row],[Rivivalinta]],Sheet1!$C$1:$E$42,2,FALSE)</f>
        <v>Kontanta medel och kassabehållning hos centralbanker</v>
      </c>
      <c r="D692" s="3" t="str">
        <f>VLOOKUP(Taulukko1[[#This Row],[Rivivalinta]],Sheet1!$C$1:$E$42,3,FALSE)</f>
        <v>Cash and cash balances at central banks</v>
      </c>
      <c r="E692" s="1" t="s">
        <v>60</v>
      </c>
      <c r="F692" s="2">
        <v>42369</v>
      </c>
      <c r="G692" s="5">
        <v>7709.5159999999996</v>
      </c>
    </row>
    <row r="693" spans="1:7" x14ac:dyDescent="0.2">
      <c r="A693" s="4">
        <v>12</v>
      </c>
      <c r="B693" s="3" t="s">
        <v>15</v>
      </c>
      <c r="C693" s="3" t="str">
        <f>VLOOKUP(Taulukko1[[#This Row],[Rivivalinta]],Sheet1!$C$1:$E$42,2,FALSE)</f>
        <v>Lån och förskott till kreditinstitut</v>
      </c>
      <c r="D693" s="3" t="str">
        <f>VLOOKUP(Taulukko1[[#This Row],[Rivivalinta]],Sheet1!$C$1:$E$42,3,FALSE)</f>
        <v>Loans and advances to credit institutions</v>
      </c>
      <c r="E693" s="1" t="s">
        <v>60</v>
      </c>
      <c r="F693" s="2">
        <v>42369</v>
      </c>
      <c r="G693" s="5">
        <v>5729.5630000000001</v>
      </c>
    </row>
    <row r="694" spans="1:7" x14ac:dyDescent="0.2">
      <c r="A694" s="4">
        <v>13</v>
      </c>
      <c r="B694" s="3" t="s">
        <v>16</v>
      </c>
      <c r="C694" s="3" t="str">
        <f>VLOOKUP(Taulukko1[[#This Row],[Rivivalinta]],Sheet1!$C$1:$E$42,2,FALSE)</f>
        <v>Lån och förskott till allmänheten och offentliga samfund</v>
      </c>
      <c r="D694" s="3" t="str">
        <f>VLOOKUP(Taulukko1[[#This Row],[Rivivalinta]],Sheet1!$C$1:$E$42,3,FALSE)</f>
        <v>Loans and advances to the public and public sector entities</v>
      </c>
      <c r="E694" s="1" t="s">
        <v>60</v>
      </c>
      <c r="F694" s="2">
        <v>42369</v>
      </c>
      <c r="G694" s="5">
        <v>80414.403999999995</v>
      </c>
    </row>
    <row r="695" spans="1:7" x14ac:dyDescent="0.2">
      <c r="A695" s="4">
        <v>14</v>
      </c>
      <c r="B695" s="3" t="s">
        <v>17</v>
      </c>
      <c r="C695" s="3" t="str">
        <f>VLOOKUP(Taulukko1[[#This Row],[Rivivalinta]],Sheet1!$C$1:$E$42,2,FALSE)</f>
        <v>Värdepapper</v>
      </c>
      <c r="D695" s="3" t="str">
        <f>VLOOKUP(Taulukko1[[#This Row],[Rivivalinta]],Sheet1!$C$1:$E$42,3,FALSE)</f>
        <v>Debt securities</v>
      </c>
      <c r="E695" s="1" t="s">
        <v>60</v>
      </c>
      <c r="F695" s="2">
        <v>42369</v>
      </c>
      <c r="G695" s="5">
        <v>10536.548000000001</v>
      </c>
    </row>
    <row r="696" spans="1:7" x14ac:dyDescent="0.2">
      <c r="A696" s="4">
        <v>15</v>
      </c>
      <c r="B696" s="3" t="s">
        <v>72</v>
      </c>
      <c r="C696" s="3" t="str">
        <f>VLOOKUP(Taulukko1[[#This Row],[Rivivalinta]],Sheet1!$C$1:$E$42,2,FALSE)</f>
        <v xml:space="preserve">Derivat </v>
      </c>
      <c r="D696" s="3" t="str">
        <f>VLOOKUP(Taulukko1[[#This Row],[Rivivalinta]],Sheet1!$C$1:$E$42,3,FALSE)</f>
        <v xml:space="preserve">Derivatives </v>
      </c>
      <c r="E696" s="1" t="s">
        <v>60</v>
      </c>
      <c r="F696" s="2">
        <v>42369</v>
      </c>
      <c r="G696" s="5"/>
    </row>
    <row r="697" spans="1:7" x14ac:dyDescent="0.2">
      <c r="A697" s="4">
        <v>16</v>
      </c>
      <c r="B697" s="3" t="s">
        <v>19</v>
      </c>
      <c r="C697" s="3" t="str">
        <f>VLOOKUP(Taulukko1[[#This Row],[Rivivalinta]],Sheet1!$C$1:$E$42,2,FALSE)</f>
        <v>Övriga tillgångar</v>
      </c>
      <c r="D697" s="3" t="str">
        <f>VLOOKUP(Taulukko1[[#This Row],[Rivivalinta]],Sheet1!$C$1:$E$42,3,FALSE)</f>
        <v>Other assets</v>
      </c>
      <c r="E697" s="1" t="s">
        <v>60</v>
      </c>
      <c r="F697" s="2">
        <v>42369</v>
      </c>
      <c r="G697" s="5">
        <v>8538.7250000000004</v>
      </c>
    </row>
    <row r="698" spans="1:7" x14ac:dyDescent="0.2">
      <c r="A698" s="4">
        <v>17</v>
      </c>
      <c r="B698" s="3" t="s">
        <v>20</v>
      </c>
      <c r="C698" s="3" t="str">
        <f>VLOOKUP(Taulukko1[[#This Row],[Rivivalinta]],Sheet1!$C$1:$E$42,2,FALSE)</f>
        <v>SUMMA TILLGÅNGAR</v>
      </c>
      <c r="D698" s="3" t="str">
        <f>VLOOKUP(Taulukko1[[#This Row],[Rivivalinta]],Sheet1!$C$1:$E$42,3,FALSE)</f>
        <v>TOTAL ASSETS</v>
      </c>
      <c r="E698" s="1" t="s">
        <v>60</v>
      </c>
      <c r="F698" s="2">
        <v>42369</v>
      </c>
      <c r="G698" s="5">
        <v>112928.75599999999</v>
      </c>
    </row>
    <row r="699" spans="1:7" x14ac:dyDescent="0.2">
      <c r="A699" s="4">
        <v>18</v>
      </c>
      <c r="B699" s="3" t="s">
        <v>21</v>
      </c>
      <c r="C699" s="3" t="str">
        <f>VLOOKUP(Taulukko1[[#This Row],[Rivivalinta]],Sheet1!$C$1:$E$42,2,FALSE)</f>
        <v>Inlåning från kreditinstitut</v>
      </c>
      <c r="D699" s="3" t="str">
        <f>VLOOKUP(Taulukko1[[#This Row],[Rivivalinta]],Sheet1!$C$1:$E$42,3,FALSE)</f>
        <v>Deposits from credit institutions</v>
      </c>
      <c r="E699" s="1" t="s">
        <v>60</v>
      </c>
      <c r="F699" s="2">
        <v>42369</v>
      </c>
      <c r="G699" s="5">
        <v>40.776000000000003</v>
      </c>
    </row>
    <row r="700" spans="1:7" x14ac:dyDescent="0.2">
      <c r="A700" s="4">
        <v>19</v>
      </c>
      <c r="B700" s="3" t="s">
        <v>22</v>
      </c>
      <c r="C700" s="3" t="str">
        <f>VLOOKUP(Taulukko1[[#This Row],[Rivivalinta]],Sheet1!$C$1:$E$42,2,FALSE)</f>
        <v>Inlåning från allmänheten och offentliga samfund</v>
      </c>
      <c r="D700" s="3" t="str">
        <f>VLOOKUP(Taulukko1[[#This Row],[Rivivalinta]],Sheet1!$C$1:$E$42,3,FALSE)</f>
        <v>Deposits from the public and public sector entities</v>
      </c>
      <c r="E700" s="1" t="s">
        <v>60</v>
      </c>
      <c r="F700" s="2">
        <v>42369</v>
      </c>
      <c r="G700" s="5">
        <v>98879.7</v>
      </c>
    </row>
    <row r="701" spans="1:7" x14ac:dyDescent="0.2">
      <c r="A701" s="4">
        <v>20</v>
      </c>
      <c r="B701" s="3" t="s">
        <v>23</v>
      </c>
      <c r="C701" s="3" t="str">
        <f>VLOOKUP(Taulukko1[[#This Row],[Rivivalinta]],Sheet1!$C$1:$E$42,2,FALSE)</f>
        <v>Emitterade skuldebrev</v>
      </c>
      <c r="D701" s="3" t="str">
        <f>VLOOKUP(Taulukko1[[#This Row],[Rivivalinta]],Sheet1!$C$1:$E$42,3,FALSE)</f>
        <v>Debt securities issued</v>
      </c>
      <c r="E701" s="1" t="s">
        <v>60</v>
      </c>
      <c r="F701" s="2">
        <v>42369</v>
      </c>
      <c r="G701" s="5"/>
    </row>
    <row r="702" spans="1:7" x14ac:dyDescent="0.2">
      <c r="A702" s="4">
        <v>22</v>
      </c>
      <c r="B702" s="3" t="s">
        <v>18</v>
      </c>
      <c r="C702" s="3" t="str">
        <f>VLOOKUP(Taulukko1[[#This Row],[Rivivalinta]],Sheet1!$C$1:$E$42,2,FALSE)</f>
        <v>Derivat</v>
      </c>
      <c r="D702" s="3" t="str">
        <f>VLOOKUP(Taulukko1[[#This Row],[Rivivalinta]],Sheet1!$C$1:$E$42,3,FALSE)</f>
        <v>Derivatives</v>
      </c>
      <c r="E702" s="1" t="s">
        <v>60</v>
      </c>
      <c r="F702" s="2">
        <v>42369</v>
      </c>
      <c r="G702" s="5"/>
    </row>
    <row r="703" spans="1:7" x14ac:dyDescent="0.2">
      <c r="A703" s="4">
        <v>23</v>
      </c>
      <c r="B703" s="3" t="s">
        <v>24</v>
      </c>
      <c r="C703" s="3" t="str">
        <f>VLOOKUP(Taulukko1[[#This Row],[Rivivalinta]],Sheet1!$C$1:$E$42,2,FALSE)</f>
        <v>Eget kapital</v>
      </c>
      <c r="D703" s="3" t="str">
        <f>VLOOKUP(Taulukko1[[#This Row],[Rivivalinta]],Sheet1!$C$1:$E$42,3,FALSE)</f>
        <v>Total equity</v>
      </c>
      <c r="E703" s="1" t="s">
        <v>60</v>
      </c>
      <c r="F703" s="2">
        <v>42369</v>
      </c>
      <c r="G703" s="5">
        <v>9256.3520000000008</v>
      </c>
    </row>
    <row r="704" spans="1:7" x14ac:dyDescent="0.2">
      <c r="A704" s="4">
        <v>21</v>
      </c>
      <c r="B704" s="3" t="s">
        <v>25</v>
      </c>
      <c r="C704" s="3" t="str">
        <f>VLOOKUP(Taulukko1[[#This Row],[Rivivalinta]],Sheet1!$C$1:$E$42,2,FALSE)</f>
        <v>Övriga skulder</v>
      </c>
      <c r="D704" s="3" t="str">
        <f>VLOOKUP(Taulukko1[[#This Row],[Rivivalinta]],Sheet1!$C$1:$E$42,3,FALSE)</f>
        <v>Other liabilities</v>
      </c>
      <c r="E704" s="1" t="s">
        <v>60</v>
      </c>
      <c r="F704" s="2">
        <v>42369</v>
      </c>
      <c r="G704" s="5">
        <v>4751.9279999999999</v>
      </c>
    </row>
    <row r="705" spans="1:7" x14ac:dyDescent="0.2">
      <c r="A705" s="4">
        <v>24</v>
      </c>
      <c r="B705" s="3" t="s">
        <v>26</v>
      </c>
      <c r="C705" s="3" t="str">
        <f>VLOOKUP(Taulukko1[[#This Row],[Rivivalinta]],Sheet1!$C$1:$E$42,2,FALSE)</f>
        <v>SUMMA EGET KAPITAL OCH SKULDER</v>
      </c>
      <c r="D705" s="3" t="str">
        <f>VLOOKUP(Taulukko1[[#This Row],[Rivivalinta]],Sheet1!$C$1:$E$42,3,FALSE)</f>
        <v>TOTAL EQUITY AND LIABILITIES</v>
      </c>
      <c r="E705" s="1" t="s">
        <v>60</v>
      </c>
      <c r="F705" s="2">
        <v>42369</v>
      </c>
      <c r="G705" s="5">
        <v>112928.75599999999</v>
      </c>
    </row>
    <row r="706" spans="1:7" x14ac:dyDescent="0.2">
      <c r="A706" s="4">
        <v>25</v>
      </c>
      <c r="B706" s="3" t="s">
        <v>27</v>
      </c>
      <c r="C706" s="3" t="str">
        <f>VLOOKUP(Taulukko1[[#This Row],[Rivivalinta]],Sheet1!$C$1:$E$42,2,FALSE)</f>
        <v>Exponering utanför balansräkningen</v>
      </c>
      <c r="D706" s="3" t="str">
        <f>VLOOKUP(Taulukko1[[#This Row],[Rivivalinta]],Sheet1!$C$1:$E$42,3,FALSE)</f>
        <v>Off balance sheet exposures</v>
      </c>
      <c r="E706" s="1" t="s">
        <v>60</v>
      </c>
      <c r="F706" s="2">
        <v>42369</v>
      </c>
      <c r="G706" s="5">
        <v>3725.366</v>
      </c>
    </row>
    <row r="707" spans="1:7" x14ac:dyDescent="0.2">
      <c r="A707" s="4">
        <v>28</v>
      </c>
      <c r="B707" s="3" t="s">
        <v>28</v>
      </c>
      <c r="C707" s="3" t="str">
        <f>VLOOKUP(Taulukko1[[#This Row],[Rivivalinta]],Sheet1!$C$1:$E$42,2,FALSE)</f>
        <v>Kostnader/intäkter, %</v>
      </c>
      <c r="D707" s="3" t="str">
        <f>VLOOKUP(Taulukko1[[#This Row],[Rivivalinta]],Sheet1!$C$1:$E$42,3,FALSE)</f>
        <v>Cost/income ratio, %</v>
      </c>
      <c r="E707" s="1" t="s">
        <v>60</v>
      </c>
      <c r="F707" s="2">
        <v>42369</v>
      </c>
      <c r="G707" s="6">
        <v>0.61127854224495881</v>
      </c>
    </row>
    <row r="708" spans="1:7" x14ac:dyDescent="0.2">
      <c r="A708" s="4">
        <v>29</v>
      </c>
      <c r="B708" s="3" t="s">
        <v>29</v>
      </c>
      <c r="C708" s="3" t="str">
        <f>VLOOKUP(Taulukko1[[#This Row],[Rivivalinta]],Sheet1!$C$1:$E$42,2,FALSE)</f>
        <v>Nödlidande exponeringar/Exponeringar, %</v>
      </c>
      <c r="D708" s="3" t="str">
        <f>VLOOKUP(Taulukko1[[#This Row],[Rivivalinta]],Sheet1!$C$1:$E$42,3,FALSE)</f>
        <v>Non-performing exposures/Exposures, %</v>
      </c>
      <c r="E708" s="1" t="s">
        <v>60</v>
      </c>
      <c r="F708" s="2">
        <v>42369</v>
      </c>
      <c r="G708" s="6">
        <v>3.3780496542325112E-3</v>
      </c>
    </row>
    <row r="709" spans="1:7" x14ac:dyDescent="0.2">
      <c r="A709" s="4">
        <v>30</v>
      </c>
      <c r="B709" s="3" t="s">
        <v>30</v>
      </c>
      <c r="C709" s="3" t="str">
        <f>VLOOKUP(Taulukko1[[#This Row],[Rivivalinta]],Sheet1!$C$1:$E$42,2,FALSE)</f>
        <v>Upplupna avsättningar på nödlidande exponeringar/Nödlidande Exponeringar, %</v>
      </c>
      <c r="D709" s="3" t="str">
        <f>VLOOKUP(Taulukko1[[#This Row],[Rivivalinta]],Sheet1!$C$1:$E$42,3,FALSE)</f>
        <v>Accumulated impairments on non-performing exposures/Non-performing exposures, %</v>
      </c>
      <c r="E709" s="1" t="s">
        <v>60</v>
      </c>
      <c r="F709" s="2">
        <v>42369</v>
      </c>
      <c r="G709" s="6">
        <v>5.5389185610543394E-2</v>
      </c>
    </row>
    <row r="710" spans="1:7" x14ac:dyDescent="0.2">
      <c r="A710" s="4">
        <v>31</v>
      </c>
      <c r="B710" s="3" t="s">
        <v>31</v>
      </c>
      <c r="C710" s="3" t="str">
        <f>VLOOKUP(Taulukko1[[#This Row],[Rivivalinta]],Sheet1!$C$1:$E$42,2,FALSE)</f>
        <v>Kapitalbas</v>
      </c>
      <c r="D710" s="3" t="str">
        <f>VLOOKUP(Taulukko1[[#This Row],[Rivivalinta]],Sheet1!$C$1:$E$42,3,FALSE)</f>
        <v>Own funds</v>
      </c>
      <c r="E710" s="1" t="s">
        <v>60</v>
      </c>
      <c r="F710" s="2">
        <v>42369</v>
      </c>
      <c r="G710" s="5">
        <v>10688.174000000001</v>
      </c>
    </row>
    <row r="711" spans="1:7" x14ac:dyDescent="0.2">
      <c r="A711" s="4">
        <v>32</v>
      </c>
      <c r="B711" s="3" t="s">
        <v>32</v>
      </c>
      <c r="C711" s="3" t="str">
        <f>VLOOKUP(Taulukko1[[#This Row],[Rivivalinta]],Sheet1!$C$1:$E$42,2,FALSE)</f>
        <v>Kärnprimärkapital (CET 1)</v>
      </c>
      <c r="D711" s="3" t="str">
        <f>VLOOKUP(Taulukko1[[#This Row],[Rivivalinta]],Sheet1!$C$1:$E$42,3,FALSE)</f>
        <v>Common equity tier 1 capital (CET1)</v>
      </c>
      <c r="E711" s="1" t="s">
        <v>60</v>
      </c>
      <c r="F711" s="2">
        <v>42369</v>
      </c>
      <c r="G711" s="5">
        <v>10392.964</v>
      </c>
    </row>
    <row r="712" spans="1:7" x14ac:dyDescent="0.2">
      <c r="A712" s="4">
        <v>33</v>
      </c>
      <c r="B712" s="3" t="s">
        <v>33</v>
      </c>
      <c r="C712" s="3" t="str">
        <f>VLOOKUP(Taulukko1[[#This Row],[Rivivalinta]],Sheet1!$C$1:$E$42,2,FALSE)</f>
        <v>Övrigt primärkapital (AT 1)</v>
      </c>
      <c r="D712" s="3" t="str">
        <f>VLOOKUP(Taulukko1[[#This Row],[Rivivalinta]],Sheet1!$C$1:$E$42,3,FALSE)</f>
        <v>Additional tier 1 capital (AT 1)</v>
      </c>
      <c r="E712" s="1" t="s">
        <v>60</v>
      </c>
      <c r="F712" s="2">
        <v>42369</v>
      </c>
      <c r="G712" s="5">
        <v>295.20999999999998</v>
      </c>
    </row>
    <row r="713" spans="1:7" x14ac:dyDescent="0.2">
      <c r="A713" s="4">
        <v>34</v>
      </c>
      <c r="B713" s="3" t="s">
        <v>34</v>
      </c>
      <c r="C713" s="3" t="str">
        <f>VLOOKUP(Taulukko1[[#This Row],[Rivivalinta]],Sheet1!$C$1:$E$42,2,FALSE)</f>
        <v>Supplementärkapital (T2)</v>
      </c>
      <c r="D713" s="3" t="str">
        <f>VLOOKUP(Taulukko1[[#This Row],[Rivivalinta]],Sheet1!$C$1:$E$42,3,FALSE)</f>
        <v>Tier 2 capital (T2)</v>
      </c>
      <c r="E713" s="1" t="s">
        <v>60</v>
      </c>
      <c r="F713" s="2">
        <v>42369</v>
      </c>
      <c r="G713" s="5"/>
    </row>
    <row r="714" spans="1:7" x14ac:dyDescent="0.2">
      <c r="A714" s="4">
        <v>35</v>
      </c>
      <c r="B714" s="3" t="s">
        <v>35</v>
      </c>
      <c r="C714" s="3" t="str">
        <f>VLOOKUP(Taulukko1[[#This Row],[Rivivalinta]],Sheet1!$C$1:$E$42,2,FALSE)</f>
        <v>Summa kapitalrelationer, %</v>
      </c>
      <c r="D714" s="3" t="str">
        <f>VLOOKUP(Taulukko1[[#This Row],[Rivivalinta]],Sheet1!$C$1:$E$42,3,FALSE)</f>
        <v>Own funds ratio, %</v>
      </c>
      <c r="E714" s="1" t="s">
        <v>60</v>
      </c>
      <c r="F714" s="2">
        <v>42369</v>
      </c>
      <c r="G714" s="6">
        <v>0.18438822017906792</v>
      </c>
    </row>
    <row r="715" spans="1:7" x14ac:dyDescent="0.2">
      <c r="A715" s="4">
        <v>36</v>
      </c>
      <c r="B715" s="3" t="s">
        <v>36</v>
      </c>
      <c r="C715" s="3" t="str">
        <f>VLOOKUP(Taulukko1[[#This Row],[Rivivalinta]],Sheet1!$C$1:$E$42,2,FALSE)</f>
        <v>Primärkapitalrelation, %</v>
      </c>
      <c r="D715" s="3" t="str">
        <f>VLOOKUP(Taulukko1[[#This Row],[Rivivalinta]],Sheet1!$C$1:$E$42,3,FALSE)</f>
        <v>Tier 1 ratio, %</v>
      </c>
      <c r="E715" s="1" t="s">
        <v>60</v>
      </c>
      <c r="F715" s="2">
        <v>42369</v>
      </c>
      <c r="G715" s="6">
        <v>0.18438822017906792</v>
      </c>
    </row>
    <row r="716" spans="1:7" x14ac:dyDescent="0.2">
      <c r="A716" s="4">
        <v>37</v>
      </c>
      <c r="B716" s="3" t="s">
        <v>37</v>
      </c>
      <c r="C716" s="3" t="str">
        <f>VLOOKUP(Taulukko1[[#This Row],[Rivivalinta]],Sheet1!$C$1:$E$42,2,FALSE)</f>
        <v>Kärnprimärkapitalrelation, %</v>
      </c>
      <c r="D716" s="3" t="str">
        <f>VLOOKUP(Taulukko1[[#This Row],[Rivivalinta]],Sheet1!$C$1:$E$42,3,FALSE)</f>
        <v>CET 1 ratio, %</v>
      </c>
      <c r="E716" s="1" t="s">
        <v>60</v>
      </c>
      <c r="F716" s="2">
        <v>42369</v>
      </c>
      <c r="G716" s="6">
        <v>0.17929537209490851</v>
      </c>
    </row>
    <row r="717" spans="1:7" x14ac:dyDescent="0.2">
      <c r="A717" s="4">
        <v>38</v>
      </c>
      <c r="B717" s="3" t="s">
        <v>38</v>
      </c>
      <c r="C717" s="3" t="str">
        <f>VLOOKUP(Taulukko1[[#This Row],[Rivivalinta]],Sheet1!$C$1:$E$42,2,FALSE)</f>
        <v>Summa exponeringsbelopp (RWA)</v>
      </c>
      <c r="D717" s="3" t="str">
        <f>VLOOKUP(Taulukko1[[#This Row],[Rivivalinta]],Sheet1!$C$1:$E$42,3,FALSE)</f>
        <v>Total risk weighted assets (RWA)</v>
      </c>
      <c r="E717" s="1" t="s">
        <v>60</v>
      </c>
      <c r="F717" s="2">
        <v>42369</v>
      </c>
      <c r="G717" s="5">
        <v>57965.601000000002</v>
      </c>
    </row>
    <row r="718" spans="1:7" x14ac:dyDescent="0.2">
      <c r="A718" s="4">
        <v>39</v>
      </c>
      <c r="B718" s="3" t="s">
        <v>39</v>
      </c>
      <c r="C718" s="3" t="str">
        <f>VLOOKUP(Taulukko1[[#This Row],[Rivivalinta]],Sheet1!$C$1:$E$42,2,FALSE)</f>
        <v>Exponeringsbelopp för kredit-, motpart- och utspädningsrisker</v>
      </c>
      <c r="D718" s="3" t="str">
        <f>VLOOKUP(Taulukko1[[#This Row],[Rivivalinta]],Sheet1!$C$1:$E$42,3,FALSE)</f>
        <v>Credit and counterparty risks</v>
      </c>
      <c r="E718" s="1" t="s">
        <v>60</v>
      </c>
      <c r="F718" s="2">
        <v>42369</v>
      </c>
      <c r="G718" s="5">
        <v>52704.112999999998</v>
      </c>
    </row>
    <row r="719" spans="1:7" x14ac:dyDescent="0.2">
      <c r="A719" s="4">
        <v>40</v>
      </c>
      <c r="B719" s="3" t="s">
        <v>40</v>
      </c>
      <c r="C719" s="3" t="str">
        <f>VLOOKUP(Taulukko1[[#This Row],[Rivivalinta]],Sheet1!$C$1:$E$42,2,FALSE)</f>
        <v>Exponeringsbelopp för positions-, valutakurs- och råvarurisker</v>
      </c>
      <c r="D719" s="3" t="str">
        <f>VLOOKUP(Taulukko1[[#This Row],[Rivivalinta]],Sheet1!$C$1:$E$42,3,FALSE)</f>
        <v>Position, currency and commodity risks</v>
      </c>
      <c r="E719" s="1" t="s">
        <v>60</v>
      </c>
      <c r="F719" s="2">
        <v>42369</v>
      </c>
      <c r="G719" s="5"/>
    </row>
    <row r="720" spans="1:7" x14ac:dyDescent="0.2">
      <c r="A720" s="4">
        <v>41</v>
      </c>
      <c r="B720" s="3" t="s">
        <v>41</v>
      </c>
      <c r="C720" s="3" t="str">
        <f>VLOOKUP(Taulukko1[[#This Row],[Rivivalinta]],Sheet1!$C$1:$E$42,2,FALSE)</f>
        <v>Exponeringsbelopp för operativ risk</v>
      </c>
      <c r="D720" s="3" t="str">
        <f>VLOOKUP(Taulukko1[[#This Row],[Rivivalinta]],Sheet1!$C$1:$E$42,3,FALSE)</f>
        <v>Operational risks</v>
      </c>
      <c r="E720" s="1" t="s">
        <v>60</v>
      </c>
      <c r="F720" s="2">
        <v>42369</v>
      </c>
      <c r="G720" s="5">
        <v>5261.4880000000003</v>
      </c>
    </row>
    <row r="721" spans="1:7" x14ac:dyDescent="0.2">
      <c r="A721" s="4">
        <v>42</v>
      </c>
      <c r="B721" s="3" t="s">
        <v>42</v>
      </c>
      <c r="C721" s="3" t="str">
        <f>VLOOKUP(Taulukko1[[#This Row],[Rivivalinta]],Sheet1!$C$1:$E$42,2,FALSE)</f>
        <v>Övriga riskexponeringar</v>
      </c>
      <c r="D721" s="3" t="str">
        <f>VLOOKUP(Taulukko1[[#This Row],[Rivivalinta]],Sheet1!$C$1:$E$42,3,FALSE)</f>
        <v>Other risks</v>
      </c>
      <c r="E721" s="1" t="s">
        <v>60</v>
      </c>
      <c r="F721" s="2">
        <v>42369</v>
      </c>
      <c r="G721" s="5"/>
    </row>
    <row r="722" spans="1:7" x14ac:dyDescent="0.2">
      <c r="A722" s="4">
        <v>1</v>
      </c>
      <c r="B722" s="3" t="s">
        <v>4</v>
      </c>
      <c r="C722" s="3" t="str">
        <f>VLOOKUP(Taulukko1[[#This Row],[Rivivalinta]],Sheet1!$C$1:$E$42,2,FALSE)</f>
        <v>Räntenetto</v>
      </c>
      <c r="D722" s="3" t="str">
        <f>VLOOKUP(Taulukko1[[#This Row],[Rivivalinta]],Sheet1!$C$1:$E$42,3,FALSE)</f>
        <v>Net interest margin</v>
      </c>
      <c r="E722" s="1" t="s">
        <v>61</v>
      </c>
      <c r="F722" s="2">
        <v>42369</v>
      </c>
      <c r="G722" s="5">
        <v>984.44299999999998</v>
      </c>
    </row>
    <row r="723" spans="1:7" x14ac:dyDescent="0.2">
      <c r="A723" s="4">
        <v>2</v>
      </c>
      <c r="B723" s="3" t="s">
        <v>5</v>
      </c>
      <c r="C723" s="3" t="str">
        <f>VLOOKUP(Taulukko1[[#This Row],[Rivivalinta]],Sheet1!$C$1:$E$42,2,FALSE)</f>
        <v>Netto, avgifts- och provisionsintäkter</v>
      </c>
      <c r="D723" s="3" t="str">
        <f>VLOOKUP(Taulukko1[[#This Row],[Rivivalinta]],Sheet1!$C$1:$E$42,3,FALSE)</f>
        <v>Net fee and commission income</v>
      </c>
      <c r="E723" s="1" t="s">
        <v>61</v>
      </c>
      <c r="F723" s="2">
        <v>42369</v>
      </c>
      <c r="G723" s="5">
        <v>487.08699999999999</v>
      </c>
    </row>
    <row r="724" spans="1:7" x14ac:dyDescent="0.2">
      <c r="A724" s="4">
        <v>3</v>
      </c>
      <c r="B724" s="3" t="s">
        <v>6</v>
      </c>
      <c r="C724" s="3" t="str">
        <f>VLOOKUP(Taulukko1[[#This Row],[Rivivalinta]],Sheet1!$C$1:$E$42,2,FALSE)</f>
        <v>Avgifts- och provisionsintäkter</v>
      </c>
      <c r="D724" s="3" t="str">
        <f>VLOOKUP(Taulukko1[[#This Row],[Rivivalinta]],Sheet1!$C$1:$E$42,3,FALSE)</f>
        <v>Fee and commission income</v>
      </c>
      <c r="E724" s="1" t="s">
        <v>61</v>
      </c>
      <c r="F724" s="2">
        <v>42369</v>
      </c>
      <c r="G724" s="5">
        <v>530.60299999999995</v>
      </c>
    </row>
    <row r="725" spans="1:7" x14ac:dyDescent="0.2">
      <c r="A725" s="4">
        <v>4</v>
      </c>
      <c r="B725" s="3" t="s">
        <v>7</v>
      </c>
      <c r="C725" s="3" t="str">
        <f>VLOOKUP(Taulukko1[[#This Row],[Rivivalinta]],Sheet1!$C$1:$E$42,2,FALSE)</f>
        <v>Avgifts- och provisionskostnader</v>
      </c>
      <c r="D725" s="3" t="str">
        <f>VLOOKUP(Taulukko1[[#This Row],[Rivivalinta]],Sheet1!$C$1:$E$42,3,FALSE)</f>
        <v>Fee and commission expenses</v>
      </c>
      <c r="E725" s="1" t="s">
        <v>61</v>
      </c>
      <c r="F725" s="2">
        <v>42369</v>
      </c>
      <c r="G725" s="5">
        <v>43.515999999999998</v>
      </c>
    </row>
    <row r="726" spans="1:7" x14ac:dyDescent="0.2">
      <c r="A726" s="4">
        <v>5</v>
      </c>
      <c r="B726" s="3" t="s">
        <v>8</v>
      </c>
      <c r="C726" s="3" t="str">
        <f>VLOOKUP(Taulukko1[[#This Row],[Rivivalinta]],Sheet1!$C$1:$E$42,2,FALSE)</f>
        <v>Nettointäkter från handel och investeringar</v>
      </c>
      <c r="D726" s="3" t="str">
        <f>VLOOKUP(Taulukko1[[#This Row],[Rivivalinta]],Sheet1!$C$1:$E$42,3,FALSE)</f>
        <v>Net trading and investing income</v>
      </c>
      <c r="E726" s="1" t="s">
        <v>61</v>
      </c>
      <c r="F726" s="2">
        <v>42369</v>
      </c>
      <c r="G726" s="5">
        <v>7.9980000000000002</v>
      </c>
    </row>
    <row r="727" spans="1:7" x14ac:dyDescent="0.2">
      <c r="A727" s="4">
        <v>6</v>
      </c>
      <c r="B727" s="3" t="s">
        <v>9</v>
      </c>
      <c r="C727" s="3" t="str">
        <f>VLOOKUP(Taulukko1[[#This Row],[Rivivalinta]],Sheet1!$C$1:$E$42,2,FALSE)</f>
        <v>Övriga intäkter</v>
      </c>
      <c r="D727" s="3" t="str">
        <f>VLOOKUP(Taulukko1[[#This Row],[Rivivalinta]],Sheet1!$C$1:$E$42,3,FALSE)</f>
        <v>Other income</v>
      </c>
      <c r="E727" s="1" t="s">
        <v>61</v>
      </c>
      <c r="F727" s="2">
        <v>42369</v>
      </c>
      <c r="G727" s="5">
        <v>51.628</v>
      </c>
    </row>
    <row r="728" spans="1:7" x14ac:dyDescent="0.2">
      <c r="A728" s="4">
        <v>7</v>
      </c>
      <c r="B728" s="3" t="s">
        <v>10</v>
      </c>
      <c r="C728" s="3" t="str">
        <f>VLOOKUP(Taulukko1[[#This Row],[Rivivalinta]],Sheet1!$C$1:$E$42,2,FALSE)</f>
        <v>Totala inkomster</v>
      </c>
      <c r="D728" s="3" t="str">
        <f>VLOOKUP(Taulukko1[[#This Row],[Rivivalinta]],Sheet1!$C$1:$E$42,3,FALSE)</f>
        <v>Total income</v>
      </c>
      <c r="E728" s="1" t="s">
        <v>61</v>
      </c>
      <c r="F728" s="2">
        <v>42369</v>
      </c>
      <c r="G728" s="5">
        <v>1531.1559999999999</v>
      </c>
    </row>
    <row r="729" spans="1:7" x14ac:dyDescent="0.2">
      <c r="A729" s="4">
        <v>8</v>
      </c>
      <c r="B729" s="3" t="s">
        <v>11</v>
      </c>
      <c r="C729" s="3" t="str">
        <f>VLOOKUP(Taulukko1[[#This Row],[Rivivalinta]],Sheet1!$C$1:$E$42,2,FALSE)</f>
        <v>Totala kostnader</v>
      </c>
      <c r="D729" s="3" t="str">
        <f>VLOOKUP(Taulukko1[[#This Row],[Rivivalinta]],Sheet1!$C$1:$E$42,3,FALSE)</f>
        <v>Total expenses</v>
      </c>
      <c r="E729" s="1" t="s">
        <v>61</v>
      </c>
      <c r="F729" s="2">
        <v>42369</v>
      </c>
      <c r="G729" s="5">
        <v>1082.1510000000001</v>
      </c>
    </row>
    <row r="730" spans="1:7" x14ac:dyDescent="0.2">
      <c r="A730" s="4">
        <v>9</v>
      </c>
      <c r="B730" s="3" t="s">
        <v>12</v>
      </c>
      <c r="C730" s="3" t="str">
        <f>VLOOKUP(Taulukko1[[#This Row],[Rivivalinta]],Sheet1!$C$1:$E$42,2,FALSE)</f>
        <v>Nedskrivningar av lån och fordringar</v>
      </c>
      <c r="D730" s="3" t="str">
        <f>VLOOKUP(Taulukko1[[#This Row],[Rivivalinta]],Sheet1!$C$1:$E$42,3,FALSE)</f>
        <v>Impairments on loans and receivables</v>
      </c>
      <c r="E730" s="1" t="s">
        <v>61</v>
      </c>
      <c r="F730" s="2">
        <v>42369</v>
      </c>
      <c r="G730" s="5">
        <v>1.859</v>
      </c>
    </row>
    <row r="731" spans="1:7" x14ac:dyDescent="0.2">
      <c r="A731" s="4">
        <v>10</v>
      </c>
      <c r="B731" s="3" t="s">
        <v>13</v>
      </c>
      <c r="C731" s="3" t="str">
        <f>VLOOKUP(Taulukko1[[#This Row],[Rivivalinta]],Sheet1!$C$1:$E$42,2,FALSE)</f>
        <v>Rörelsevinst/-förlust</v>
      </c>
      <c r="D731" s="3" t="str">
        <f>VLOOKUP(Taulukko1[[#This Row],[Rivivalinta]],Sheet1!$C$1:$E$42,3,FALSE)</f>
        <v>Operatingprofit/-loss</v>
      </c>
      <c r="E731" s="1" t="s">
        <v>61</v>
      </c>
      <c r="F731" s="2">
        <v>42369</v>
      </c>
      <c r="G731" s="5">
        <v>447.14600000000002</v>
      </c>
    </row>
    <row r="732" spans="1:7" x14ac:dyDescent="0.2">
      <c r="A732" s="4">
        <v>11</v>
      </c>
      <c r="B732" s="3" t="s">
        <v>14</v>
      </c>
      <c r="C732" s="3" t="str">
        <f>VLOOKUP(Taulukko1[[#This Row],[Rivivalinta]],Sheet1!$C$1:$E$42,2,FALSE)</f>
        <v>Kontanta medel och kassabehållning hos centralbanker</v>
      </c>
      <c r="D732" s="3" t="str">
        <f>VLOOKUP(Taulukko1[[#This Row],[Rivivalinta]],Sheet1!$C$1:$E$42,3,FALSE)</f>
        <v>Cash and cash balances at central banks</v>
      </c>
      <c r="E732" s="1" t="s">
        <v>61</v>
      </c>
      <c r="F732" s="2">
        <v>42369</v>
      </c>
      <c r="G732" s="5">
        <v>4332.7629999999999</v>
      </c>
    </row>
    <row r="733" spans="1:7" x14ac:dyDescent="0.2">
      <c r="A733" s="4">
        <v>12</v>
      </c>
      <c r="B733" s="3" t="s">
        <v>15</v>
      </c>
      <c r="C733" s="3" t="str">
        <f>VLOOKUP(Taulukko1[[#This Row],[Rivivalinta]],Sheet1!$C$1:$E$42,2,FALSE)</f>
        <v>Lån och förskott till kreditinstitut</v>
      </c>
      <c r="D733" s="3" t="str">
        <f>VLOOKUP(Taulukko1[[#This Row],[Rivivalinta]],Sheet1!$C$1:$E$42,3,FALSE)</f>
        <v>Loans and advances to credit institutions</v>
      </c>
      <c r="E733" s="1" t="s">
        <v>61</v>
      </c>
      <c r="F733" s="2">
        <v>42369</v>
      </c>
      <c r="G733" s="5">
        <v>4087.6660000000002</v>
      </c>
    </row>
    <row r="734" spans="1:7" x14ac:dyDescent="0.2">
      <c r="A734" s="4">
        <v>13</v>
      </c>
      <c r="B734" s="3" t="s">
        <v>16</v>
      </c>
      <c r="C734" s="3" t="str">
        <f>VLOOKUP(Taulukko1[[#This Row],[Rivivalinta]],Sheet1!$C$1:$E$42,2,FALSE)</f>
        <v>Lån och förskott till allmänheten och offentliga samfund</v>
      </c>
      <c r="D734" s="3" t="str">
        <f>VLOOKUP(Taulukko1[[#This Row],[Rivivalinta]],Sheet1!$C$1:$E$42,3,FALSE)</f>
        <v>Loans and advances to the public and public sector entities</v>
      </c>
      <c r="E734" s="1" t="s">
        <v>61</v>
      </c>
      <c r="F734" s="2">
        <v>42369</v>
      </c>
      <c r="G734" s="5">
        <v>54542.779000000002</v>
      </c>
    </row>
    <row r="735" spans="1:7" x14ac:dyDescent="0.2">
      <c r="A735" s="4">
        <v>14</v>
      </c>
      <c r="B735" s="3" t="s">
        <v>17</v>
      </c>
      <c r="C735" s="3" t="str">
        <f>VLOOKUP(Taulukko1[[#This Row],[Rivivalinta]],Sheet1!$C$1:$E$42,2,FALSE)</f>
        <v>Värdepapper</v>
      </c>
      <c r="D735" s="3" t="str">
        <f>VLOOKUP(Taulukko1[[#This Row],[Rivivalinta]],Sheet1!$C$1:$E$42,3,FALSE)</f>
        <v>Debt securities</v>
      </c>
      <c r="E735" s="1" t="s">
        <v>61</v>
      </c>
      <c r="F735" s="2">
        <v>42369</v>
      </c>
      <c r="G735" s="5">
        <v>397.74599999999998</v>
      </c>
    </row>
    <row r="736" spans="1:7" x14ac:dyDescent="0.2">
      <c r="A736" s="4">
        <v>15</v>
      </c>
      <c r="B736" s="3" t="s">
        <v>72</v>
      </c>
      <c r="C736" s="3" t="str">
        <f>VLOOKUP(Taulukko1[[#This Row],[Rivivalinta]],Sheet1!$C$1:$E$42,2,FALSE)</f>
        <v xml:space="preserve">Derivat </v>
      </c>
      <c r="D736" s="3" t="str">
        <f>VLOOKUP(Taulukko1[[#This Row],[Rivivalinta]],Sheet1!$C$1:$E$42,3,FALSE)</f>
        <v xml:space="preserve">Derivatives </v>
      </c>
      <c r="E736" s="1" t="s">
        <v>61</v>
      </c>
      <c r="F736" s="2">
        <v>42369</v>
      </c>
      <c r="G736" s="5"/>
    </row>
    <row r="737" spans="1:7" x14ac:dyDescent="0.2">
      <c r="A737" s="4">
        <v>16</v>
      </c>
      <c r="B737" s="3" t="s">
        <v>19</v>
      </c>
      <c r="C737" s="3" t="str">
        <f>VLOOKUP(Taulukko1[[#This Row],[Rivivalinta]],Sheet1!$C$1:$E$42,2,FALSE)</f>
        <v>Övriga tillgångar</v>
      </c>
      <c r="D737" s="3" t="str">
        <f>VLOOKUP(Taulukko1[[#This Row],[Rivivalinta]],Sheet1!$C$1:$E$42,3,FALSE)</f>
        <v>Other assets</v>
      </c>
      <c r="E737" s="1" t="s">
        <v>61</v>
      </c>
      <c r="F737" s="2">
        <v>42369</v>
      </c>
      <c r="G737" s="5">
        <v>5100.915</v>
      </c>
    </row>
    <row r="738" spans="1:7" x14ac:dyDescent="0.2">
      <c r="A738" s="4">
        <v>17</v>
      </c>
      <c r="B738" s="3" t="s">
        <v>20</v>
      </c>
      <c r="C738" s="3" t="str">
        <f>VLOOKUP(Taulukko1[[#This Row],[Rivivalinta]],Sheet1!$C$1:$E$42,2,FALSE)</f>
        <v>SUMMA TILLGÅNGAR</v>
      </c>
      <c r="D738" s="3" t="str">
        <f>VLOOKUP(Taulukko1[[#This Row],[Rivivalinta]],Sheet1!$C$1:$E$42,3,FALSE)</f>
        <v>TOTAL ASSETS</v>
      </c>
      <c r="E738" s="1" t="s">
        <v>61</v>
      </c>
      <c r="F738" s="2">
        <v>42369</v>
      </c>
      <c r="G738" s="5">
        <v>68461.869000000006</v>
      </c>
    </row>
    <row r="739" spans="1:7" x14ac:dyDescent="0.2">
      <c r="A739" s="4">
        <v>18</v>
      </c>
      <c r="B739" s="3" t="s">
        <v>21</v>
      </c>
      <c r="C739" s="3" t="str">
        <f>VLOOKUP(Taulukko1[[#This Row],[Rivivalinta]],Sheet1!$C$1:$E$42,2,FALSE)</f>
        <v>Inlåning från kreditinstitut</v>
      </c>
      <c r="D739" s="3" t="str">
        <f>VLOOKUP(Taulukko1[[#This Row],[Rivivalinta]],Sheet1!$C$1:$E$42,3,FALSE)</f>
        <v>Deposits from credit institutions</v>
      </c>
      <c r="E739" s="1" t="s">
        <v>61</v>
      </c>
      <c r="F739" s="2">
        <v>42369</v>
      </c>
      <c r="G739" s="5">
        <v>6548.7870000000003</v>
      </c>
    </row>
    <row r="740" spans="1:7" x14ac:dyDescent="0.2">
      <c r="A740" s="4">
        <v>19</v>
      </c>
      <c r="B740" s="3" t="s">
        <v>22</v>
      </c>
      <c r="C740" s="3" t="str">
        <f>VLOOKUP(Taulukko1[[#This Row],[Rivivalinta]],Sheet1!$C$1:$E$42,2,FALSE)</f>
        <v>Inlåning från allmänheten och offentliga samfund</v>
      </c>
      <c r="D740" s="3" t="str">
        <f>VLOOKUP(Taulukko1[[#This Row],[Rivivalinta]],Sheet1!$C$1:$E$42,3,FALSE)</f>
        <v>Deposits from the public and public sector entities</v>
      </c>
      <c r="E740" s="1" t="s">
        <v>61</v>
      </c>
      <c r="F740" s="2">
        <v>42369</v>
      </c>
      <c r="G740" s="5">
        <v>55163.67</v>
      </c>
    </row>
    <row r="741" spans="1:7" x14ac:dyDescent="0.2">
      <c r="A741" s="4">
        <v>20</v>
      </c>
      <c r="B741" s="3" t="s">
        <v>23</v>
      </c>
      <c r="C741" s="3" t="str">
        <f>VLOOKUP(Taulukko1[[#This Row],[Rivivalinta]],Sheet1!$C$1:$E$42,2,FALSE)</f>
        <v>Emitterade skuldebrev</v>
      </c>
      <c r="D741" s="3" t="str">
        <f>VLOOKUP(Taulukko1[[#This Row],[Rivivalinta]],Sheet1!$C$1:$E$42,3,FALSE)</f>
        <v>Debt securities issued</v>
      </c>
      <c r="E741" s="1" t="s">
        <v>61</v>
      </c>
      <c r="F741" s="2">
        <v>42369</v>
      </c>
      <c r="G741" s="5"/>
    </row>
    <row r="742" spans="1:7" x14ac:dyDescent="0.2">
      <c r="A742" s="4">
        <v>22</v>
      </c>
      <c r="B742" s="3" t="s">
        <v>18</v>
      </c>
      <c r="C742" s="3" t="str">
        <f>VLOOKUP(Taulukko1[[#This Row],[Rivivalinta]],Sheet1!$C$1:$E$42,2,FALSE)</f>
        <v>Derivat</v>
      </c>
      <c r="D742" s="3" t="str">
        <f>VLOOKUP(Taulukko1[[#This Row],[Rivivalinta]],Sheet1!$C$1:$E$42,3,FALSE)</f>
        <v>Derivatives</v>
      </c>
      <c r="E742" s="1" t="s">
        <v>61</v>
      </c>
      <c r="F742" s="2">
        <v>42369</v>
      </c>
      <c r="G742" s="5"/>
    </row>
    <row r="743" spans="1:7" x14ac:dyDescent="0.2">
      <c r="A743" s="4">
        <v>23</v>
      </c>
      <c r="B743" s="3" t="s">
        <v>24</v>
      </c>
      <c r="C743" s="3" t="str">
        <f>VLOOKUP(Taulukko1[[#This Row],[Rivivalinta]],Sheet1!$C$1:$E$42,2,FALSE)</f>
        <v>Eget kapital</v>
      </c>
      <c r="D743" s="3" t="str">
        <f>VLOOKUP(Taulukko1[[#This Row],[Rivivalinta]],Sheet1!$C$1:$E$42,3,FALSE)</f>
        <v>Total equity</v>
      </c>
      <c r="E743" s="1" t="s">
        <v>61</v>
      </c>
      <c r="F743" s="2">
        <v>42369</v>
      </c>
      <c r="G743" s="5">
        <v>3659.1889999999999</v>
      </c>
    </row>
    <row r="744" spans="1:7" x14ac:dyDescent="0.2">
      <c r="A744" s="4">
        <v>21</v>
      </c>
      <c r="B744" s="3" t="s">
        <v>25</v>
      </c>
      <c r="C744" s="3" t="str">
        <f>VLOOKUP(Taulukko1[[#This Row],[Rivivalinta]],Sheet1!$C$1:$E$42,2,FALSE)</f>
        <v>Övriga skulder</v>
      </c>
      <c r="D744" s="3" t="str">
        <f>VLOOKUP(Taulukko1[[#This Row],[Rivivalinta]],Sheet1!$C$1:$E$42,3,FALSE)</f>
        <v>Other liabilities</v>
      </c>
      <c r="E744" s="1" t="s">
        <v>61</v>
      </c>
      <c r="F744" s="2">
        <v>42369</v>
      </c>
      <c r="G744" s="5">
        <v>3090.2220000000002</v>
      </c>
    </row>
    <row r="745" spans="1:7" x14ac:dyDescent="0.2">
      <c r="A745" s="4">
        <v>24</v>
      </c>
      <c r="B745" s="3" t="s">
        <v>26</v>
      </c>
      <c r="C745" s="3" t="str">
        <f>VLOOKUP(Taulukko1[[#This Row],[Rivivalinta]],Sheet1!$C$1:$E$42,2,FALSE)</f>
        <v>SUMMA EGET KAPITAL OCH SKULDER</v>
      </c>
      <c r="D745" s="3" t="str">
        <f>VLOOKUP(Taulukko1[[#This Row],[Rivivalinta]],Sheet1!$C$1:$E$42,3,FALSE)</f>
        <v>TOTAL EQUITY AND LIABILITIES</v>
      </c>
      <c r="E745" s="1" t="s">
        <v>61</v>
      </c>
      <c r="F745" s="2">
        <v>42369</v>
      </c>
      <c r="G745" s="5">
        <v>68461.868000000002</v>
      </c>
    </row>
    <row r="746" spans="1:7" x14ac:dyDescent="0.2">
      <c r="A746" s="4">
        <v>25</v>
      </c>
      <c r="B746" s="3" t="s">
        <v>27</v>
      </c>
      <c r="C746" s="3" t="str">
        <f>VLOOKUP(Taulukko1[[#This Row],[Rivivalinta]],Sheet1!$C$1:$E$42,2,FALSE)</f>
        <v>Exponering utanför balansräkningen</v>
      </c>
      <c r="D746" s="3" t="str">
        <f>VLOOKUP(Taulukko1[[#This Row],[Rivivalinta]],Sheet1!$C$1:$E$42,3,FALSE)</f>
        <v>Off balance sheet exposures</v>
      </c>
      <c r="E746" s="1" t="s">
        <v>61</v>
      </c>
      <c r="F746" s="2">
        <v>42369</v>
      </c>
      <c r="G746" s="5">
        <v>991.46400000000006</v>
      </c>
    </row>
    <row r="747" spans="1:7" x14ac:dyDescent="0.2">
      <c r="A747" s="4">
        <v>28</v>
      </c>
      <c r="B747" s="3" t="s">
        <v>28</v>
      </c>
      <c r="C747" s="3" t="str">
        <f>VLOOKUP(Taulukko1[[#This Row],[Rivivalinta]],Sheet1!$C$1:$E$42,2,FALSE)</f>
        <v>Kostnader/intäkter, %</v>
      </c>
      <c r="D747" s="3" t="str">
        <f>VLOOKUP(Taulukko1[[#This Row],[Rivivalinta]],Sheet1!$C$1:$E$42,3,FALSE)</f>
        <v>Cost/income ratio, %</v>
      </c>
      <c r="E747" s="1" t="s">
        <v>61</v>
      </c>
      <c r="F747" s="2">
        <v>42369</v>
      </c>
      <c r="G747" s="6">
        <v>0.66309486657398897</v>
      </c>
    </row>
    <row r="748" spans="1:7" x14ac:dyDescent="0.2">
      <c r="A748" s="4">
        <v>29</v>
      </c>
      <c r="B748" s="3" t="s">
        <v>29</v>
      </c>
      <c r="C748" s="3" t="str">
        <f>VLOOKUP(Taulukko1[[#This Row],[Rivivalinta]],Sheet1!$C$1:$E$42,2,FALSE)</f>
        <v>Nödlidande exponeringar/Exponeringar, %</v>
      </c>
      <c r="D748" s="3" t="str">
        <f>VLOOKUP(Taulukko1[[#This Row],[Rivivalinta]],Sheet1!$C$1:$E$42,3,FALSE)</f>
        <v>Non-performing exposures/Exposures, %</v>
      </c>
      <c r="E748" s="1" t="s">
        <v>61</v>
      </c>
      <c r="F748" s="2">
        <v>42369</v>
      </c>
      <c r="G748" s="6">
        <v>2.5824099842095337E-3</v>
      </c>
    </row>
    <row r="749" spans="1:7" x14ac:dyDescent="0.2">
      <c r="A749" s="4">
        <v>30</v>
      </c>
      <c r="B749" s="3" t="s">
        <v>30</v>
      </c>
      <c r="C749" s="3" t="str">
        <f>VLOOKUP(Taulukko1[[#This Row],[Rivivalinta]],Sheet1!$C$1:$E$42,2,FALSE)</f>
        <v>Upplupna avsättningar på nödlidande exponeringar/Nödlidande Exponeringar, %</v>
      </c>
      <c r="D749" s="3" t="str">
        <f>VLOOKUP(Taulukko1[[#This Row],[Rivivalinta]],Sheet1!$C$1:$E$42,3,FALSE)</f>
        <v>Accumulated impairments on non-performing exposures/Non-performing exposures, %</v>
      </c>
      <c r="E749" s="1" t="s">
        <v>61</v>
      </c>
      <c r="F749" s="2">
        <v>42369</v>
      </c>
      <c r="G749" s="6"/>
    </row>
    <row r="750" spans="1:7" x14ac:dyDescent="0.2">
      <c r="A750" s="4">
        <v>31</v>
      </c>
      <c r="B750" s="3" t="s">
        <v>31</v>
      </c>
      <c r="C750" s="3" t="str">
        <f>VLOOKUP(Taulukko1[[#This Row],[Rivivalinta]],Sheet1!$C$1:$E$42,2,FALSE)</f>
        <v>Kapitalbas</v>
      </c>
      <c r="D750" s="3" t="str">
        <f>VLOOKUP(Taulukko1[[#This Row],[Rivivalinta]],Sheet1!$C$1:$E$42,3,FALSE)</f>
        <v>Own funds</v>
      </c>
      <c r="E750" s="1" t="s">
        <v>61</v>
      </c>
      <c r="F750" s="2">
        <v>42369</v>
      </c>
      <c r="G750" s="5">
        <v>4984.7420000000002</v>
      </c>
    </row>
    <row r="751" spans="1:7" x14ac:dyDescent="0.2">
      <c r="A751" s="4">
        <v>32</v>
      </c>
      <c r="B751" s="3" t="s">
        <v>32</v>
      </c>
      <c r="C751" s="3" t="str">
        <f>VLOOKUP(Taulukko1[[#This Row],[Rivivalinta]],Sheet1!$C$1:$E$42,2,FALSE)</f>
        <v>Kärnprimärkapital (CET 1)</v>
      </c>
      <c r="D751" s="3" t="str">
        <f>VLOOKUP(Taulukko1[[#This Row],[Rivivalinta]],Sheet1!$C$1:$E$42,3,FALSE)</f>
        <v>Common equity tier 1 capital (CET1)</v>
      </c>
      <c r="E751" s="1" t="s">
        <v>61</v>
      </c>
      <c r="F751" s="2">
        <v>42369</v>
      </c>
      <c r="G751" s="5">
        <v>4798.2510000000002</v>
      </c>
    </row>
    <row r="752" spans="1:7" x14ac:dyDescent="0.2">
      <c r="A752" s="4">
        <v>33</v>
      </c>
      <c r="B752" s="3" t="s">
        <v>33</v>
      </c>
      <c r="C752" s="3" t="str">
        <f>VLOOKUP(Taulukko1[[#This Row],[Rivivalinta]],Sheet1!$C$1:$E$42,2,FALSE)</f>
        <v>Övrigt primärkapital (AT 1)</v>
      </c>
      <c r="D752" s="3" t="str">
        <f>VLOOKUP(Taulukko1[[#This Row],[Rivivalinta]],Sheet1!$C$1:$E$42,3,FALSE)</f>
        <v>Additional tier 1 capital (AT 1)</v>
      </c>
      <c r="E752" s="1" t="s">
        <v>61</v>
      </c>
      <c r="F752" s="2">
        <v>42369</v>
      </c>
      <c r="G752" s="5">
        <v>143.45500000000001</v>
      </c>
    </row>
    <row r="753" spans="1:7" x14ac:dyDescent="0.2">
      <c r="A753" s="4">
        <v>34</v>
      </c>
      <c r="B753" s="3" t="s">
        <v>34</v>
      </c>
      <c r="C753" s="3" t="str">
        <f>VLOOKUP(Taulukko1[[#This Row],[Rivivalinta]],Sheet1!$C$1:$E$42,2,FALSE)</f>
        <v>Supplementärkapital (T2)</v>
      </c>
      <c r="D753" s="3" t="str">
        <f>VLOOKUP(Taulukko1[[#This Row],[Rivivalinta]],Sheet1!$C$1:$E$42,3,FALSE)</f>
        <v>Tier 2 capital (T2)</v>
      </c>
      <c r="E753" s="1" t="s">
        <v>61</v>
      </c>
      <c r="F753" s="2">
        <v>42369</v>
      </c>
      <c r="G753" s="5">
        <v>43.036999999999999</v>
      </c>
    </row>
    <row r="754" spans="1:7" x14ac:dyDescent="0.2">
      <c r="A754" s="4">
        <v>35</v>
      </c>
      <c r="B754" s="3" t="s">
        <v>35</v>
      </c>
      <c r="C754" s="3" t="str">
        <f>VLOOKUP(Taulukko1[[#This Row],[Rivivalinta]],Sheet1!$C$1:$E$42,2,FALSE)</f>
        <v>Summa kapitalrelationer, %</v>
      </c>
      <c r="D754" s="3" t="str">
        <f>VLOOKUP(Taulukko1[[#This Row],[Rivivalinta]],Sheet1!$C$1:$E$42,3,FALSE)</f>
        <v>Own funds ratio, %</v>
      </c>
      <c r="E754" s="1" t="s">
        <v>61</v>
      </c>
      <c r="F754" s="2">
        <v>42369</v>
      </c>
      <c r="G754" s="6">
        <v>0.15308094338119593</v>
      </c>
    </row>
    <row r="755" spans="1:7" x14ac:dyDescent="0.2">
      <c r="A755" s="4">
        <v>36</v>
      </c>
      <c r="B755" s="3" t="s">
        <v>36</v>
      </c>
      <c r="C755" s="3" t="str">
        <f>VLOOKUP(Taulukko1[[#This Row],[Rivivalinta]],Sheet1!$C$1:$E$42,2,FALSE)</f>
        <v>Primärkapitalrelation, %</v>
      </c>
      <c r="D755" s="3" t="str">
        <f>VLOOKUP(Taulukko1[[#This Row],[Rivivalinta]],Sheet1!$C$1:$E$42,3,FALSE)</f>
        <v>Tier 1 ratio, %</v>
      </c>
      <c r="E755" s="1" t="s">
        <v>61</v>
      </c>
      <c r="F755" s="2">
        <v>42369</v>
      </c>
      <c r="G755" s="6">
        <v>0.15175931199498716</v>
      </c>
    </row>
    <row r="756" spans="1:7" x14ac:dyDescent="0.2">
      <c r="A756" s="4">
        <v>37</v>
      </c>
      <c r="B756" s="3" t="s">
        <v>37</v>
      </c>
      <c r="C756" s="3" t="str">
        <f>VLOOKUP(Taulukko1[[#This Row],[Rivivalinta]],Sheet1!$C$1:$E$42,2,FALSE)</f>
        <v>Kärnprimärkapitalrelation, %</v>
      </c>
      <c r="D756" s="3" t="str">
        <f>VLOOKUP(Taulukko1[[#This Row],[Rivivalinta]],Sheet1!$C$1:$E$42,3,FALSE)</f>
        <v>CET 1 ratio, %</v>
      </c>
      <c r="E756" s="1" t="s">
        <v>61</v>
      </c>
      <c r="F756" s="2">
        <v>42369</v>
      </c>
      <c r="G756" s="6">
        <v>0.1473538228577862</v>
      </c>
    </row>
    <row r="757" spans="1:7" x14ac:dyDescent="0.2">
      <c r="A757" s="4">
        <v>38</v>
      </c>
      <c r="B757" s="3" t="s">
        <v>38</v>
      </c>
      <c r="C757" s="3" t="str">
        <f>VLOOKUP(Taulukko1[[#This Row],[Rivivalinta]],Sheet1!$C$1:$E$42,2,FALSE)</f>
        <v>Summa exponeringsbelopp (RWA)</v>
      </c>
      <c r="D757" s="3" t="str">
        <f>VLOOKUP(Taulukko1[[#This Row],[Rivivalinta]],Sheet1!$C$1:$E$42,3,FALSE)</f>
        <v>Total risk weighted assets (RWA)</v>
      </c>
      <c r="E757" s="1" t="s">
        <v>61</v>
      </c>
      <c r="F757" s="2">
        <v>42369</v>
      </c>
      <c r="G757" s="5">
        <v>32562.786</v>
      </c>
    </row>
    <row r="758" spans="1:7" x14ac:dyDescent="0.2">
      <c r="A758" s="4">
        <v>39</v>
      </c>
      <c r="B758" s="3" t="s">
        <v>39</v>
      </c>
      <c r="C758" s="3" t="str">
        <f>VLOOKUP(Taulukko1[[#This Row],[Rivivalinta]],Sheet1!$C$1:$E$42,2,FALSE)</f>
        <v>Exponeringsbelopp för kredit-, motpart- och utspädningsrisker</v>
      </c>
      <c r="D758" s="3" t="str">
        <f>VLOOKUP(Taulukko1[[#This Row],[Rivivalinta]],Sheet1!$C$1:$E$42,3,FALSE)</f>
        <v>Credit and counterparty risks</v>
      </c>
      <c r="E758" s="1" t="s">
        <v>61</v>
      </c>
      <c r="F758" s="2">
        <v>42369</v>
      </c>
      <c r="G758" s="5">
        <v>29869.251</v>
      </c>
    </row>
    <row r="759" spans="1:7" x14ac:dyDescent="0.2">
      <c r="A759" s="4">
        <v>40</v>
      </c>
      <c r="B759" s="3" t="s">
        <v>40</v>
      </c>
      <c r="C759" s="3" t="str">
        <f>VLOOKUP(Taulukko1[[#This Row],[Rivivalinta]],Sheet1!$C$1:$E$42,2,FALSE)</f>
        <v>Exponeringsbelopp för positions-, valutakurs- och råvarurisker</v>
      </c>
      <c r="D759" s="3" t="str">
        <f>VLOOKUP(Taulukko1[[#This Row],[Rivivalinta]],Sheet1!$C$1:$E$42,3,FALSE)</f>
        <v>Position, currency and commodity risks</v>
      </c>
      <c r="E759" s="1" t="s">
        <v>61</v>
      </c>
      <c r="F759" s="2">
        <v>42369</v>
      </c>
      <c r="G759" s="5"/>
    </row>
    <row r="760" spans="1:7" x14ac:dyDescent="0.2">
      <c r="A760" s="4">
        <v>41</v>
      </c>
      <c r="B760" s="3" t="s">
        <v>41</v>
      </c>
      <c r="C760" s="3" t="str">
        <f>VLOOKUP(Taulukko1[[#This Row],[Rivivalinta]],Sheet1!$C$1:$E$42,2,FALSE)</f>
        <v>Exponeringsbelopp för operativ risk</v>
      </c>
      <c r="D760" s="3" t="str">
        <f>VLOOKUP(Taulukko1[[#This Row],[Rivivalinta]],Sheet1!$C$1:$E$42,3,FALSE)</f>
        <v>Operational risks</v>
      </c>
      <c r="E760" s="1" t="s">
        <v>61</v>
      </c>
      <c r="F760" s="2">
        <v>42369</v>
      </c>
      <c r="G760" s="5">
        <v>2693.5349999999999</v>
      </c>
    </row>
    <row r="761" spans="1:7" x14ac:dyDescent="0.2">
      <c r="A761" s="4">
        <v>42</v>
      </c>
      <c r="B761" s="3" t="s">
        <v>42</v>
      </c>
      <c r="C761" s="3" t="str">
        <f>VLOOKUP(Taulukko1[[#This Row],[Rivivalinta]],Sheet1!$C$1:$E$42,2,FALSE)</f>
        <v>Övriga riskexponeringar</v>
      </c>
      <c r="D761" s="3" t="str">
        <f>VLOOKUP(Taulukko1[[#This Row],[Rivivalinta]],Sheet1!$C$1:$E$42,3,FALSE)</f>
        <v>Other risks</v>
      </c>
      <c r="E761" s="1" t="s">
        <v>61</v>
      </c>
      <c r="F761" s="2">
        <v>42369</v>
      </c>
      <c r="G761" s="5"/>
    </row>
    <row r="762" spans="1:7" x14ac:dyDescent="0.2">
      <c r="A762" s="4">
        <v>1</v>
      </c>
      <c r="B762" s="3" t="s">
        <v>4</v>
      </c>
      <c r="C762" s="3" t="str">
        <f>VLOOKUP(Taulukko1[[#This Row],[Rivivalinta]],Sheet1!$C$1:$E$42,2,FALSE)</f>
        <v>Räntenetto</v>
      </c>
      <c r="D762" s="3" t="str">
        <f>VLOOKUP(Taulukko1[[#This Row],[Rivivalinta]],Sheet1!$C$1:$E$42,3,FALSE)</f>
        <v>Net interest margin</v>
      </c>
      <c r="E762" s="1" t="s">
        <v>62</v>
      </c>
      <c r="F762" s="2">
        <v>42369</v>
      </c>
      <c r="G762" s="5">
        <v>1521.067</v>
      </c>
    </row>
    <row r="763" spans="1:7" x14ac:dyDescent="0.2">
      <c r="A763" s="4">
        <v>2</v>
      </c>
      <c r="B763" s="3" t="s">
        <v>5</v>
      </c>
      <c r="C763" s="3" t="str">
        <f>VLOOKUP(Taulukko1[[#This Row],[Rivivalinta]],Sheet1!$C$1:$E$42,2,FALSE)</f>
        <v>Netto, avgifts- och provisionsintäkter</v>
      </c>
      <c r="D763" s="3" t="str">
        <f>VLOOKUP(Taulukko1[[#This Row],[Rivivalinta]],Sheet1!$C$1:$E$42,3,FALSE)</f>
        <v>Net fee and commission income</v>
      </c>
      <c r="E763" s="1" t="s">
        <v>62</v>
      </c>
      <c r="F763" s="2">
        <v>42369</v>
      </c>
      <c r="G763" s="5">
        <v>645.91399999999999</v>
      </c>
    </row>
    <row r="764" spans="1:7" x14ac:dyDescent="0.2">
      <c r="A764" s="4">
        <v>3</v>
      </c>
      <c r="B764" s="3" t="s">
        <v>6</v>
      </c>
      <c r="C764" s="3" t="str">
        <f>VLOOKUP(Taulukko1[[#This Row],[Rivivalinta]],Sheet1!$C$1:$E$42,2,FALSE)</f>
        <v>Avgifts- och provisionsintäkter</v>
      </c>
      <c r="D764" s="3" t="str">
        <f>VLOOKUP(Taulukko1[[#This Row],[Rivivalinta]],Sheet1!$C$1:$E$42,3,FALSE)</f>
        <v>Fee and commission income</v>
      </c>
      <c r="E764" s="1" t="s">
        <v>62</v>
      </c>
      <c r="F764" s="2">
        <v>42369</v>
      </c>
      <c r="G764" s="5">
        <v>741.90099999999995</v>
      </c>
    </row>
    <row r="765" spans="1:7" x14ac:dyDescent="0.2">
      <c r="A765" s="4">
        <v>4</v>
      </c>
      <c r="B765" s="3" t="s">
        <v>7</v>
      </c>
      <c r="C765" s="3" t="str">
        <f>VLOOKUP(Taulukko1[[#This Row],[Rivivalinta]],Sheet1!$C$1:$E$42,2,FALSE)</f>
        <v>Avgifts- och provisionskostnader</v>
      </c>
      <c r="D765" s="3" t="str">
        <f>VLOOKUP(Taulukko1[[#This Row],[Rivivalinta]],Sheet1!$C$1:$E$42,3,FALSE)</f>
        <v>Fee and commission expenses</v>
      </c>
      <c r="E765" s="1" t="s">
        <v>62</v>
      </c>
      <c r="F765" s="2">
        <v>42369</v>
      </c>
      <c r="G765" s="5">
        <v>95.986999999999995</v>
      </c>
    </row>
    <row r="766" spans="1:7" x14ac:dyDescent="0.2">
      <c r="A766" s="4">
        <v>5</v>
      </c>
      <c r="B766" s="3" t="s">
        <v>8</v>
      </c>
      <c r="C766" s="3" t="str">
        <f>VLOOKUP(Taulukko1[[#This Row],[Rivivalinta]],Sheet1!$C$1:$E$42,2,FALSE)</f>
        <v>Nettointäkter från handel och investeringar</v>
      </c>
      <c r="D766" s="3" t="str">
        <f>VLOOKUP(Taulukko1[[#This Row],[Rivivalinta]],Sheet1!$C$1:$E$42,3,FALSE)</f>
        <v>Net trading and investing income</v>
      </c>
      <c r="E766" s="1" t="s">
        <v>62</v>
      </c>
      <c r="F766" s="2">
        <v>42369</v>
      </c>
      <c r="G766" s="5">
        <v>107.374</v>
      </c>
    </row>
    <row r="767" spans="1:7" x14ac:dyDescent="0.2">
      <c r="A767" s="4">
        <v>6</v>
      </c>
      <c r="B767" s="3" t="s">
        <v>9</v>
      </c>
      <c r="C767" s="3" t="str">
        <f>VLOOKUP(Taulukko1[[#This Row],[Rivivalinta]],Sheet1!$C$1:$E$42,2,FALSE)</f>
        <v>Övriga intäkter</v>
      </c>
      <c r="D767" s="3" t="str">
        <f>VLOOKUP(Taulukko1[[#This Row],[Rivivalinta]],Sheet1!$C$1:$E$42,3,FALSE)</f>
        <v>Other income</v>
      </c>
      <c r="E767" s="1" t="s">
        <v>62</v>
      </c>
      <c r="F767" s="2">
        <v>42369</v>
      </c>
      <c r="G767" s="5">
        <v>52.043999999999997</v>
      </c>
    </row>
    <row r="768" spans="1:7" x14ac:dyDescent="0.2">
      <c r="A768" s="4">
        <v>7</v>
      </c>
      <c r="B768" s="3" t="s">
        <v>10</v>
      </c>
      <c r="C768" s="3" t="str">
        <f>VLOOKUP(Taulukko1[[#This Row],[Rivivalinta]],Sheet1!$C$1:$E$42,2,FALSE)</f>
        <v>Totala inkomster</v>
      </c>
      <c r="D768" s="3" t="str">
        <f>VLOOKUP(Taulukko1[[#This Row],[Rivivalinta]],Sheet1!$C$1:$E$42,3,FALSE)</f>
        <v>Total income</v>
      </c>
      <c r="E768" s="1" t="s">
        <v>62</v>
      </c>
      <c r="F768" s="2">
        <v>42369</v>
      </c>
      <c r="G768" s="5">
        <v>2326.3989999999999</v>
      </c>
    </row>
    <row r="769" spans="1:7" x14ac:dyDescent="0.2">
      <c r="A769" s="4">
        <v>8</v>
      </c>
      <c r="B769" s="3" t="s">
        <v>11</v>
      </c>
      <c r="C769" s="3" t="str">
        <f>VLOOKUP(Taulukko1[[#This Row],[Rivivalinta]],Sheet1!$C$1:$E$42,2,FALSE)</f>
        <v>Totala kostnader</v>
      </c>
      <c r="D769" s="3" t="str">
        <f>VLOOKUP(Taulukko1[[#This Row],[Rivivalinta]],Sheet1!$C$1:$E$42,3,FALSE)</f>
        <v>Total expenses</v>
      </c>
      <c r="E769" s="1" t="s">
        <v>62</v>
      </c>
      <c r="F769" s="2">
        <v>42369</v>
      </c>
      <c r="G769" s="5">
        <v>1537.1790000000001</v>
      </c>
    </row>
    <row r="770" spans="1:7" x14ac:dyDescent="0.2">
      <c r="A770" s="4">
        <v>9</v>
      </c>
      <c r="B770" s="3" t="s">
        <v>12</v>
      </c>
      <c r="C770" s="3" t="str">
        <f>VLOOKUP(Taulukko1[[#This Row],[Rivivalinta]],Sheet1!$C$1:$E$42,2,FALSE)</f>
        <v>Nedskrivningar av lån och fordringar</v>
      </c>
      <c r="D770" s="3" t="str">
        <f>VLOOKUP(Taulukko1[[#This Row],[Rivivalinta]],Sheet1!$C$1:$E$42,3,FALSE)</f>
        <v>Impairments on loans and receivables</v>
      </c>
      <c r="E770" s="1" t="s">
        <v>62</v>
      </c>
      <c r="F770" s="2">
        <v>42369</v>
      </c>
      <c r="G770" s="5">
        <v>213.38800000000001</v>
      </c>
    </row>
    <row r="771" spans="1:7" x14ac:dyDescent="0.2">
      <c r="A771" s="4">
        <v>10</v>
      </c>
      <c r="B771" s="3" t="s">
        <v>13</v>
      </c>
      <c r="C771" s="3" t="str">
        <f>VLOOKUP(Taulukko1[[#This Row],[Rivivalinta]],Sheet1!$C$1:$E$42,2,FALSE)</f>
        <v>Rörelsevinst/-förlust</v>
      </c>
      <c r="D771" s="3" t="str">
        <f>VLOOKUP(Taulukko1[[#This Row],[Rivivalinta]],Sheet1!$C$1:$E$42,3,FALSE)</f>
        <v>Operatingprofit/-loss</v>
      </c>
      <c r="E771" s="1" t="s">
        <v>62</v>
      </c>
      <c r="F771" s="2">
        <v>42369</v>
      </c>
      <c r="G771" s="5">
        <v>575.83199999999999</v>
      </c>
    </row>
    <row r="772" spans="1:7" x14ac:dyDescent="0.2">
      <c r="A772" s="4">
        <v>11</v>
      </c>
      <c r="B772" s="3" t="s">
        <v>14</v>
      </c>
      <c r="C772" s="3" t="str">
        <f>VLOOKUP(Taulukko1[[#This Row],[Rivivalinta]],Sheet1!$C$1:$E$42,2,FALSE)</f>
        <v>Kontanta medel och kassabehållning hos centralbanker</v>
      </c>
      <c r="D772" s="3" t="str">
        <f>VLOOKUP(Taulukko1[[#This Row],[Rivivalinta]],Sheet1!$C$1:$E$42,3,FALSE)</f>
        <v>Cash and cash balances at central banks</v>
      </c>
      <c r="E772" s="1" t="s">
        <v>62</v>
      </c>
      <c r="F772" s="2">
        <v>42369</v>
      </c>
      <c r="G772" s="5">
        <v>2235.9110000000001</v>
      </c>
    </row>
    <row r="773" spans="1:7" x14ac:dyDescent="0.2">
      <c r="A773" s="4">
        <v>12</v>
      </c>
      <c r="B773" s="3" t="s">
        <v>15</v>
      </c>
      <c r="C773" s="3" t="str">
        <f>VLOOKUP(Taulukko1[[#This Row],[Rivivalinta]],Sheet1!$C$1:$E$42,2,FALSE)</f>
        <v>Lån och förskott till kreditinstitut</v>
      </c>
      <c r="D773" s="3" t="str">
        <f>VLOOKUP(Taulukko1[[#This Row],[Rivivalinta]],Sheet1!$C$1:$E$42,3,FALSE)</f>
        <v>Loans and advances to credit institutions</v>
      </c>
      <c r="E773" s="1" t="s">
        <v>62</v>
      </c>
      <c r="F773" s="2">
        <v>42369</v>
      </c>
      <c r="G773" s="5">
        <v>8422.8320000000003</v>
      </c>
    </row>
    <row r="774" spans="1:7" x14ac:dyDescent="0.2">
      <c r="A774" s="4">
        <v>13</v>
      </c>
      <c r="B774" s="3" t="s">
        <v>16</v>
      </c>
      <c r="C774" s="3" t="str">
        <f>VLOOKUP(Taulukko1[[#This Row],[Rivivalinta]],Sheet1!$C$1:$E$42,2,FALSE)</f>
        <v>Lån och förskott till allmänheten och offentliga samfund</v>
      </c>
      <c r="D774" s="3" t="str">
        <f>VLOOKUP(Taulukko1[[#This Row],[Rivivalinta]],Sheet1!$C$1:$E$42,3,FALSE)</f>
        <v>Loans and advances to the public and public sector entities</v>
      </c>
      <c r="E774" s="1" t="s">
        <v>62</v>
      </c>
      <c r="F774" s="2">
        <v>42369</v>
      </c>
      <c r="G774" s="5">
        <v>80787.725999999995</v>
      </c>
    </row>
    <row r="775" spans="1:7" x14ac:dyDescent="0.2">
      <c r="A775" s="4">
        <v>14</v>
      </c>
      <c r="B775" s="3" t="s">
        <v>17</v>
      </c>
      <c r="C775" s="3" t="str">
        <f>VLOOKUP(Taulukko1[[#This Row],[Rivivalinta]],Sheet1!$C$1:$E$42,2,FALSE)</f>
        <v>Värdepapper</v>
      </c>
      <c r="D775" s="3" t="str">
        <f>VLOOKUP(Taulukko1[[#This Row],[Rivivalinta]],Sheet1!$C$1:$E$42,3,FALSE)</f>
        <v>Debt securities</v>
      </c>
      <c r="E775" s="1" t="s">
        <v>62</v>
      </c>
      <c r="F775" s="2">
        <v>42369</v>
      </c>
      <c r="G775" s="5">
        <v>1828.115</v>
      </c>
    </row>
    <row r="776" spans="1:7" x14ac:dyDescent="0.2">
      <c r="A776" s="4">
        <v>15</v>
      </c>
      <c r="B776" s="3" t="s">
        <v>72</v>
      </c>
      <c r="C776" s="3" t="str">
        <f>VLOOKUP(Taulukko1[[#This Row],[Rivivalinta]],Sheet1!$C$1:$E$42,2,FALSE)</f>
        <v xml:space="preserve">Derivat </v>
      </c>
      <c r="D776" s="3" t="str">
        <f>VLOOKUP(Taulukko1[[#This Row],[Rivivalinta]],Sheet1!$C$1:$E$42,3,FALSE)</f>
        <v xml:space="preserve">Derivatives </v>
      </c>
      <c r="E776" s="1" t="s">
        <v>62</v>
      </c>
      <c r="F776" s="2">
        <v>42369</v>
      </c>
      <c r="G776" s="5"/>
    </row>
    <row r="777" spans="1:7" x14ac:dyDescent="0.2">
      <c r="A777" s="4">
        <v>16</v>
      </c>
      <c r="B777" s="3" t="s">
        <v>19</v>
      </c>
      <c r="C777" s="3" t="str">
        <f>VLOOKUP(Taulukko1[[#This Row],[Rivivalinta]],Sheet1!$C$1:$E$42,2,FALSE)</f>
        <v>Övriga tillgångar</v>
      </c>
      <c r="D777" s="3" t="str">
        <f>VLOOKUP(Taulukko1[[#This Row],[Rivivalinta]],Sheet1!$C$1:$E$42,3,FALSE)</f>
        <v>Other assets</v>
      </c>
      <c r="E777" s="1" t="s">
        <v>62</v>
      </c>
      <c r="F777" s="2">
        <v>42369</v>
      </c>
      <c r="G777" s="5">
        <v>7544.6959999999999</v>
      </c>
    </row>
    <row r="778" spans="1:7" x14ac:dyDescent="0.2">
      <c r="A778" s="4">
        <v>17</v>
      </c>
      <c r="B778" s="3" t="s">
        <v>20</v>
      </c>
      <c r="C778" s="3" t="str">
        <f>VLOOKUP(Taulukko1[[#This Row],[Rivivalinta]],Sheet1!$C$1:$E$42,2,FALSE)</f>
        <v>SUMMA TILLGÅNGAR</v>
      </c>
      <c r="D778" s="3" t="str">
        <f>VLOOKUP(Taulukko1[[#This Row],[Rivivalinta]],Sheet1!$C$1:$E$42,3,FALSE)</f>
        <v>TOTAL ASSETS</v>
      </c>
      <c r="E778" s="1" t="s">
        <v>62</v>
      </c>
      <c r="F778" s="2">
        <v>42369</v>
      </c>
      <c r="G778" s="5">
        <v>100819.28</v>
      </c>
    </row>
    <row r="779" spans="1:7" x14ac:dyDescent="0.2">
      <c r="A779" s="4">
        <v>18</v>
      </c>
      <c r="B779" s="3" t="s">
        <v>21</v>
      </c>
      <c r="C779" s="3" t="str">
        <f>VLOOKUP(Taulukko1[[#This Row],[Rivivalinta]],Sheet1!$C$1:$E$42,2,FALSE)</f>
        <v>Inlåning från kreditinstitut</v>
      </c>
      <c r="D779" s="3" t="str">
        <f>VLOOKUP(Taulukko1[[#This Row],[Rivivalinta]],Sheet1!$C$1:$E$42,3,FALSE)</f>
        <v>Deposits from credit institutions</v>
      </c>
      <c r="E779" s="1" t="s">
        <v>62</v>
      </c>
      <c r="F779" s="2">
        <v>42369</v>
      </c>
      <c r="G779" s="5">
        <v>9.3949999999999996</v>
      </c>
    </row>
    <row r="780" spans="1:7" x14ac:dyDescent="0.2">
      <c r="A780" s="4">
        <v>19</v>
      </c>
      <c r="B780" s="3" t="s">
        <v>22</v>
      </c>
      <c r="C780" s="3" t="str">
        <f>VLOOKUP(Taulukko1[[#This Row],[Rivivalinta]],Sheet1!$C$1:$E$42,2,FALSE)</f>
        <v>Inlåning från allmänheten och offentliga samfund</v>
      </c>
      <c r="D780" s="3" t="str">
        <f>VLOOKUP(Taulukko1[[#This Row],[Rivivalinta]],Sheet1!$C$1:$E$42,3,FALSE)</f>
        <v>Deposits from the public and public sector entities</v>
      </c>
      <c r="E780" s="1" t="s">
        <v>62</v>
      </c>
      <c r="F780" s="2">
        <v>42369</v>
      </c>
      <c r="G780" s="5">
        <v>86450.796000000002</v>
      </c>
    </row>
    <row r="781" spans="1:7" x14ac:dyDescent="0.2">
      <c r="A781" s="4">
        <v>20</v>
      </c>
      <c r="B781" s="3" t="s">
        <v>23</v>
      </c>
      <c r="C781" s="3" t="str">
        <f>VLOOKUP(Taulukko1[[#This Row],[Rivivalinta]],Sheet1!$C$1:$E$42,2,FALSE)</f>
        <v>Emitterade skuldebrev</v>
      </c>
      <c r="D781" s="3" t="str">
        <f>VLOOKUP(Taulukko1[[#This Row],[Rivivalinta]],Sheet1!$C$1:$E$42,3,FALSE)</f>
        <v>Debt securities issued</v>
      </c>
      <c r="E781" s="1" t="s">
        <v>62</v>
      </c>
      <c r="F781" s="2">
        <v>42369</v>
      </c>
      <c r="G781" s="5"/>
    </row>
    <row r="782" spans="1:7" x14ac:dyDescent="0.2">
      <c r="A782" s="4">
        <v>22</v>
      </c>
      <c r="B782" s="3" t="s">
        <v>18</v>
      </c>
      <c r="C782" s="3" t="str">
        <f>VLOOKUP(Taulukko1[[#This Row],[Rivivalinta]],Sheet1!$C$1:$E$42,2,FALSE)</f>
        <v>Derivat</v>
      </c>
      <c r="D782" s="3" t="str">
        <f>VLOOKUP(Taulukko1[[#This Row],[Rivivalinta]],Sheet1!$C$1:$E$42,3,FALSE)</f>
        <v>Derivatives</v>
      </c>
      <c r="E782" s="1" t="s">
        <v>62</v>
      </c>
      <c r="F782" s="2">
        <v>42369</v>
      </c>
      <c r="G782" s="5"/>
    </row>
    <row r="783" spans="1:7" x14ac:dyDescent="0.2">
      <c r="A783" s="4">
        <v>23</v>
      </c>
      <c r="B783" s="3" t="s">
        <v>24</v>
      </c>
      <c r="C783" s="3" t="str">
        <f>VLOOKUP(Taulukko1[[#This Row],[Rivivalinta]],Sheet1!$C$1:$E$42,2,FALSE)</f>
        <v>Eget kapital</v>
      </c>
      <c r="D783" s="3" t="str">
        <f>VLOOKUP(Taulukko1[[#This Row],[Rivivalinta]],Sheet1!$C$1:$E$42,3,FALSE)</f>
        <v>Total equity</v>
      </c>
      <c r="E783" s="1" t="s">
        <v>62</v>
      </c>
      <c r="F783" s="2">
        <v>42369</v>
      </c>
      <c r="G783" s="5">
        <v>10334.888000000001</v>
      </c>
    </row>
    <row r="784" spans="1:7" x14ac:dyDescent="0.2">
      <c r="A784" s="4">
        <v>21</v>
      </c>
      <c r="B784" s="3" t="s">
        <v>25</v>
      </c>
      <c r="C784" s="3" t="str">
        <f>VLOOKUP(Taulukko1[[#This Row],[Rivivalinta]],Sheet1!$C$1:$E$42,2,FALSE)</f>
        <v>Övriga skulder</v>
      </c>
      <c r="D784" s="3" t="str">
        <f>VLOOKUP(Taulukko1[[#This Row],[Rivivalinta]],Sheet1!$C$1:$E$42,3,FALSE)</f>
        <v>Other liabilities</v>
      </c>
      <c r="E784" s="1" t="s">
        <v>62</v>
      </c>
      <c r="F784" s="2">
        <v>42369</v>
      </c>
      <c r="G784" s="5">
        <v>4024.2020000000002</v>
      </c>
    </row>
    <row r="785" spans="1:7" x14ac:dyDescent="0.2">
      <c r="A785" s="4">
        <v>24</v>
      </c>
      <c r="B785" s="3" t="s">
        <v>26</v>
      </c>
      <c r="C785" s="3" t="str">
        <f>VLOOKUP(Taulukko1[[#This Row],[Rivivalinta]],Sheet1!$C$1:$E$42,2,FALSE)</f>
        <v>SUMMA EGET KAPITAL OCH SKULDER</v>
      </c>
      <c r="D785" s="3" t="str">
        <f>VLOOKUP(Taulukko1[[#This Row],[Rivivalinta]],Sheet1!$C$1:$E$42,3,FALSE)</f>
        <v>TOTAL EQUITY AND LIABILITIES</v>
      </c>
      <c r="E785" s="1" t="s">
        <v>62</v>
      </c>
      <c r="F785" s="2">
        <v>42369</v>
      </c>
      <c r="G785" s="5">
        <v>100819.281</v>
      </c>
    </row>
    <row r="786" spans="1:7" x14ac:dyDescent="0.2">
      <c r="A786" s="4">
        <v>25</v>
      </c>
      <c r="B786" s="3" t="s">
        <v>27</v>
      </c>
      <c r="C786" s="3" t="str">
        <f>VLOOKUP(Taulukko1[[#This Row],[Rivivalinta]],Sheet1!$C$1:$E$42,2,FALSE)</f>
        <v>Exponering utanför balansräkningen</v>
      </c>
      <c r="D786" s="3" t="str">
        <f>VLOOKUP(Taulukko1[[#This Row],[Rivivalinta]],Sheet1!$C$1:$E$42,3,FALSE)</f>
        <v>Off balance sheet exposures</v>
      </c>
      <c r="E786" s="1" t="s">
        <v>62</v>
      </c>
      <c r="F786" s="2">
        <v>42369</v>
      </c>
      <c r="G786" s="5">
        <v>3436.915</v>
      </c>
    </row>
    <row r="787" spans="1:7" x14ac:dyDescent="0.2">
      <c r="A787" s="4">
        <v>28</v>
      </c>
      <c r="B787" s="3" t="s">
        <v>28</v>
      </c>
      <c r="C787" s="3" t="str">
        <f>VLOOKUP(Taulukko1[[#This Row],[Rivivalinta]],Sheet1!$C$1:$E$42,2,FALSE)</f>
        <v>Kostnader/intäkter, %</v>
      </c>
      <c r="D787" s="3" t="str">
        <f>VLOOKUP(Taulukko1[[#This Row],[Rivivalinta]],Sheet1!$C$1:$E$42,3,FALSE)</f>
        <v>Cost/income ratio, %</v>
      </c>
      <c r="E787" s="1" t="s">
        <v>62</v>
      </c>
      <c r="F787" s="2">
        <v>42369</v>
      </c>
      <c r="G787" s="6">
        <v>0.61750012610760663</v>
      </c>
    </row>
    <row r="788" spans="1:7" x14ac:dyDescent="0.2">
      <c r="A788" s="4">
        <v>29</v>
      </c>
      <c r="B788" s="3" t="s">
        <v>29</v>
      </c>
      <c r="C788" s="3" t="str">
        <f>VLOOKUP(Taulukko1[[#This Row],[Rivivalinta]],Sheet1!$C$1:$E$42,2,FALSE)</f>
        <v>Nödlidande exponeringar/Exponeringar, %</v>
      </c>
      <c r="D788" s="3" t="str">
        <f>VLOOKUP(Taulukko1[[#This Row],[Rivivalinta]],Sheet1!$C$1:$E$42,3,FALSE)</f>
        <v>Non-performing exposures/Exposures, %</v>
      </c>
      <c r="E788" s="1" t="s">
        <v>62</v>
      </c>
      <c r="F788" s="2">
        <v>42369</v>
      </c>
      <c r="G788" s="6">
        <v>6.0697367812164059E-3</v>
      </c>
    </row>
    <row r="789" spans="1:7" x14ac:dyDescent="0.2">
      <c r="A789" s="4">
        <v>30</v>
      </c>
      <c r="B789" s="3" t="s">
        <v>30</v>
      </c>
      <c r="C789" s="3" t="str">
        <f>VLOOKUP(Taulukko1[[#This Row],[Rivivalinta]],Sheet1!$C$1:$E$42,2,FALSE)</f>
        <v>Upplupna avsättningar på nödlidande exponeringar/Nödlidande Exponeringar, %</v>
      </c>
      <c r="D789" s="3" t="str">
        <f>VLOOKUP(Taulukko1[[#This Row],[Rivivalinta]],Sheet1!$C$1:$E$42,3,FALSE)</f>
        <v>Accumulated impairments on non-performing exposures/Non-performing exposures, %</v>
      </c>
      <c r="E789" s="1" t="s">
        <v>62</v>
      </c>
      <c r="F789" s="2">
        <v>42369</v>
      </c>
      <c r="G789" s="6">
        <v>0.37335859997397586</v>
      </c>
    </row>
    <row r="790" spans="1:7" x14ac:dyDescent="0.2">
      <c r="A790" s="4">
        <v>31</v>
      </c>
      <c r="B790" s="3" t="s">
        <v>31</v>
      </c>
      <c r="C790" s="3" t="str">
        <f>VLOOKUP(Taulukko1[[#This Row],[Rivivalinta]],Sheet1!$C$1:$E$42,2,FALSE)</f>
        <v>Kapitalbas</v>
      </c>
      <c r="D790" s="3" t="str">
        <f>VLOOKUP(Taulukko1[[#This Row],[Rivivalinta]],Sheet1!$C$1:$E$42,3,FALSE)</f>
        <v>Own funds</v>
      </c>
      <c r="E790" s="1" t="s">
        <v>62</v>
      </c>
      <c r="F790" s="2">
        <v>42369</v>
      </c>
      <c r="G790" s="5">
        <v>9835.4470000000001</v>
      </c>
    </row>
    <row r="791" spans="1:7" x14ac:dyDescent="0.2">
      <c r="A791" s="4">
        <v>32</v>
      </c>
      <c r="B791" s="3" t="s">
        <v>32</v>
      </c>
      <c r="C791" s="3" t="str">
        <f>VLOOKUP(Taulukko1[[#This Row],[Rivivalinta]],Sheet1!$C$1:$E$42,2,FALSE)</f>
        <v>Kärnprimärkapital (CET 1)</v>
      </c>
      <c r="D791" s="3" t="str">
        <f>VLOOKUP(Taulukko1[[#This Row],[Rivivalinta]],Sheet1!$C$1:$E$42,3,FALSE)</f>
        <v>Common equity tier 1 capital (CET1)</v>
      </c>
      <c r="E791" s="1" t="s">
        <v>62</v>
      </c>
      <c r="F791" s="2">
        <v>42369</v>
      </c>
      <c r="G791" s="5">
        <v>9198.9830000000002</v>
      </c>
    </row>
    <row r="792" spans="1:7" x14ac:dyDescent="0.2">
      <c r="A792" s="4">
        <v>33</v>
      </c>
      <c r="B792" s="3" t="s">
        <v>33</v>
      </c>
      <c r="C792" s="3" t="str">
        <f>VLOOKUP(Taulukko1[[#This Row],[Rivivalinta]],Sheet1!$C$1:$E$42,2,FALSE)</f>
        <v>Övrigt primärkapital (AT 1)</v>
      </c>
      <c r="D792" s="3" t="str">
        <f>VLOOKUP(Taulukko1[[#This Row],[Rivivalinta]],Sheet1!$C$1:$E$42,3,FALSE)</f>
        <v>Additional tier 1 capital (AT 1)</v>
      </c>
      <c r="E792" s="1" t="s">
        <v>62</v>
      </c>
      <c r="F792" s="2">
        <v>42369</v>
      </c>
      <c r="G792" s="5">
        <v>489.58800000000002</v>
      </c>
    </row>
    <row r="793" spans="1:7" x14ac:dyDescent="0.2">
      <c r="A793" s="4">
        <v>34</v>
      </c>
      <c r="B793" s="3" t="s">
        <v>34</v>
      </c>
      <c r="C793" s="3" t="str">
        <f>VLOOKUP(Taulukko1[[#This Row],[Rivivalinta]],Sheet1!$C$1:$E$42,2,FALSE)</f>
        <v>Supplementärkapital (T2)</v>
      </c>
      <c r="D793" s="3" t="str">
        <f>VLOOKUP(Taulukko1[[#This Row],[Rivivalinta]],Sheet1!$C$1:$E$42,3,FALSE)</f>
        <v>Tier 2 capital (T2)</v>
      </c>
      <c r="E793" s="1" t="s">
        <v>62</v>
      </c>
      <c r="F793" s="2">
        <v>42369</v>
      </c>
      <c r="G793" s="5">
        <v>146.876</v>
      </c>
    </row>
    <row r="794" spans="1:7" x14ac:dyDescent="0.2">
      <c r="A794" s="4">
        <v>35</v>
      </c>
      <c r="B794" s="3" t="s">
        <v>35</v>
      </c>
      <c r="C794" s="3" t="str">
        <f>VLOOKUP(Taulukko1[[#This Row],[Rivivalinta]],Sheet1!$C$1:$E$42,2,FALSE)</f>
        <v>Summa kapitalrelationer, %</v>
      </c>
      <c r="D794" s="3" t="str">
        <f>VLOOKUP(Taulukko1[[#This Row],[Rivivalinta]],Sheet1!$C$1:$E$42,3,FALSE)</f>
        <v>Own funds ratio, %</v>
      </c>
      <c r="E794" s="1" t="s">
        <v>62</v>
      </c>
      <c r="F794" s="2">
        <v>42369</v>
      </c>
      <c r="G794" s="6">
        <v>0.21655527365628935</v>
      </c>
    </row>
    <row r="795" spans="1:7" x14ac:dyDescent="0.2">
      <c r="A795" s="4">
        <v>36</v>
      </c>
      <c r="B795" s="3" t="s">
        <v>36</v>
      </c>
      <c r="C795" s="3" t="str">
        <f>VLOOKUP(Taulukko1[[#This Row],[Rivivalinta]],Sheet1!$C$1:$E$42,2,FALSE)</f>
        <v>Primärkapitalrelation, %</v>
      </c>
      <c r="D795" s="3" t="str">
        <f>VLOOKUP(Taulukko1[[#This Row],[Rivivalinta]],Sheet1!$C$1:$E$42,3,FALSE)</f>
        <v>Tier 1 ratio, %</v>
      </c>
      <c r="E795" s="1" t="s">
        <v>62</v>
      </c>
      <c r="F795" s="2">
        <v>42369</v>
      </c>
      <c r="G795" s="6">
        <v>0.21332138175757431</v>
      </c>
    </row>
    <row r="796" spans="1:7" x14ac:dyDescent="0.2">
      <c r="A796" s="4">
        <v>37</v>
      </c>
      <c r="B796" s="3" t="s">
        <v>37</v>
      </c>
      <c r="C796" s="3" t="str">
        <f>VLOOKUP(Taulukko1[[#This Row],[Rivivalinta]],Sheet1!$C$1:$E$42,2,FALSE)</f>
        <v>Kärnprimärkapitalrelation, %</v>
      </c>
      <c r="D796" s="3" t="str">
        <f>VLOOKUP(Taulukko1[[#This Row],[Rivivalinta]],Sheet1!$C$1:$E$42,3,FALSE)</f>
        <v>CET 1 ratio, %</v>
      </c>
      <c r="E796" s="1" t="s">
        <v>62</v>
      </c>
      <c r="F796" s="2">
        <v>42369</v>
      </c>
      <c r="G796" s="6">
        <v>0.2025417127380742</v>
      </c>
    </row>
    <row r="797" spans="1:7" x14ac:dyDescent="0.2">
      <c r="A797" s="4">
        <v>38</v>
      </c>
      <c r="B797" s="3" t="s">
        <v>38</v>
      </c>
      <c r="C797" s="3" t="str">
        <f>VLOOKUP(Taulukko1[[#This Row],[Rivivalinta]],Sheet1!$C$1:$E$42,2,FALSE)</f>
        <v>Summa exponeringsbelopp (RWA)</v>
      </c>
      <c r="D797" s="3" t="str">
        <f>VLOOKUP(Taulukko1[[#This Row],[Rivivalinta]],Sheet1!$C$1:$E$42,3,FALSE)</f>
        <v>Total risk weighted assets (RWA)</v>
      </c>
      <c r="E797" s="1" t="s">
        <v>62</v>
      </c>
      <c r="F797" s="2">
        <v>42369</v>
      </c>
      <c r="G797" s="5">
        <v>45417.720999999998</v>
      </c>
    </row>
    <row r="798" spans="1:7" x14ac:dyDescent="0.2">
      <c r="A798" s="4">
        <v>39</v>
      </c>
      <c r="B798" s="3" t="s">
        <v>39</v>
      </c>
      <c r="C798" s="3" t="str">
        <f>VLOOKUP(Taulukko1[[#This Row],[Rivivalinta]],Sheet1!$C$1:$E$42,2,FALSE)</f>
        <v>Exponeringsbelopp för kredit-, motpart- och utspädningsrisker</v>
      </c>
      <c r="D798" s="3" t="str">
        <f>VLOOKUP(Taulukko1[[#This Row],[Rivivalinta]],Sheet1!$C$1:$E$42,3,FALSE)</f>
        <v>Credit and counterparty risks</v>
      </c>
      <c r="E798" s="1" t="s">
        <v>62</v>
      </c>
      <c r="F798" s="2">
        <v>42369</v>
      </c>
      <c r="G798" s="5">
        <v>40941.686999999998</v>
      </c>
    </row>
    <row r="799" spans="1:7" x14ac:dyDescent="0.2">
      <c r="A799" s="4">
        <v>40</v>
      </c>
      <c r="B799" s="3" t="s">
        <v>40</v>
      </c>
      <c r="C799" s="3" t="str">
        <f>VLOOKUP(Taulukko1[[#This Row],[Rivivalinta]],Sheet1!$C$1:$E$42,2,FALSE)</f>
        <v>Exponeringsbelopp för positions-, valutakurs- och råvarurisker</v>
      </c>
      <c r="D799" s="3" t="str">
        <f>VLOOKUP(Taulukko1[[#This Row],[Rivivalinta]],Sheet1!$C$1:$E$42,3,FALSE)</f>
        <v>Position, currency and commodity risks</v>
      </c>
      <c r="E799" s="1" t="s">
        <v>62</v>
      </c>
      <c r="F799" s="2">
        <v>42369</v>
      </c>
      <c r="G799" s="5">
        <v>313.57900000000001</v>
      </c>
    </row>
    <row r="800" spans="1:7" x14ac:dyDescent="0.2">
      <c r="A800" s="4">
        <v>41</v>
      </c>
      <c r="B800" s="3" t="s">
        <v>41</v>
      </c>
      <c r="C800" s="3" t="str">
        <f>VLOOKUP(Taulukko1[[#This Row],[Rivivalinta]],Sheet1!$C$1:$E$42,2,FALSE)</f>
        <v>Exponeringsbelopp för operativ risk</v>
      </c>
      <c r="D800" s="3" t="str">
        <f>VLOOKUP(Taulukko1[[#This Row],[Rivivalinta]],Sheet1!$C$1:$E$42,3,FALSE)</f>
        <v>Operational risks</v>
      </c>
      <c r="E800" s="1" t="s">
        <v>62</v>
      </c>
      <c r="F800" s="2">
        <v>42369</v>
      </c>
      <c r="G800" s="5">
        <v>4162.4549999999999</v>
      </c>
    </row>
    <row r="801" spans="1:7" x14ac:dyDescent="0.2">
      <c r="A801" s="4">
        <v>42</v>
      </c>
      <c r="B801" s="3" t="s">
        <v>42</v>
      </c>
      <c r="C801" s="3" t="str">
        <f>VLOOKUP(Taulukko1[[#This Row],[Rivivalinta]],Sheet1!$C$1:$E$42,2,FALSE)</f>
        <v>Övriga riskexponeringar</v>
      </c>
      <c r="D801" s="3" t="str">
        <f>VLOOKUP(Taulukko1[[#This Row],[Rivivalinta]],Sheet1!$C$1:$E$42,3,FALSE)</f>
        <v>Other risks</v>
      </c>
      <c r="E801" s="1" t="s">
        <v>62</v>
      </c>
      <c r="F801" s="2">
        <v>42369</v>
      </c>
      <c r="G801" s="5"/>
    </row>
    <row r="802" spans="1:7" x14ac:dyDescent="0.2">
      <c r="A802" s="4">
        <v>1</v>
      </c>
      <c r="B802" s="3" t="s">
        <v>4</v>
      </c>
      <c r="C802" s="3" t="str">
        <f>VLOOKUP(Taulukko1[[#This Row],[Rivivalinta]],Sheet1!$C$1:$E$42,2,FALSE)</f>
        <v>Räntenetto</v>
      </c>
      <c r="D802" s="3" t="str">
        <f>VLOOKUP(Taulukko1[[#This Row],[Rivivalinta]],Sheet1!$C$1:$E$42,3,FALSE)</f>
        <v>Net interest margin</v>
      </c>
      <c r="E802" s="1" t="s">
        <v>63</v>
      </c>
      <c r="F802" s="2">
        <v>42369</v>
      </c>
      <c r="G802" s="5">
        <v>6509.3729999999996</v>
      </c>
    </row>
    <row r="803" spans="1:7" x14ac:dyDescent="0.2">
      <c r="A803" s="4">
        <v>2</v>
      </c>
      <c r="B803" s="3" t="s">
        <v>5</v>
      </c>
      <c r="C803" s="3" t="str">
        <f>VLOOKUP(Taulukko1[[#This Row],[Rivivalinta]],Sheet1!$C$1:$E$42,2,FALSE)</f>
        <v>Netto, avgifts- och provisionsintäkter</v>
      </c>
      <c r="D803" s="3" t="str">
        <f>VLOOKUP(Taulukko1[[#This Row],[Rivivalinta]],Sheet1!$C$1:$E$42,3,FALSE)</f>
        <v>Net fee and commission income</v>
      </c>
      <c r="E803" s="1" t="s">
        <v>63</v>
      </c>
      <c r="F803" s="2">
        <v>42369</v>
      </c>
      <c r="G803" s="5">
        <v>2356.087</v>
      </c>
    </row>
    <row r="804" spans="1:7" x14ac:dyDescent="0.2">
      <c r="A804" s="4">
        <v>3</v>
      </c>
      <c r="B804" s="3" t="s">
        <v>6</v>
      </c>
      <c r="C804" s="3" t="str">
        <f>VLOOKUP(Taulukko1[[#This Row],[Rivivalinta]],Sheet1!$C$1:$E$42,2,FALSE)</f>
        <v>Avgifts- och provisionsintäkter</v>
      </c>
      <c r="D804" s="3" t="str">
        <f>VLOOKUP(Taulukko1[[#This Row],[Rivivalinta]],Sheet1!$C$1:$E$42,3,FALSE)</f>
        <v>Fee and commission income</v>
      </c>
      <c r="E804" s="1" t="s">
        <v>63</v>
      </c>
      <c r="F804" s="2">
        <v>42369</v>
      </c>
      <c r="G804" s="5">
        <v>2680.259</v>
      </c>
    </row>
    <row r="805" spans="1:7" x14ac:dyDescent="0.2">
      <c r="A805" s="4">
        <v>4</v>
      </c>
      <c r="B805" s="3" t="s">
        <v>7</v>
      </c>
      <c r="C805" s="3" t="str">
        <f>VLOOKUP(Taulukko1[[#This Row],[Rivivalinta]],Sheet1!$C$1:$E$42,2,FALSE)</f>
        <v>Avgifts- och provisionskostnader</v>
      </c>
      <c r="D805" s="3" t="str">
        <f>VLOOKUP(Taulukko1[[#This Row],[Rivivalinta]],Sheet1!$C$1:$E$42,3,FALSE)</f>
        <v>Fee and commission expenses</v>
      </c>
      <c r="E805" s="1" t="s">
        <v>63</v>
      </c>
      <c r="F805" s="2">
        <v>42369</v>
      </c>
      <c r="G805" s="5">
        <v>324.17200000000003</v>
      </c>
    </row>
    <row r="806" spans="1:7" x14ac:dyDescent="0.2">
      <c r="A806" s="4">
        <v>5</v>
      </c>
      <c r="B806" s="3" t="s">
        <v>8</v>
      </c>
      <c r="C806" s="3" t="str">
        <f>VLOOKUP(Taulukko1[[#This Row],[Rivivalinta]],Sheet1!$C$1:$E$42,2,FALSE)</f>
        <v>Nettointäkter från handel och investeringar</v>
      </c>
      <c r="D806" s="3" t="str">
        <f>VLOOKUP(Taulukko1[[#This Row],[Rivivalinta]],Sheet1!$C$1:$E$42,3,FALSE)</f>
        <v>Net trading and investing income</v>
      </c>
      <c r="E806" s="1" t="s">
        <v>63</v>
      </c>
      <c r="F806" s="2">
        <v>42369</v>
      </c>
      <c r="G806" s="5">
        <v>1341.9269999999999</v>
      </c>
    </row>
    <row r="807" spans="1:7" x14ac:dyDescent="0.2">
      <c r="A807" s="4">
        <v>6</v>
      </c>
      <c r="B807" s="3" t="s">
        <v>9</v>
      </c>
      <c r="C807" s="3" t="str">
        <f>VLOOKUP(Taulukko1[[#This Row],[Rivivalinta]],Sheet1!$C$1:$E$42,2,FALSE)</f>
        <v>Övriga intäkter</v>
      </c>
      <c r="D807" s="3" t="str">
        <f>VLOOKUP(Taulukko1[[#This Row],[Rivivalinta]],Sheet1!$C$1:$E$42,3,FALSE)</f>
        <v>Other income</v>
      </c>
      <c r="E807" s="1" t="s">
        <v>63</v>
      </c>
      <c r="F807" s="2">
        <v>42369</v>
      </c>
      <c r="G807" s="5">
        <v>571.64400000000001</v>
      </c>
    </row>
    <row r="808" spans="1:7" x14ac:dyDescent="0.2">
      <c r="A808" s="4">
        <v>7</v>
      </c>
      <c r="B808" s="3" t="s">
        <v>10</v>
      </c>
      <c r="C808" s="3" t="str">
        <f>VLOOKUP(Taulukko1[[#This Row],[Rivivalinta]],Sheet1!$C$1:$E$42,2,FALSE)</f>
        <v>Totala inkomster</v>
      </c>
      <c r="D808" s="3" t="str">
        <f>VLOOKUP(Taulukko1[[#This Row],[Rivivalinta]],Sheet1!$C$1:$E$42,3,FALSE)</f>
        <v>Total income</v>
      </c>
      <c r="E808" s="1" t="s">
        <v>63</v>
      </c>
      <c r="F808" s="2">
        <v>42369</v>
      </c>
      <c r="G808" s="5">
        <v>10779.031000000001</v>
      </c>
    </row>
    <row r="809" spans="1:7" x14ac:dyDescent="0.2">
      <c r="A809" s="4">
        <v>8</v>
      </c>
      <c r="B809" s="3" t="s">
        <v>11</v>
      </c>
      <c r="C809" s="3" t="str">
        <f>VLOOKUP(Taulukko1[[#This Row],[Rivivalinta]],Sheet1!$C$1:$E$42,2,FALSE)</f>
        <v>Totala kostnader</v>
      </c>
      <c r="D809" s="3" t="str">
        <f>VLOOKUP(Taulukko1[[#This Row],[Rivivalinta]],Sheet1!$C$1:$E$42,3,FALSE)</f>
        <v>Total expenses</v>
      </c>
      <c r="E809" s="1" t="s">
        <v>63</v>
      </c>
      <c r="F809" s="2">
        <v>42369</v>
      </c>
      <c r="G809" s="5">
        <v>7411.2079999999996</v>
      </c>
    </row>
    <row r="810" spans="1:7" x14ac:dyDescent="0.2">
      <c r="A810" s="4">
        <v>9</v>
      </c>
      <c r="B810" s="3" t="s">
        <v>12</v>
      </c>
      <c r="C810" s="3" t="str">
        <f>VLOOKUP(Taulukko1[[#This Row],[Rivivalinta]],Sheet1!$C$1:$E$42,2,FALSE)</f>
        <v>Nedskrivningar av lån och fordringar</v>
      </c>
      <c r="D810" s="3" t="str">
        <f>VLOOKUP(Taulukko1[[#This Row],[Rivivalinta]],Sheet1!$C$1:$E$42,3,FALSE)</f>
        <v>Impairments on loans and receivables</v>
      </c>
      <c r="E810" s="1" t="s">
        <v>63</v>
      </c>
      <c r="F810" s="2">
        <v>42369</v>
      </c>
      <c r="G810" s="5">
        <v>1559.0039999999999</v>
      </c>
    </row>
    <row r="811" spans="1:7" x14ac:dyDescent="0.2">
      <c r="A811" s="4">
        <v>10</v>
      </c>
      <c r="B811" s="3" t="s">
        <v>13</v>
      </c>
      <c r="C811" s="3" t="str">
        <f>VLOOKUP(Taulukko1[[#This Row],[Rivivalinta]],Sheet1!$C$1:$E$42,2,FALSE)</f>
        <v>Rörelsevinst/-förlust</v>
      </c>
      <c r="D811" s="3" t="str">
        <f>VLOOKUP(Taulukko1[[#This Row],[Rivivalinta]],Sheet1!$C$1:$E$42,3,FALSE)</f>
        <v>Operatingprofit/-loss</v>
      </c>
      <c r="E811" s="1" t="s">
        <v>63</v>
      </c>
      <c r="F811" s="2">
        <v>42369</v>
      </c>
      <c r="G811" s="5">
        <v>1808.819</v>
      </c>
    </row>
    <row r="812" spans="1:7" x14ac:dyDescent="0.2">
      <c r="A812" s="4">
        <v>11</v>
      </c>
      <c r="B812" s="3" t="s">
        <v>14</v>
      </c>
      <c r="C812" s="3" t="str">
        <f>VLOOKUP(Taulukko1[[#This Row],[Rivivalinta]],Sheet1!$C$1:$E$42,2,FALSE)</f>
        <v>Kontanta medel och kassabehållning hos centralbanker</v>
      </c>
      <c r="D812" s="3" t="str">
        <f>VLOOKUP(Taulukko1[[#This Row],[Rivivalinta]],Sheet1!$C$1:$E$42,3,FALSE)</f>
        <v>Cash and cash balances at central banks</v>
      </c>
      <c r="E812" s="1" t="s">
        <v>63</v>
      </c>
      <c r="F812" s="2">
        <v>42369</v>
      </c>
      <c r="G812" s="5">
        <v>6734.9970000000003</v>
      </c>
    </row>
    <row r="813" spans="1:7" x14ac:dyDescent="0.2">
      <c r="A813" s="4">
        <v>12</v>
      </c>
      <c r="B813" s="3" t="s">
        <v>15</v>
      </c>
      <c r="C813" s="3" t="str">
        <f>VLOOKUP(Taulukko1[[#This Row],[Rivivalinta]],Sheet1!$C$1:$E$42,2,FALSE)</f>
        <v>Lån och förskott till kreditinstitut</v>
      </c>
      <c r="D813" s="3" t="str">
        <f>VLOOKUP(Taulukko1[[#This Row],[Rivivalinta]],Sheet1!$C$1:$E$42,3,FALSE)</f>
        <v>Loans and advances to credit institutions</v>
      </c>
      <c r="E813" s="1" t="s">
        <v>63</v>
      </c>
      <c r="F813" s="2">
        <v>42369</v>
      </c>
      <c r="G813" s="5">
        <v>15622.597</v>
      </c>
    </row>
    <row r="814" spans="1:7" x14ac:dyDescent="0.2">
      <c r="A814" s="4">
        <v>13</v>
      </c>
      <c r="B814" s="3" t="s">
        <v>16</v>
      </c>
      <c r="C814" s="3" t="str">
        <f>VLOOKUP(Taulukko1[[#This Row],[Rivivalinta]],Sheet1!$C$1:$E$42,2,FALSE)</f>
        <v>Lån och förskott till allmänheten och offentliga samfund</v>
      </c>
      <c r="D814" s="3" t="str">
        <f>VLOOKUP(Taulukko1[[#This Row],[Rivivalinta]],Sheet1!$C$1:$E$42,3,FALSE)</f>
        <v>Loans and advances to the public and public sector entities</v>
      </c>
      <c r="E814" s="1" t="s">
        <v>63</v>
      </c>
      <c r="F814" s="2">
        <v>42369</v>
      </c>
      <c r="G814" s="5">
        <v>336100.55099999998</v>
      </c>
    </row>
    <row r="815" spans="1:7" x14ac:dyDescent="0.2">
      <c r="A815" s="4">
        <v>14</v>
      </c>
      <c r="B815" s="3" t="s">
        <v>17</v>
      </c>
      <c r="C815" s="3" t="str">
        <f>VLOOKUP(Taulukko1[[#This Row],[Rivivalinta]],Sheet1!$C$1:$E$42,2,FALSE)</f>
        <v>Värdepapper</v>
      </c>
      <c r="D815" s="3" t="str">
        <f>VLOOKUP(Taulukko1[[#This Row],[Rivivalinta]],Sheet1!$C$1:$E$42,3,FALSE)</f>
        <v>Debt securities</v>
      </c>
      <c r="E815" s="1" t="s">
        <v>63</v>
      </c>
      <c r="F815" s="2">
        <v>42369</v>
      </c>
      <c r="G815" s="5">
        <v>19704.764999999999</v>
      </c>
    </row>
    <row r="816" spans="1:7" x14ac:dyDescent="0.2">
      <c r="A816" s="4">
        <v>15</v>
      </c>
      <c r="B816" s="3" t="s">
        <v>72</v>
      </c>
      <c r="C816" s="3" t="str">
        <f>VLOOKUP(Taulukko1[[#This Row],[Rivivalinta]],Sheet1!$C$1:$E$42,2,FALSE)</f>
        <v xml:space="preserve">Derivat </v>
      </c>
      <c r="D816" s="3" t="str">
        <f>VLOOKUP(Taulukko1[[#This Row],[Rivivalinta]],Sheet1!$C$1:$E$42,3,FALSE)</f>
        <v xml:space="preserve">Derivatives </v>
      </c>
      <c r="E816" s="1" t="s">
        <v>63</v>
      </c>
      <c r="F816" s="2">
        <v>42369</v>
      </c>
      <c r="G816" s="5"/>
    </row>
    <row r="817" spans="1:7" x14ac:dyDescent="0.2">
      <c r="A817" s="4">
        <v>16</v>
      </c>
      <c r="B817" s="3" t="s">
        <v>19</v>
      </c>
      <c r="C817" s="3" t="str">
        <f>VLOOKUP(Taulukko1[[#This Row],[Rivivalinta]],Sheet1!$C$1:$E$42,2,FALSE)</f>
        <v>Övriga tillgångar</v>
      </c>
      <c r="D817" s="3" t="str">
        <f>VLOOKUP(Taulukko1[[#This Row],[Rivivalinta]],Sheet1!$C$1:$E$42,3,FALSE)</f>
        <v>Other assets</v>
      </c>
      <c r="E817" s="1" t="s">
        <v>63</v>
      </c>
      <c r="F817" s="2">
        <v>42369</v>
      </c>
      <c r="G817" s="5">
        <v>54422.411</v>
      </c>
    </row>
    <row r="818" spans="1:7" x14ac:dyDescent="0.2">
      <c r="A818" s="4">
        <v>17</v>
      </c>
      <c r="B818" s="3" t="s">
        <v>20</v>
      </c>
      <c r="C818" s="3" t="str">
        <f>VLOOKUP(Taulukko1[[#This Row],[Rivivalinta]],Sheet1!$C$1:$E$42,2,FALSE)</f>
        <v>SUMMA TILLGÅNGAR</v>
      </c>
      <c r="D818" s="3" t="str">
        <f>VLOOKUP(Taulukko1[[#This Row],[Rivivalinta]],Sheet1!$C$1:$E$42,3,FALSE)</f>
        <v>TOTAL ASSETS</v>
      </c>
      <c r="E818" s="1" t="s">
        <v>63</v>
      </c>
      <c r="F818" s="2">
        <v>42369</v>
      </c>
      <c r="G818" s="5">
        <v>432585.321</v>
      </c>
    </row>
    <row r="819" spans="1:7" x14ac:dyDescent="0.2">
      <c r="A819" s="4">
        <v>18</v>
      </c>
      <c r="B819" s="3" t="s">
        <v>21</v>
      </c>
      <c r="C819" s="3" t="str">
        <f>VLOOKUP(Taulukko1[[#This Row],[Rivivalinta]],Sheet1!$C$1:$E$42,2,FALSE)</f>
        <v>Inlåning från kreditinstitut</v>
      </c>
      <c r="D819" s="3" t="str">
        <f>VLOOKUP(Taulukko1[[#This Row],[Rivivalinta]],Sheet1!$C$1:$E$42,3,FALSE)</f>
        <v>Deposits from credit institutions</v>
      </c>
      <c r="E819" s="1" t="s">
        <v>63</v>
      </c>
      <c r="F819" s="2">
        <v>42369</v>
      </c>
      <c r="G819" s="5">
        <v>96.203000000000003</v>
      </c>
    </row>
    <row r="820" spans="1:7" x14ac:dyDescent="0.2">
      <c r="A820" s="4">
        <v>19</v>
      </c>
      <c r="B820" s="3" t="s">
        <v>22</v>
      </c>
      <c r="C820" s="3" t="str">
        <f>VLOOKUP(Taulukko1[[#This Row],[Rivivalinta]],Sheet1!$C$1:$E$42,2,FALSE)</f>
        <v>Inlåning från allmänheten och offentliga samfund</v>
      </c>
      <c r="D820" s="3" t="str">
        <f>VLOOKUP(Taulukko1[[#This Row],[Rivivalinta]],Sheet1!$C$1:$E$42,3,FALSE)</f>
        <v>Deposits from the public and public sector entities</v>
      </c>
      <c r="E820" s="1" t="s">
        <v>63</v>
      </c>
      <c r="F820" s="2">
        <v>42369</v>
      </c>
      <c r="G820" s="5">
        <v>372546.196</v>
      </c>
    </row>
    <row r="821" spans="1:7" x14ac:dyDescent="0.2">
      <c r="A821" s="4">
        <v>20</v>
      </c>
      <c r="B821" s="3" t="s">
        <v>23</v>
      </c>
      <c r="C821" s="3" t="str">
        <f>VLOOKUP(Taulukko1[[#This Row],[Rivivalinta]],Sheet1!$C$1:$E$42,2,FALSE)</f>
        <v>Emitterade skuldebrev</v>
      </c>
      <c r="D821" s="3" t="str">
        <f>VLOOKUP(Taulukko1[[#This Row],[Rivivalinta]],Sheet1!$C$1:$E$42,3,FALSE)</f>
        <v>Debt securities issued</v>
      </c>
      <c r="E821" s="1" t="s">
        <v>63</v>
      </c>
      <c r="F821" s="2">
        <v>42369</v>
      </c>
      <c r="G821" s="5"/>
    </row>
    <row r="822" spans="1:7" x14ac:dyDescent="0.2">
      <c r="A822" s="4">
        <v>22</v>
      </c>
      <c r="B822" s="3" t="s">
        <v>18</v>
      </c>
      <c r="C822" s="3" t="str">
        <f>VLOOKUP(Taulukko1[[#This Row],[Rivivalinta]],Sheet1!$C$1:$E$42,2,FALSE)</f>
        <v>Derivat</v>
      </c>
      <c r="D822" s="3" t="str">
        <f>VLOOKUP(Taulukko1[[#This Row],[Rivivalinta]],Sheet1!$C$1:$E$42,3,FALSE)</f>
        <v>Derivatives</v>
      </c>
      <c r="E822" s="1" t="s">
        <v>63</v>
      </c>
      <c r="F822" s="2">
        <v>42369</v>
      </c>
      <c r="G822" s="5"/>
    </row>
    <row r="823" spans="1:7" x14ac:dyDescent="0.2">
      <c r="A823" s="4">
        <v>23</v>
      </c>
      <c r="B823" s="3" t="s">
        <v>24</v>
      </c>
      <c r="C823" s="3" t="str">
        <f>VLOOKUP(Taulukko1[[#This Row],[Rivivalinta]],Sheet1!$C$1:$E$42,2,FALSE)</f>
        <v>Eget kapital</v>
      </c>
      <c r="D823" s="3" t="str">
        <f>VLOOKUP(Taulukko1[[#This Row],[Rivivalinta]],Sheet1!$C$1:$E$42,3,FALSE)</f>
        <v>Total equity</v>
      </c>
      <c r="E823" s="1" t="s">
        <v>63</v>
      </c>
      <c r="F823" s="2">
        <v>42369</v>
      </c>
      <c r="G823" s="5">
        <v>41148.779000000002</v>
      </c>
    </row>
    <row r="824" spans="1:7" x14ac:dyDescent="0.2">
      <c r="A824" s="4">
        <v>21</v>
      </c>
      <c r="B824" s="3" t="s">
        <v>25</v>
      </c>
      <c r="C824" s="3" t="str">
        <f>VLOOKUP(Taulukko1[[#This Row],[Rivivalinta]],Sheet1!$C$1:$E$42,2,FALSE)</f>
        <v>Övriga skulder</v>
      </c>
      <c r="D824" s="3" t="str">
        <f>VLOOKUP(Taulukko1[[#This Row],[Rivivalinta]],Sheet1!$C$1:$E$42,3,FALSE)</f>
        <v>Other liabilities</v>
      </c>
      <c r="E824" s="1" t="s">
        <v>63</v>
      </c>
      <c r="F824" s="2">
        <v>42369</v>
      </c>
      <c r="G824" s="5">
        <v>18794.145</v>
      </c>
    </row>
    <row r="825" spans="1:7" x14ac:dyDescent="0.2">
      <c r="A825" s="4">
        <v>24</v>
      </c>
      <c r="B825" s="3" t="s">
        <v>26</v>
      </c>
      <c r="C825" s="3" t="str">
        <f>VLOOKUP(Taulukko1[[#This Row],[Rivivalinta]],Sheet1!$C$1:$E$42,2,FALSE)</f>
        <v>SUMMA EGET KAPITAL OCH SKULDER</v>
      </c>
      <c r="D825" s="3" t="str">
        <f>VLOOKUP(Taulukko1[[#This Row],[Rivivalinta]],Sheet1!$C$1:$E$42,3,FALSE)</f>
        <v>TOTAL EQUITY AND LIABILITIES</v>
      </c>
      <c r="E825" s="1" t="s">
        <v>63</v>
      </c>
      <c r="F825" s="2">
        <v>42369</v>
      </c>
      <c r="G825" s="5">
        <v>432585.32299999997</v>
      </c>
    </row>
    <row r="826" spans="1:7" x14ac:dyDescent="0.2">
      <c r="A826" s="4">
        <v>25</v>
      </c>
      <c r="B826" s="3" t="s">
        <v>27</v>
      </c>
      <c r="C826" s="3" t="str">
        <f>VLOOKUP(Taulukko1[[#This Row],[Rivivalinta]],Sheet1!$C$1:$E$42,2,FALSE)</f>
        <v>Exponering utanför balansräkningen</v>
      </c>
      <c r="D826" s="3" t="str">
        <f>VLOOKUP(Taulukko1[[#This Row],[Rivivalinta]],Sheet1!$C$1:$E$42,3,FALSE)</f>
        <v>Off balance sheet exposures</v>
      </c>
      <c r="E826" s="1" t="s">
        <v>63</v>
      </c>
      <c r="F826" s="2">
        <v>42369</v>
      </c>
      <c r="G826" s="5">
        <v>17792.856</v>
      </c>
    </row>
    <row r="827" spans="1:7" x14ac:dyDescent="0.2">
      <c r="A827" s="4">
        <v>28</v>
      </c>
      <c r="B827" s="3" t="s">
        <v>28</v>
      </c>
      <c r="C827" s="3" t="str">
        <f>VLOOKUP(Taulukko1[[#This Row],[Rivivalinta]],Sheet1!$C$1:$E$42,2,FALSE)</f>
        <v>Kostnader/intäkter, %</v>
      </c>
      <c r="D827" s="3" t="str">
        <f>VLOOKUP(Taulukko1[[#This Row],[Rivivalinta]],Sheet1!$C$1:$E$42,3,FALSE)</f>
        <v>Cost/income ratio, %</v>
      </c>
      <c r="E827" s="1" t="s">
        <v>63</v>
      </c>
      <c r="F827" s="2">
        <v>42369</v>
      </c>
      <c r="G827" s="6">
        <v>0.60510026221584501</v>
      </c>
    </row>
    <row r="828" spans="1:7" x14ac:dyDescent="0.2">
      <c r="A828" s="4">
        <v>29</v>
      </c>
      <c r="B828" s="3" t="s">
        <v>29</v>
      </c>
      <c r="C828" s="3" t="str">
        <f>VLOOKUP(Taulukko1[[#This Row],[Rivivalinta]],Sheet1!$C$1:$E$42,2,FALSE)</f>
        <v>Nödlidande exponeringar/Exponeringar, %</v>
      </c>
      <c r="D828" s="3" t="str">
        <f>VLOOKUP(Taulukko1[[#This Row],[Rivivalinta]],Sheet1!$C$1:$E$42,3,FALSE)</f>
        <v>Non-performing exposures/Exposures, %</v>
      </c>
      <c r="E828" s="1" t="s">
        <v>63</v>
      </c>
      <c r="F828" s="2">
        <v>42369</v>
      </c>
      <c r="G828" s="6">
        <v>1.3787281165282106E-2</v>
      </c>
    </row>
    <row r="829" spans="1:7" x14ac:dyDescent="0.2">
      <c r="A829" s="4">
        <v>30</v>
      </c>
      <c r="B829" s="3" t="s">
        <v>30</v>
      </c>
      <c r="C829" s="3" t="str">
        <f>VLOOKUP(Taulukko1[[#This Row],[Rivivalinta]],Sheet1!$C$1:$E$42,2,FALSE)</f>
        <v>Upplupna avsättningar på nödlidande exponeringar/Nödlidande Exponeringar, %</v>
      </c>
      <c r="D829" s="3" t="str">
        <f>VLOOKUP(Taulukko1[[#This Row],[Rivivalinta]],Sheet1!$C$1:$E$42,3,FALSE)</f>
        <v>Accumulated impairments on non-performing exposures/Non-performing exposures, %</v>
      </c>
      <c r="E829" s="1" t="s">
        <v>63</v>
      </c>
      <c r="F829" s="2">
        <v>42369</v>
      </c>
      <c r="G829" s="6">
        <v>0.17783519207802914</v>
      </c>
    </row>
    <row r="830" spans="1:7" x14ac:dyDescent="0.2">
      <c r="A830" s="4">
        <v>31</v>
      </c>
      <c r="B830" s="3" t="s">
        <v>31</v>
      </c>
      <c r="C830" s="3" t="str">
        <f>VLOOKUP(Taulukko1[[#This Row],[Rivivalinta]],Sheet1!$C$1:$E$42,2,FALSE)</f>
        <v>Kapitalbas</v>
      </c>
      <c r="D830" s="3" t="str">
        <f>VLOOKUP(Taulukko1[[#This Row],[Rivivalinta]],Sheet1!$C$1:$E$42,3,FALSE)</f>
        <v>Own funds</v>
      </c>
      <c r="E830" s="1" t="s">
        <v>63</v>
      </c>
      <c r="F830" s="2">
        <v>42369</v>
      </c>
      <c r="G830" s="5">
        <v>49849.154999999999</v>
      </c>
    </row>
    <row r="831" spans="1:7" x14ac:dyDescent="0.2">
      <c r="A831" s="4">
        <v>32</v>
      </c>
      <c r="B831" s="3" t="s">
        <v>32</v>
      </c>
      <c r="C831" s="3" t="str">
        <f>VLOOKUP(Taulukko1[[#This Row],[Rivivalinta]],Sheet1!$C$1:$E$42,2,FALSE)</f>
        <v>Kärnprimärkapital (CET 1)</v>
      </c>
      <c r="D831" s="3" t="str">
        <f>VLOOKUP(Taulukko1[[#This Row],[Rivivalinta]],Sheet1!$C$1:$E$42,3,FALSE)</f>
        <v>Common equity tier 1 capital (CET1)</v>
      </c>
      <c r="E831" s="1" t="s">
        <v>63</v>
      </c>
      <c r="F831" s="2">
        <v>42369</v>
      </c>
      <c r="G831" s="5">
        <v>48082.845000000001</v>
      </c>
    </row>
    <row r="832" spans="1:7" x14ac:dyDescent="0.2">
      <c r="A832" s="4">
        <v>33</v>
      </c>
      <c r="B832" s="3" t="s">
        <v>33</v>
      </c>
      <c r="C832" s="3" t="str">
        <f>VLOOKUP(Taulukko1[[#This Row],[Rivivalinta]],Sheet1!$C$1:$E$42,2,FALSE)</f>
        <v>Övrigt primärkapital (AT 1)</v>
      </c>
      <c r="D832" s="3" t="str">
        <f>VLOOKUP(Taulukko1[[#This Row],[Rivivalinta]],Sheet1!$C$1:$E$42,3,FALSE)</f>
        <v>Additional tier 1 capital (AT 1)</v>
      </c>
      <c r="E832" s="1" t="s">
        <v>63</v>
      </c>
      <c r="F832" s="2">
        <v>42369</v>
      </c>
      <c r="G832" s="5">
        <v>1358.701</v>
      </c>
    </row>
    <row r="833" spans="1:7" x14ac:dyDescent="0.2">
      <c r="A833" s="4">
        <v>34</v>
      </c>
      <c r="B833" s="3" t="s">
        <v>34</v>
      </c>
      <c r="C833" s="3" t="str">
        <f>VLOOKUP(Taulukko1[[#This Row],[Rivivalinta]],Sheet1!$C$1:$E$42,2,FALSE)</f>
        <v>Supplementärkapital (T2)</v>
      </c>
      <c r="D833" s="3" t="str">
        <f>VLOOKUP(Taulukko1[[#This Row],[Rivivalinta]],Sheet1!$C$1:$E$42,3,FALSE)</f>
        <v>Tier 2 capital (T2)</v>
      </c>
      <c r="E833" s="1" t="s">
        <v>63</v>
      </c>
      <c r="F833" s="2">
        <v>42369</v>
      </c>
      <c r="G833" s="5">
        <v>407.61</v>
      </c>
    </row>
    <row r="834" spans="1:7" x14ac:dyDescent="0.2">
      <c r="A834" s="4">
        <v>35</v>
      </c>
      <c r="B834" s="3" t="s">
        <v>35</v>
      </c>
      <c r="C834" s="3" t="str">
        <f>VLOOKUP(Taulukko1[[#This Row],[Rivivalinta]],Sheet1!$C$1:$E$42,2,FALSE)</f>
        <v>Summa kapitalrelationer, %</v>
      </c>
      <c r="D834" s="3" t="str">
        <f>VLOOKUP(Taulukko1[[#This Row],[Rivivalinta]],Sheet1!$C$1:$E$42,3,FALSE)</f>
        <v>Own funds ratio, %</v>
      </c>
      <c r="E834" s="1" t="s">
        <v>63</v>
      </c>
      <c r="F834" s="2">
        <v>42369</v>
      </c>
      <c r="G834" s="6">
        <v>0.18806361044625841</v>
      </c>
    </row>
    <row r="835" spans="1:7" x14ac:dyDescent="0.2">
      <c r="A835" s="4">
        <v>36</v>
      </c>
      <c r="B835" s="3" t="s">
        <v>36</v>
      </c>
      <c r="C835" s="3" t="str">
        <f>VLOOKUP(Taulukko1[[#This Row],[Rivivalinta]],Sheet1!$C$1:$E$42,2,FALSE)</f>
        <v>Primärkapitalrelation, %</v>
      </c>
      <c r="D835" s="3" t="str">
        <f>VLOOKUP(Taulukko1[[#This Row],[Rivivalinta]],Sheet1!$C$1:$E$42,3,FALSE)</f>
        <v>Tier 1 ratio, %</v>
      </c>
      <c r="E835" s="1" t="s">
        <v>63</v>
      </c>
      <c r="F835" s="2">
        <v>42369</v>
      </c>
      <c r="G835" s="6">
        <v>0.18652584275109108</v>
      </c>
    </row>
    <row r="836" spans="1:7" x14ac:dyDescent="0.2">
      <c r="A836" s="4">
        <v>37</v>
      </c>
      <c r="B836" s="3" t="s">
        <v>37</v>
      </c>
      <c r="C836" s="3" t="str">
        <f>VLOOKUP(Taulukko1[[#This Row],[Rivivalinta]],Sheet1!$C$1:$E$42,2,FALSE)</f>
        <v>Kärnprimärkapitalrelation, %</v>
      </c>
      <c r="D836" s="3" t="str">
        <f>VLOOKUP(Taulukko1[[#This Row],[Rivivalinta]],Sheet1!$C$1:$E$42,3,FALSE)</f>
        <v>CET 1 ratio, %</v>
      </c>
      <c r="E836" s="1" t="s">
        <v>63</v>
      </c>
      <c r="F836" s="2">
        <v>42369</v>
      </c>
      <c r="G836" s="6">
        <v>0.18139993408569963</v>
      </c>
    </row>
    <row r="837" spans="1:7" x14ac:dyDescent="0.2">
      <c r="A837" s="4">
        <v>38</v>
      </c>
      <c r="B837" s="3" t="s">
        <v>38</v>
      </c>
      <c r="C837" s="3" t="str">
        <f>VLOOKUP(Taulukko1[[#This Row],[Rivivalinta]],Sheet1!$C$1:$E$42,2,FALSE)</f>
        <v>Summa exponeringsbelopp (RWA)</v>
      </c>
      <c r="D837" s="3" t="str">
        <f>VLOOKUP(Taulukko1[[#This Row],[Rivivalinta]],Sheet1!$C$1:$E$42,3,FALSE)</f>
        <v>Total risk weighted assets (RWA)</v>
      </c>
      <c r="E837" s="1" t="s">
        <v>63</v>
      </c>
      <c r="F837" s="2">
        <v>42369</v>
      </c>
      <c r="G837" s="5">
        <v>265065.39399999997</v>
      </c>
    </row>
    <row r="838" spans="1:7" x14ac:dyDescent="0.2">
      <c r="A838" s="4">
        <v>39</v>
      </c>
      <c r="B838" s="3" t="s">
        <v>39</v>
      </c>
      <c r="C838" s="3" t="str">
        <f>VLOOKUP(Taulukko1[[#This Row],[Rivivalinta]],Sheet1!$C$1:$E$42,2,FALSE)</f>
        <v>Exponeringsbelopp för kredit-, motpart- och utspädningsrisker</v>
      </c>
      <c r="D838" s="3" t="str">
        <f>VLOOKUP(Taulukko1[[#This Row],[Rivivalinta]],Sheet1!$C$1:$E$42,3,FALSE)</f>
        <v>Credit and counterparty risks</v>
      </c>
      <c r="E838" s="1" t="s">
        <v>63</v>
      </c>
      <c r="F838" s="2">
        <v>42369</v>
      </c>
      <c r="G838" s="5">
        <v>240368.997</v>
      </c>
    </row>
    <row r="839" spans="1:7" x14ac:dyDescent="0.2">
      <c r="A839" s="4">
        <v>40</v>
      </c>
      <c r="B839" s="3" t="s">
        <v>40</v>
      </c>
      <c r="C839" s="3" t="str">
        <f>VLOOKUP(Taulukko1[[#This Row],[Rivivalinta]],Sheet1!$C$1:$E$42,2,FALSE)</f>
        <v>Exponeringsbelopp för positions-, valutakurs- och råvarurisker</v>
      </c>
      <c r="D839" s="3" t="str">
        <f>VLOOKUP(Taulukko1[[#This Row],[Rivivalinta]],Sheet1!$C$1:$E$42,3,FALSE)</f>
        <v>Position, currency and commodity risks</v>
      </c>
      <c r="E839" s="1" t="s">
        <v>63</v>
      </c>
      <c r="F839" s="2">
        <v>42369</v>
      </c>
      <c r="G839" s="5">
        <v>7739.8419999999996</v>
      </c>
    </row>
    <row r="840" spans="1:7" x14ac:dyDescent="0.2">
      <c r="A840" s="4">
        <v>41</v>
      </c>
      <c r="B840" s="3" t="s">
        <v>41</v>
      </c>
      <c r="C840" s="3" t="str">
        <f>VLOOKUP(Taulukko1[[#This Row],[Rivivalinta]],Sheet1!$C$1:$E$42,2,FALSE)</f>
        <v>Exponeringsbelopp för operativ risk</v>
      </c>
      <c r="D840" s="3" t="str">
        <f>VLOOKUP(Taulukko1[[#This Row],[Rivivalinta]],Sheet1!$C$1:$E$42,3,FALSE)</f>
        <v>Operational risks</v>
      </c>
      <c r="E840" s="1" t="s">
        <v>63</v>
      </c>
      <c r="F840" s="2">
        <v>42369</v>
      </c>
      <c r="G840" s="5">
        <v>16956.555</v>
      </c>
    </row>
    <row r="841" spans="1:7" x14ac:dyDescent="0.2">
      <c r="A841" s="4">
        <v>42</v>
      </c>
      <c r="B841" s="3" t="s">
        <v>42</v>
      </c>
      <c r="C841" s="3" t="str">
        <f>VLOOKUP(Taulukko1[[#This Row],[Rivivalinta]],Sheet1!$C$1:$E$42,2,FALSE)</f>
        <v>Övriga riskexponeringar</v>
      </c>
      <c r="D841" s="3" t="str">
        <f>VLOOKUP(Taulukko1[[#This Row],[Rivivalinta]],Sheet1!$C$1:$E$42,3,FALSE)</f>
        <v>Other risks</v>
      </c>
      <c r="E841" s="1" t="s">
        <v>63</v>
      </c>
      <c r="F841" s="2">
        <v>42369</v>
      </c>
      <c r="G841" s="5"/>
    </row>
    <row r="842" spans="1:7" x14ac:dyDescent="0.2">
      <c r="A842" s="4">
        <v>1</v>
      </c>
      <c r="B842" s="3" t="s">
        <v>4</v>
      </c>
      <c r="C842" s="3" t="str">
        <f>VLOOKUP(Taulukko1[[#This Row],[Rivivalinta]],Sheet1!$C$1:$E$42,2,FALSE)</f>
        <v>Räntenetto</v>
      </c>
      <c r="D842" s="3" t="str">
        <f>VLOOKUP(Taulukko1[[#This Row],[Rivivalinta]],Sheet1!$C$1:$E$42,3,FALSE)</f>
        <v>Net interest margin</v>
      </c>
      <c r="E842" s="1" t="s">
        <v>64</v>
      </c>
      <c r="F842" s="2">
        <v>42369</v>
      </c>
      <c r="G842" s="5">
        <v>1850.384</v>
      </c>
    </row>
    <row r="843" spans="1:7" x14ac:dyDescent="0.2">
      <c r="A843" s="4">
        <v>2</v>
      </c>
      <c r="B843" s="3" t="s">
        <v>5</v>
      </c>
      <c r="C843" s="3" t="str">
        <f>VLOOKUP(Taulukko1[[#This Row],[Rivivalinta]],Sheet1!$C$1:$E$42,2,FALSE)</f>
        <v>Netto, avgifts- och provisionsintäkter</v>
      </c>
      <c r="D843" s="3" t="str">
        <f>VLOOKUP(Taulukko1[[#This Row],[Rivivalinta]],Sheet1!$C$1:$E$42,3,FALSE)</f>
        <v>Net fee and commission income</v>
      </c>
      <c r="E843" s="1" t="s">
        <v>64</v>
      </c>
      <c r="F843" s="2">
        <v>42369</v>
      </c>
      <c r="G843" s="5">
        <v>670.02599999999995</v>
      </c>
    </row>
    <row r="844" spans="1:7" x14ac:dyDescent="0.2">
      <c r="A844" s="4">
        <v>3</v>
      </c>
      <c r="B844" s="3" t="s">
        <v>6</v>
      </c>
      <c r="C844" s="3" t="str">
        <f>VLOOKUP(Taulukko1[[#This Row],[Rivivalinta]],Sheet1!$C$1:$E$42,2,FALSE)</f>
        <v>Avgifts- och provisionsintäkter</v>
      </c>
      <c r="D844" s="3" t="str">
        <f>VLOOKUP(Taulukko1[[#This Row],[Rivivalinta]],Sheet1!$C$1:$E$42,3,FALSE)</f>
        <v>Fee and commission income</v>
      </c>
      <c r="E844" s="1" t="s">
        <v>64</v>
      </c>
      <c r="F844" s="2">
        <v>42369</v>
      </c>
      <c r="G844" s="5">
        <v>759.92100000000005</v>
      </c>
    </row>
    <row r="845" spans="1:7" x14ac:dyDescent="0.2">
      <c r="A845" s="4">
        <v>4</v>
      </c>
      <c r="B845" s="3" t="s">
        <v>7</v>
      </c>
      <c r="C845" s="3" t="str">
        <f>VLOOKUP(Taulukko1[[#This Row],[Rivivalinta]],Sheet1!$C$1:$E$42,2,FALSE)</f>
        <v>Avgifts- och provisionskostnader</v>
      </c>
      <c r="D845" s="3" t="str">
        <f>VLOOKUP(Taulukko1[[#This Row],[Rivivalinta]],Sheet1!$C$1:$E$42,3,FALSE)</f>
        <v>Fee and commission expenses</v>
      </c>
      <c r="E845" s="1" t="s">
        <v>64</v>
      </c>
      <c r="F845" s="2">
        <v>42369</v>
      </c>
      <c r="G845" s="5">
        <v>89.894999999999996</v>
      </c>
    </row>
    <row r="846" spans="1:7" x14ac:dyDescent="0.2">
      <c r="A846" s="4">
        <v>5</v>
      </c>
      <c r="B846" s="3" t="s">
        <v>8</v>
      </c>
      <c r="C846" s="3" t="str">
        <f>VLOOKUP(Taulukko1[[#This Row],[Rivivalinta]],Sheet1!$C$1:$E$42,2,FALSE)</f>
        <v>Nettointäkter från handel och investeringar</v>
      </c>
      <c r="D846" s="3" t="str">
        <f>VLOOKUP(Taulukko1[[#This Row],[Rivivalinta]],Sheet1!$C$1:$E$42,3,FALSE)</f>
        <v>Net trading and investing income</v>
      </c>
      <c r="E846" s="1" t="s">
        <v>64</v>
      </c>
      <c r="F846" s="2">
        <v>42369</v>
      </c>
      <c r="G846" s="5">
        <v>428.38099999999997</v>
      </c>
    </row>
    <row r="847" spans="1:7" x14ac:dyDescent="0.2">
      <c r="A847" s="4">
        <v>6</v>
      </c>
      <c r="B847" s="3" t="s">
        <v>9</v>
      </c>
      <c r="C847" s="3" t="str">
        <f>VLOOKUP(Taulukko1[[#This Row],[Rivivalinta]],Sheet1!$C$1:$E$42,2,FALSE)</f>
        <v>Övriga intäkter</v>
      </c>
      <c r="D847" s="3" t="str">
        <f>VLOOKUP(Taulukko1[[#This Row],[Rivivalinta]],Sheet1!$C$1:$E$42,3,FALSE)</f>
        <v>Other income</v>
      </c>
      <c r="E847" s="1" t="s">
        <v>64</v>
      </c>
      <c r="F847" s="2">
        <v>42369</v>
      </c>
      <c r="G847" s="5">
        <v>230.435</v>
      </c>
    </row>
    <row r="848" spans="1:7" x14ac:dyDescent="0.2">
      <c r="A848" s="4">
        <v>7</v>
      </c>
      <c r="B848" s="3" t="s">
        <v>10</v>
      </c>
      <c r="C848" s="3" t="str">
        <f>VLOOKUP(Taulukko1[[#This Row],[Rivivalinta]],Sheet1!$C$1:$E$42,2,FALSE)</f>
        <v>Totala inkomster</v>
      </c>
      <c r="D848" s="3" t="str">
        <f>VLOOKUP(Taulukko1[[#This Row],[Rivivalinta]],Sheet1!$C$1:$E$42,3,FALSE)</f>
        <v>Total income</v>
      </c>
      <c r="E848" s="1" t="s">
        <v>64</v>
      </c>
      <c r="F848" s="2">
        <v>42369</v>
      </c>
      <c r="G848" s="5">
        <v>3179.2260000000001</v>
      </c>
    </row>
    <row r="849" spans="1:7" x14ac:dyDescent="0.2">
      <c r="A849" s="4">
        <v>8</v>
      </c>
      <c r="B849" s="3" t="s">
        <v>11</v>
      </c>
      <c r="C849" s="3" t="str">
        <f>VLOOKUP(Taulukko1[[#This Row],[Rivivalinta]],Sheet1!$C$1:$E$42,2,FALSE)</f>
        <v>Totala kostnader</v>
      </c>
      <c r="D849" s="3" t="str">
        <f>VLOOKUP(Taulukko1[[#This Row],[Rivivalinta]],Sheet1!$C$1:$E$42,3,FALSE)</f>
        <v>Total expenses</v>
      </c>
      <c r="E849" s="1" t="s">
        <v>64</v>
      </c>
      <c r="F849" s="2">
        <v>42369</v>
      </c>
      <c r="G849" s="5">
        <v>2553.3879999999999</v>
      </c>
    </row>
    <row r="850" spans="1:7" x14ac:dyDescent="0.2">
      <c r="A850" s="4">
        <v>9</v>
      </c>
      <c r="B850" s="3" t="s">
        <v>12</v>
      </c>
      <c r="C850" s="3" t="str">
        <f>VLOOKUP(Taulukko1[[#This Row],[Rivivalinta]],Sheet1!$C$1:$E$42,2,FALSE)</f>
        <v>Nedskrivningar av lån och fordringar</v>
      </c>
      <c r="D850" s="3" t="str">
        <f>VLOOKUP(Taulukko1[[#This Row],[Rivivalinta]],Sheet1!$C$1:$E$42,3,FALSE)</f>
        <v>Impairments on loans and receivables</v>
      </c>
      <c r="E850" s="1" t="s">
        <v>64</v>
      </c>
      <c r="F850" s="2">
        <v>42369</v>
      </c>
      <c r="G850" s="5">
        <v>47.026000000000003</v>
      </c>
    </row>
    <row r="851" spans="1:7" x14ac:dyDescent="0.2">
      <c r="A851" s="4">
        <v>10</v>
      </c>
      <c r="B851" s="3" t="s">
        <v>13</v>
      </c>
      <c r="C851" s="3" t="str">
        <f>VLOOKUP(Taulukko1[[#This Row],[Rivivalinta]],Sheet1!$C$1:$E$42,2,FALSE)</f>
        <v>Rörelsevinst/-förlust</v>
      </c>
      <c r="D851" s="3" t="str">
        <f>VLOOKUP(Taulukko1[[#This Row],[Rivivalinta]],Sheet1!$C$1:$E$42,3,FALSE)</f>
        <v>Operatingprofit/-loss</v>
      </c>
      <c r="E851" s="1" t="s">
        <v>64</v>
      </c>
      <c r="F851" s="2">
        <v>42369</v>
      </c>
      <c r="G851" s="5">
        <v>578.81200000000001</v>
      </c>
    </row>
    <row r="852" spans="1:7" x14ac:dyDescent="0.2">
      <c r="A852" s="4">
        <v>11</v>
      </c>
      <c r="B852" s="3" t="s">
        <v>14</v>
      </c>
      <c r="C852" s="3" t="str">
        <f>VLOOKUP(Taulukko1[[#This Row],[Rivivalinta]],Sheet1!$C$1:$E$42,2,FALSE)</f>
        <v>Kontanta medel och kassabehållning hos centralbanker</v>
      </c>
      <c r="D852" s="3" t="str">
        <f>VLOOKUP(Taulukko1[[#This Row],[Rivivalinta]],Sheet1!$C$1:$E$42,3,FALSE)</f>
        <v>Cash and cash balances at central banks</v>
      </c>
      <c r="E852" s="1" t="s">
        <v>64</v>
      </c>
      <c r="F852" s="2">
        <v>42369</v>
      </c>
      <c r="G852" s="5">
        <v>11560.315000000001</v>
      </c>
    </row>
    <row r="853" spans="1:7" x14ac:dyDescent="0.2">
      <c r="A853" s="4">
        <v>12</v>
      </c>
      <c r="B853" s="3" t="s">
        <v>15</v>
      </c>
      <c r="C853" s="3" t="str">
        <f>VLOOKUP(Taulukko1[[#This Row],[Rivivalinta]],Sheet1!$C$1:$E$42,2,FALSE)</f>
        <v>Lån och förskott till kreditinstitut</v>
      </c>
      <c r="D853" s="3" t="str">
        <f>VLOOKUP(Taulukko1[[#This Row],[Rivivalinta]],Sheet1!$C$1:$E$42,3,FALSE)</f>
        <v>Loans and advances to credit institutions</v>
      </c>
      <c r="E853" s="1" t="s">
        <v>64</v>
      </c>
      <c r="F853" s="2">
        <v>42369</v>
      </c>
      <c r="G853" s="5">
        <v>2260.9110000000001</v>
      </c>
    </row>
    <row r="854" spans="1:7" x14ac:dyDescent="0.2">
      <c r="A854" s="4">
        <v>13</v>
      </c>
      <c r="B854" s="3" t="s">
        <v>16</v>
      </c>
      <c r="C854" s="3" t="str">
        <f>VLOOKUP(Taulukko1[[#This Row],[Rivivalinta]],Sheet1!$C$1:$E$42,2,FALSE)</f>
        <v>Lån och förskott till allmänheten och offentliga samfund</v>
      </c>
      <c r="D854" s="3" t="str">
        <f>VLOOKUP(Taulukko1[[#This Row],[Rivivalinta]],Sheet1!$C$1:$E$42,3,FALSE)</f>
        <v>Loans and advances to the public and public sector entities</v>
      </c>
      <c r="E854" s="1" t="s">
        <v>64</v>
      </c>
      <c r="F854" s="2">
        <v>42369</v>
      </c>
      <c r="G854" s="5">
        <v>86727.274999999994</v>
      </c>
    </row>
    <row r="855" spans="1:7" x14ac:dyDescent="0.2">
      <c r="A855" s="4">
        <v>14</v>
      </c>
      <c r="B855" s="3" t="s">
        <v>17</v>
      </c>
      <c r="C855" s="3" t="str">
        <f>VLOOKUP(Taulukko1[[#This Row],[Rivivalinta]],Sheet1!$C$1:$E$42,2,FALSE)</f>
        <v>Värdepapper</v>
      </c>
      <c r="D855" s="3" t="str">
        <f>VLOOKUP(Taulukko1[[#This Row],[Rivivalinta]],Sheet1!$C$1:$E$42,3,FALSE)</f>
        <v>Debt securities</v>
      </c>
      <c r="E855" s="1" t="s">
        <v>64</v>
      </c>
      <c r="F855" s="2">
        <v>42369</v>
      </c>
      <c r="G855" s="5">
        <v>2713.3119999999999</v>
      </c>
    </row>
    <row r="856" spans="1:7" x14ac:dyDescent="0.2">
      <c r="A856" s="4">
        <v>15</v>
      </c>
      <c r="B856" s="3" t="s">
        <v>72</v>
      </c>
      <c r="C856" s="3" t="str">
        <f>VLOOKUP(Taulukko1[[#This Row],[Rivivalinta]],Sheet1!$C$1:$E$42,2,FALSE)</f>
        <v xml:space="preserve">Derivat </v>
      </c>
      <c r="D856" s="3" t="str">
        <f>VLOOKUP(Taulukko1[[#This Row],[Rivivalinta]],Sheet1!$C$1:$E$42,3,FALSE)</f>
        <v xml:space="preserve">Derivatives </v>
      </c>
      <c r="E856" s="1" t="s">
        <v>64</v>
      </c>
      <c r="F856" s="2">
        <v>42369</v>
      </c>
      <c r="G856" s="5">
        <v>332.887</v>
      </c>
    </row>
    <row r="857" spans="1:7" x14ac:dyDescent="0.2">
      <c r="A857" s="4">
        <v>16</v>
      </c>
      <c r="B857" s="3" t="s">
        <v>19</v>
      </c>
      <c r="C857" s="3" t="str">
        <f>VLOOKUP(Taulukko1[[#This Row],[Rivivalinta]],Sheet1!$C$1:$E$42,2,FALSE)</f>
        <v>Övriga tillgångar</v>
      </c>
      <c r="D857" s="3" t="str">
        <f>VLOOKUP(Taulukko1[[#This Row],[Rivivalinta]],Sheet1!$C$1:$E$42,3,FALSE)</f>
        <v>Other assets</v>
      </c>
      <c r="E857" s="1" t="s">
        <v>64</v>
      </c>
      <c r="F857" s="2">
        <v>42369</v>
      </c>
      <c r="G857" s="5">
        <v>20854.138999999999</v>
      </c>
    </row>
    <row r="858" spans="1:7" x14ac:dyDescent="0.2">
      <c r="A858" s="4">
        <v>17</v>
      </c>
      <c r="B858" s="3" t="s">
        <v>20</v>
      </c>
      <c r="C858" s="3" t="str">
        <f>VLOOKUP(Taulukko1[[#This Row],[Rivivalinta]],Sheet1!$C$1:$E$42,2,FALSE)</f>
        <v>SUMMA TILLGÅNGAR</v>
      </c>
      <c r="D858" s="3" t="str">
        <f>VLOOKUP(Taulukko1[[#This Row],[Rivivalinta]],Sheet1!$C$1:$E$42,3,FALSE)</f>
        <v>TOTAL ASSETS</v>
      </c>
      <c r="E858" s="1" t="s">
        <v>64</v>
      </c>
      <c r="F858" s="2">
        <v>42369</v>
      </c>
      <c r="G858" s="5">
        <v>124448.83900000001</v>
      </c>
    </row>
    <row r="859" spans="1:7" x14ac:dyDescent="0.2">
      <c r="A859" s="4">
        <v>18</v>
      </c>
      <c r="B859" s="3" t="s">
        <v>21</v>
      </c>
      <c r="C859" s="3" t="str">
        <f>VLOOKUP(Taulukko1[[#This Row],[Rivivalinta]],Sheet1!$C$1:$E$42,2,FALSE)</f>
        <v>Inlåning från kreditinstitut</v>
      </c>
      <c r="D859" s="3" t="str">
        <f>VLOOKUP(Taulukko1[[#This Row],[Rivivalinta]],Sheet1!$C$1:$E$42,3,FALSE)</f>
        <v>Deposits from credit institutions</v>
      </c>
      <c r="E859" s="1" t="s">
        <v>64</v>
      </c>
      <c r="F859" s="2">
        <v>42369</v>
      </c>
      <c r="G859" s="5">
        <v>2086.2330000000002</v>
      </c>
    </row>
    <row r="860" spans="1:7" x14ac:dyDescent="0.2">
      <c r="A860" s="4">
        <v>19</v>
      </c>
      <c r="B860" s="3" t="s">
        <v>22</v>
      </c>
      <c r="C860" s="3" t="str">
        <f>VLOOKUP(Taulukko1[[#This Row],[Rivivalinta]],Sheet1!$C$1:$E$42,2,FALSE)</f>
        <v>Inlåning från allmänheten och offentliga samfund</v>
      </c>
      <c r="D860" s="3" t="str">
        <f>VLOOKUP(Taulukko1[[#This Row],[Rivivalinta]],Sheet1!$C$1:$E$42,3,FALSE)</f>
        <v>Deposits from the public and public sector entities</v>
      </c>
      <c r="E860" s="1" t="s">
        <v>64</v>
      </c>
      <c r="F860" s="2">
        <v>42369</v>
      </c>
      <c r="G860" s="5">
        <v>103518.094</v>
      </c>
    </row>
    <row r="861" spans="1:7" x14ac:dyDescent="0.2">
      <c r="A861" s="4">
        <v>20</v>
      </c>
      <c r="B861" s="3" t="s">
        <v>23</v>
      </c>
      <c r="C861" s="3" t="str">
        <f>VLOOKUP(Taulukko1[[#This Row],[Rivivalinta]],Sheet1!$C$1:$E$42,2,FALSE)</f>
        <v>Emitterade skuldebrev</v>
      </c>
      <c r="D861" s="3" t="str">
        <f>VLOOKUP(Taulukko1[[#This Row],[Rivivalinta]],Sheet1!$C$1:$E$42,3,FALSE)</f>
        <v>Debt securities issued</v>
      </c>
      <c r="E861" s="1" t="s">
        <v>64</v>
      </c>
      <c r="F861" s="2">
        <v>42369</v>
      </c>
      <c r="G861" s="5"/>
    </row>
    <row r="862" spans="1:7" x14ac:dyDescent="0.2">
      <c r="A862" s="4">
        <v>22</v>
      </c>
      <c r="B862" s="3" t="s">
        <v>18</v>
      </c>
      <c r="C862" s="3" t="str">
        <f>VLOOKUP(Taulukko1[[#This Row],[Rivivalinta]],Sheet1!$C$1:$E$42,2,FALSE)</f>
        <v>Derivat</v>
      </c>
      <c r="D862" s="3" t="str">
        <f>VLOOKUP(Taulukko1[[#This Row],[Rivivalinta]],Sheet1!$C$1:$E$42,3,FALSE)</f>
        <v>Derivatives</v>
      </c>
      <c r="E862" s="1" t="s">
        <v>64</v>
      </c>
      <c r="F862" s="2">
        <v>42369</v>
      </c>
      <c r="G862" s="5"/>
    </row>
    <row r="863" spans="1:7" x14ac:dyDescent="0.2">
      <c r="A863" s="4">
        <v>23</v>
      </c>
      <c r="B863" s="3" t="s">
        <v>24</v>
      </c>
      <c r="C863" s="3" t="str">
        <f>VLOOKUP(Taulukko1[[#This Row],[Rivivalinta]],Sheet1!$C$1:$E$42,2,FALSE)</f>
        <v>Eget kapital</v>
      </c>
      <c r="D863" s="3" t="str">
        <f>VLOOKUP(Taulukko1[[#This Row],[Rivivalinta]],Sheet1!$C$1:$E$42,3,FALSE)</f>
        <v>Total equity</v>
      </c>
      <c r="E863" s="1" t="s">
        <v>64</v>
      </c>
      <c r="F863" s="2">
        <v>42369</v>
      </c>
      <c r="G863" s="5">
        <v>13009.348</v>
      </c>
    </row>
    <row r="864" spans="1:7" x14ac:dyDescent="0.2">
      <c r="A864" s="4">
        <v>21</v>
      </c>
      <c r="B864" s="3" t="s">
        <v>25</v>
      </c>
      <c r="C864" s="3" t="str">
        <f>VLOOKUP(Taulukko1[[#This Row],[Rivivalinta]],Sheet1!$C$1:$E$42,2,FALSE)</f>
        <v>Övriga skulder</v>
      </c>
      <c r="D864" s="3" t="str">
        <f>VLOOKUP(Taulukko1[[#This Row],[Rivivalinta]],Sheet1!$C$1:$E$42,3,FALSE)</f>
        <v>Other liabilities</v>
      </c>
      <c r="E864" s="1" t="s">
        <v>64</v>
      </c>
      <c r="F864" s="2">
        <v>42369</v>
      </c>
      <c r="G864" s="5">
        <v>5835.1639999999998</v>
      </c>
    </row>
    <row r="865" spans="1:7" x14ac:dyDescent="0.2">
      <c r="A865" s="4">
        <v>24</v>
      </c>
      <c r="B865" s="3" t="s">
        <v>26</v>
      </c>
      <c r="C865" s="3" t="str">
        <f>VLOOKUP(Taulukko1[[#This Row],[Rivivalinta]],Sheet1!$C$1:$E$42,2,FALSE)</f>
        <v>SUMMA EGET KAPITAL OCH SKULDER</v>
      </c>
      <c r="D865" s="3" t="str">
        <f>VLOOKUP(Taulukko1[[#This Row],[Rivivalinta]],Sheet1!$C$1:$E$42,3,FALSE)</f>
        <v>TOTAL EQUITY AND LIABILITIES</v>
      </c>
      <c r="E865" s="1" t="s">
        <v>64</v>
      </c>
      <c r="F865" s="2">
        <v>42369</v>
      </c>
      <c r="G865" s="5">
        <v>124448.83900000001</v>
      </c>
    </row>
    <row r="866" spans="1:7" x14ac:dyDescent="0.2">
      <c r="A866" s="4">
        <v>25</v>
      </c>
      <c r="B866" s="3" t="s">
        <v>27</v>
      </c>
      <c r="C866" s="3" t="str">
        <f>VLOOKUP(Taulukko1[[#This Row],[Rivivalinta]],Sheet1!$C$1:$E$42,2,FALSE)</f>
        <v>Exponering utanför balansräkningen</v>
      </c>
      <c r="D866" s="3" t="str">
        <f>VLOOKUP(Taulukko1[[#This Row],[Rivivalinta]],Sheet1!$C$1:$E$42,3,FALSE)</f>
        <v>Off balance sheet exposures</v>
      </c>
      <c r="E866" s="1" t="s">
        <v>64</v>
      </c>
      <c r="F866" s="2">
        <v>42369</v>
      </c>
      <c r="G866" s="5">
        <v>4958.5119999999997</v>
      </c>
    </row>
    <row r="867" spans="1:7" x14ac:dyDescent="0.2">
      <c r="A867" s="4">
        <v>28</v>
      </c>
      <c r="B867" s="3" t="s">
        <v>28</v>
      </c>
      <c r="C867" s="3" t="str">
        <f>VLOOKUP(Taulukko1[[#This Row],[Rivivalinta]],Sheet1!$C$1:$E$42,2,FALSE)</f>
        <v>Kostnader/intäkter, %</v>
      </c>
      <c r="D867" s="3" t="str">
        <f>VLOOKUP(Taulukko1[[#This Row],[Rivivalinta]],Sheet1!$C$1:$E$42,3,FALSE)</f>
        <v>Cost/income ratio, %</v>
      </c>
      <c r="E867" s="1" t="s">
        <v>64</v>
      </c>
      <c r="F867" s="2">
        <v>42369</v>
      </c>
      <c r="G867" s="6">
        <v>0.74275794279700158</v>
      </c>
    </row>
    <row r="868" spans="1:7" x14ac:dyDescent="0.2">
      <c r="A868" s="4">
        <v>29</v>
      </c>
      <c r="B868" s="3" t="s">
        <v>29</v>
      </c>
      <c r="C868" s="3" t="str">
        <f>VLOOKUP(Taulukko1[[#This Row],[Rivivalinta]],Sheet1!$C$1:$E$42,2,FALSE)</f>
        <v>Nödlidande exponeringar/Exponeringar, %</v>
      </c>
      <c r="D868" s="3" t="str">
        <f>VLOOKUP(Taulukko1[[#This Row],[Rivivalinta]],Sheet1!$C$1:$E$42,3,FALSE)</f>
        <v>Non-performing exposures/Exposures, %</v>
      </c>
      <c r="E868" s="1" t="s">
        <v>64</v>
      </c>
      <c r="F868" s="2">
        <v>42369</v>
      </c>
      <c r="G868" s="6">
        <v>5.7081096538668915E-3</v>
      </c>
    </row>
    <row r="869" spans="1:7" x14ac:dyDescent="0.2">
      <c r="A869" s="4">
        <v>30</v>
      </c>
      <c r="B869" s="3" t="s">
        <v>30</v>
      </c>
      <c r="C869" s="3" t="str">
        <f>VLOOKUP(Taulukko1[[#This Row],[Rivivalinta]],Sheet1!$C$1:$E$42,2,FALSE)</f>
        <v>Upplupna avsättningar på nödlidande exponeringar/Nödlidande Exponeringar, %</v>
      </c>
      <c r="D869" s="3" t="str">
        <f>VLOOKUP(Taulukko1[[#This Row],[Rivivalinta]],Sheet1!$C$1:$E$42,3,FALSE)</f>
        <v>Accumulated impairments on non-performing exposures/Non-performing exposures, %</v>
      </c>
      <c r="E869" s="1" t="s">
        <v>64</v>
      </c>
      <c r="F869" s="2">
        <v>42369</v>
      </c>
      <c r="G869" s="6">
        <v>0.14357445688779968</v>
      </c>
    </row>
    <row r="870" spans="1:7" x14ac:dyDescent="0.2">
      <c r="A870" s="4">
        <v>31</v>
      </c>
      <c r="B870" s="3" t="s">
        <v>31</v>
      </c>
      <c r="C870" s="3" t="str">
        <f>VLOOKUP(Taulukko1[[#This Row],[Rivivalinta]],Sheet1!$C$1:$E$42,2,FALSE)</f>
        <v>Kapitalbas</v>
      </c>
      <c r="D870" s="3" t="str">
        <f>VLOOKUP(Taulukko1[[#This Row],[Rivivalinta]],Sheet1!$C$1:$E$42,3,FALSE)</f>
        <v>Own funds</v>
      </c>
      <c r="E870" s="1" t="s">
        <v>64</v>
      </c>
      <c r="F870" s="2">
        <v>42369</v>
      </c>
      <c r="G870" s="5">
        <v>14742.987999999999</v>
      </c>
    </row>
    <row r="871" spans="1:7" x14ac:dyDescent="0.2">
      <c r="A871" s="4">
        <v>32</v>
      </c>
      <c r="B871" s="3" t="s">
        <v>32</v>
      </c>
      <c r="C871" s="3" t="str">
        <f>VLOOKUP(Taulukko1[[#This Row],[Rivivalinta]],Sheet1!$C$1:$E$42,2,FALSE)</f>
        <v>Kärnprimärkapital (CET 1)</v>
      </c>
      <c r="D871" s="3" t="str">
        <f>VLOOKUP(Taulukko1[[#This Row],[Rivivalinta]],Sheet1!$C$1:$E$42,3,FALSE)</f>
        <v>Common equity tier 1 capital (CET1)</v>
      </c>
      <c r="E871" s="1" t="s">
        <v>64</v>
      </c>
      <c r="F871" s="2">
        <v>42369</v>
      </c>
      <c r="G871" s="5">
        <v>14450.987999999999</v>
      </c>
    </row>
    <row r="872" spans="1:7" x14ac:dyDescent="0.2">
      <c r="A872" s="4">
        <v>33</v>
      </c>
      <c r="B872" s="3" t="s">
        <v>33</v>
      </c>
      <c r="C872" s="3" t="str">
        <f>VLOOKUP(Taulukko1[[#This Row],[Rivivalinta]],Sheet1!$C$1:$E$42,2,FALSE)</f>
        <v>Övrigt primärkapital (AT 1)</v>
      </c>
      <c r="D872" s="3" t="str">
        <f>VLOOKUP(Taulukko1[[#This Row],[Rivivalinta]],Sheet1!$C$1:$E$42,3,FALSE)</f>
        <v>Additional tier 1 capital (AT 1)</v>
      </c>
      <c r="E872" s="1" t="s">
        <v>64</v>
      </c>
      <c r="F872" s="2">
        <v>42369</v>
      </c>
      <c r="G872" s="5">
        <v>224.61600000000001</v>
      </c>
    </row>
    <row r="873" spans="1:7" x14ac:dyDescent="0.2">
      <c r="A873" s="4">
        <v>34</v>
      </c>
      <c r="B873" s="3" t="s">
        <v>34</v>
      </c>
      <c r="C873" s="3" t="str">
        <f>VLOOKUP(Taulukko1[[#This Row],[Rivivalinta]],Sheet1!$C$1:$E$42,2,FALSE)</f>
        <v>Supplementärkapital (T2)</v>
      </c>
      <c r="D873" s="3" t="str">
        <f>VLOOKUP(Taulukko1[[#This Row],[Rivivalinta]],Sheet1!$C$1:$E$42,3,FALSE)</f>
        <v>Tier 2 capital (T2)</v>
      </c>
      <c r="E873" s="1" t="s">
        <v>64</v>
      </c>
      <c r="F873" s="2">
        <v>42369</v>
      </c>
      <c r="G873" s="5">
        <v>67.385000000000005</v>
      </c>
    </row>
    <row r="874" spans="1:7" x14ac:dyDescent="0.2">
      <c r="A874" s="4">
        <v>35</v>
      </c>
      <c r="B874" s="3" t="s">
        <v>35</v>
      </c>
      <c r="C874" s="3" t="str">
        <f>VLOOKUP(Taulukko1[[#This Row],[Rivivalinta]],Sheet1!$C$1:$E$42,2,FALSE)</f>
        <v>Summa kapitalrelationer, %</v>
      </c>
      <c r="D874" s="3" t="str">
        <f>VLOOKUP(Taulukko1[[#This Row],[Rivivalinta]],Sheet1!$C$1:$E$42,3,FALSE)</f>
        <v>Own funds ratio, %</v>
      </c>
      <c r="E874" s="1" t="s">
        <v>64</v>
      </c>
      <c r="F874" s="2">
        <v>42369</v>
      </c>
      <c r="G874" s="6">
        <v>0.2095339398855264</v>
      </c>
    </row>
    <row r="875" spans="1:7" x14ac:dyDescent="0.2">
      <c r="A875" s="4">
        <v>36</v>
      </c>
      <c r="B875" s="3" t="s">
        <v>36</v>
      </c>
      <c r="C875" s="3" t="str">
        <f>VLOOKUP(Taulukko1[[#This Row],[Rivivalinta]],Sheet1!$C$1:$E$42,2,FALSE)</f>
        <v>Primärkapitalrelation, %</v>
      </c>
      <c r="D875" s="3" t="str">
        <f>VLOOKUP(Taulukko1[[#This Row],[Rivivalinta]],Sheet1!$C$1:$E$42,3,FALSE)</f>
        <v>Tier 1 ratio, %</v>
      </c>
      <c r="E875" s="1" t="s">
        <v>64</v>
      </c>
      <c r="F875" s="2">
        <v>42369</v>
      </c>
      <c r="G875" s="6">
        <v>0.20857624833716143</v>
      </c>
    </row>
    <row r="876" spans="1:7" x14ac:dyDescent="0.2">
      <c r="A876" s="4">
        <v>37</v>
      </c>
      <c r="B876" s="3" t="s">
        <v>37</v>
      </c>
      <c r="C876" s="3" t="str">
        <f>VLOOKUP(Taulukko1[[#This Row],[Rivivalinta]],Sheet1!$C$1:$E$42,2,FALSE)</f>
        <v>Kärnprimärkapitalrelation, %</v>
      </c>
      <c r="D876" s="3" t="str">
        <f>VLOOKUP(Taulukko1[[#This Row],[Rivivalinta]],Sheet1!$C$1:$E$42,3,FALSE)</f>
        <v>CET 1 ratio, %</v>
      </c>
      <c r="E876" s="1" t="s">
        <v>64</v>
      </c>
      <c r="F876" s="2">
        <v>42369</v>
      </c>
      <c r="G876" s="6">
        <v>0.20538390527608538</v>
      </c>
    </row>
    <row r="877" spans="1:7" x14ac:dyDescent="0.2">
      <c r="A877" s="4">
        <v>38</v>
      </c>
      <c r="B877" s="3" t="s">
        <v>38</v>
      </c>
      <c r="C877" s="3" t="str">
        <f>VLOOKUP(Taulukko1[[#This Row],[Rivivalinta]],Sheet1!$C$1:$E$42,2,FALSE)</f>
        <v>Summa exponeringsbelopp (RWA)</v>
      </c>
      <c r="D877" s="3" t="str">
        <f>VLOOKUP(Taulukko1[[#This Row],[Rivivalinta]],Sheet1!$C$1:$E$42,3,FALSE)</f>
        <v>Total risk weighted assets (RWA)</v>
      </c>
      <c r="E877" s="1" t="s">
        <v>64</v>
      </c>
      <c r="F877" s="2">
        <v>42369</v>
      </c>
      <c r="G877" s="5">
        <v>70360.858999999997</v>
      </c>
    </row>
    <row r="878" spans="1:7" x14ac:dyDescent="0.2">
      <c r="A878" s="4">
        <v>39</v>
      </c>
      <c r="B878" s="3" t="s">
        <v>39</v>
      </c>
      <c r="C878" s="3" t="str">
        <f>VLOOKUP(Taulukko1[[#This Row],[Rivivalinta]],Sheet1!$C$1:$E$42,2,FALSE)</f>
        <v>Exponeringsbelopp för kredit-, motpart- och utspädningsrisker</v>
      </c>
      <c r="D878" s="3" t="str">
        <f>VLOOKUP(Taulukko1[[#This Row],[Rivivalinta]],Sheet1!$C$1:$E$42,3,FALSE)</f>
        <v>Credit and counterparty risks</v>
      </c>
      <c r="E878" s="1" t="s">
        <v>64</v>
      </c>
      <c r="F878" s="2">
        <v>42369</v>
      </c>
      <c r="G878" s="5">
        <v>63477.627999999997</v>
      </c>
    </row>
    <row r="879" spans="1:7" x14ac:dyDescent="0.2">
      <c r="A879" s="4">
        <v>40</v>
      </c>
      <c r="B879" s="3" t="s">
        <v>40</v>
      </c>
      <c r="C879" s="3" t="str">
        <f>VLOOKUP(Taulukko1[[#This Row],[Rivivalinta]],Sheet1!$C$1:$E$42,2,FALSE)</f>
        <v>Exponeringsbelopp för positions-, valutakurs- och råvarurisker</v>
      </c>
      <c r="D879" s="3" t="str">
        <f>VLOOKUP(Taulukko1[[#This Row],[Rivivalinta]],Sheet1!$C$1:$E$42,3,FALSE)</f>
        <v>Position, currency and commodity risks</v>
      </c>
      <c r="E879" s="1" t="s">
        <v>64</v>
      </c>
      <c r="F879" s="2">
        <v>42369</v>
      </c>
      <c r="G879" s="5">
        <v>1052.8430000000001</v>
      </c>
    </row>
    <row r="880" spans="1:7" x14ac:dyDescent="0.2">
      <c r="A880" s="4">
        <v>41</v>
      </c>
      <c r="B880" s="3" t="s">
        <v>41</v>
      </c>
      <c r="C880" s="3" t="str">
        <f>VLOOKUP(Taulukko1[[#This Row],[Rivivalinta]],Sheet1!$C$1:$E$42,2,FALSE)</f>
        <v>Exponeringsbelopp för operativ risk</v>
      </c>
      <c r="D880" s="3" t="str">
        <f>VLOOKUP(Taulukko1[[#This Row],[Rivivalinta]],Sheet1!$C$1:$E$42,3,FALSE)</f>
        <v>Operational risks</v>
      </c>
      <c r="E880" s="1" t="s">
        <v>64</v>
      </c>
      <c r="F880" s="2">
        <v>42369</v>
      </c>
      <c r="G880" s="5">
        <v>5736.2629999999999</v>
      </c>
    </row>
    <row r="881" spans="1:7" x14ac:dyDescent="0.2">
      <c r="A881" s="4">
        <v>42</v>
      </c>
      <c r="B881" s="3" t="s">
        <v>42</v>
      </c>
      <c r="C881" s="3" t="str">
        <f>VLOOKUP(Taulukko1[[#This Row],[Rivivalinta]],Sheet1!$C$1:$E$42,2,FALSE)</f>
        <v>Övriga riskexponeringar</v>
      </c>
      <c r="D881" s="3" t="str">
        <f>VLOOKUP(Taulukko1[[#This Row],[Rivivalinta]],Sheet1!$C$1:$E$42,3,FALSE)</f>
        <v>Other risks</v>
      </c>
      <c r="E881" s="1" t="s">
        <v>64</v>
      </c>
      <c r="F881" s="2">
        <v>42369</v>
      </c>
      <c r="G881" s="5">
        <v>94.125</v>
      </c>
    </row>
    <row r="882" spans="1:7" x14ac:dyDescent="0.2">
      <c r="A882" s="4">
        <v>1</v>
      </c>
      <c r="B882" s="3" t="s">
        <v>4</v>
      </c>
      <c r="C882" s="3" t="str">
        <f>VLOOKUP(Taulukko1[[#This Row],[Rivivalinta]],Sheet1!$C$1:$E$42,2,FALSE)</f>
        <v>Räntenetto</v>
      </c>
      <c r="D882" s="3" t="str">
        <f>VLOOKUP(Taulukko1[[#This Row],[Rivivalinta]],Sheet1!$C$1:$E$42,3,FALSE)</f>
        <v>Net interest margin</v>
      </c>
      <c r="E882" s="1" t="s">
        <v>65</v>
      </c>
      <c r="F882" s="2">
        <v>42369</v>
      </c>
      <c r="G882" s="5">
        <v>1568.2840000000001</v>
      </c>
    </row>
    <row r="883" spans="1:7" x14ac:dyDescent="0.2">
      <c r="A883" s="4">
        <v>2</v>
      </c>
      <c r="B883" s="3" t="s">
        <v>5</v>
      </c>
      <c r="C883" s="3" t="str">
        <f>VLOOKUP(Taulukko1[[#This Row],[Rivivalinta]],Sheet1!$C$1:$E$42,2,FALSE)</f>
        <v>Netto, avgifts- och provisionsintäkter</v>
      </c>
      <c r="D883" s="3" t="str">
        <f>VLOOKUP(Taulukko1[[#This Row],[Rivivalinta]],Sheet1!$C$1:$E$42,3,FALSE)</f>
        <v>Net fee and commission income</v>
      </c>
      <c r="E883" s="1" t="s">
        <v>65</v>
      </c>
      <c r="F883" s="2">
        <v>42369</v>
      </c>
      <c r="G883" s="5">
        <v>642.88400000000001</v>
      </c>
    </row>
    <row r="884" spans="1:7" x14ac:dyDescent="0.2">
      <c r="A884" s="4">
        <v>3</v>
      </c>
      <c r="B884" s="3" t="s">
        <v>6</v>
      </c>
      <c r="C884" s="3" t="str">
        <f>VLOOKUP(Taulukko1[[#This Row],[Rivivalinta]],Sheet1!$C$1:$E$42,2,FALSE)</f>
        <v>Avgifts- och provisionsintäkter</v>
      </c>
      <c r="D884" s="3" t="str">
        <f>VLOOKUP(Taulukko1[[#This Row],[Rivivalinta]],Sheet1!$C$1:$E$42,3,FALSE)</f>
        <v>Fee and commission income</v>
      </c>
      <c r="E884" s="1" t="s">
        <v>65</v>
      </c>
      <c r="F884" s="2">
        <v>42369</v>
      </c>
      <c r="G884" s="5">
        <v>749.54499999999996</v>
      </c>
    </row>
    <row r="885" spans="1:7" x14ac:dyDescent="0.2">
      <c r="A885" s="4">
        <v>4</v>
      </c>
      <c r="B885" s="3" t="s">
        <v>7</v>
      </c>
      <c r="C885" s="3" t="str">
        <f>VLOOKUP(Taulukko1[[#This Row],[Rivivalinta]],Sheet1!$C$1:$E$42,2,FALSE)</f>
        <v>Avgifts- och provisionskostnader</v>
      </c>
      <c r="D885" s="3" t="str">
        <f>VLOOKUP(Taulukko1[[#This Row],[Rivivalinta]],Sheet1!$C$1:$E$42,3,FALSE)</f>
        <v>Fee and commission expenses</v>
      </c>
      <c r="E885" s="1" t="s">
        <v>65</v>
      </c>
      <c r="F885" s="2">
        <v>42369</v>
      </c>
      <c r="G885" s="5">
        <v>106.661</v>
      </c>
    </row>
    <row r="886" spans="1:7" x14ac:dyDescent="0.2">
      <c r="A886" s="4">
        <v>5</v>
      </c>
      <c r="B886" s="3" t="s">
        <v>8</v>
      </c>
      <c r="C886" s="3" t="str">
        <f>VLOOKUP(Taulukko1[[#This Row],[Rivivalinta]],Sheet1!$C$1:$E$42,2,FALSE)</f>
        <v>Nettointäkter från handel och investeringar</v>
      </c>
      <c r="D886" s="3" t="str">
        <f>VLOOKUP(Taulukko1[[#This Row],[Rivivalinta]],Sheet1!$C$1:$E$42,3,FALSE)</f>
        <v>Net trading and investing income</v>
      </c>
      <c r="E886" s="1" t="s">
        <v>65</v>
      </c>
      <c r="F886" s="2">
        <v>42369</v>
      </c>
      <c r="G886" s="5">
        <v>20.459</v>
      </c>
    </row>
    <row r="887" spans="1:7" x14ac:dyDescent="0.2">
      <c r="A887" s="4">
        <v>6</v>
      </c>
      <c r="B887" s="3" t="s">
        <v>9</v>
      </c>
      <c r="C887" s="3" t="str">
        <f>VLOOKUP(Taulukko1[[#This Row],[Rivivalinta]],Sheet1!$C$1:$E$42,2,FALSE)</f>
        <v>Övriga intäkter</v>
      </c>
      <c r="D887" s="3" t="str">
        <f>VLOOKUP(Taulukko1[[#This Row],[Rivivalinta]],Sheet1!$C$1:$E$42,3,FALSE)</f>
        <v>Other income</v>
      </c>
      <c r="E887" s="1" t="s">
        <v>65</v>
      </c>
      <c r="F887" s="2">
        <v>42369</v>
      </c>
      <c r="G887" s="5">
        <v>225.97399999999999</v>
      </c>
    </row>
    <row r="888" spans="1:7" x14ac:dyDescent="0.2">
      <c r="A888" s="4">
        <v>7</v>
      </c>
      <c r="B888" s="3" t="s">
        <v>10</v>
      </c>
      <c r="C888" s="3" t="str">
        <f>VLOOKUP(Taulukko1[[#This Row],[Rivivalinta]],Sheet1!$C$1:$E$42,2,FALSE)</f>
        <v>Totala inkomster</v>
      </c>
      <c r="D888" s="3" t="str">
        <f>VLOOKUP(Taulukko1[[#This Row],[Rivivalinta]],Sheet1!$C$1:$E$42,3,FALSE)</f>
        <v>Total income</v>
      </c>
      <c r="E888" s="1" t="s">
        <v>65</v>
      </c>
      <c r="F888" s="2">
        <v>42369</v>
      </c>
      <c r="G888" s="5">
        <v>2457.6010000000001</v>
      </c>
    </row>
    <row r="889" spans="1:7" x14ac:dyDescent="0.2">
      <c r="A889" s="4">
        <v>8</v>
      </c>
      <c r="B889" s="3" t="s">
        <v>11</v>
      </c>
      <c r="C889" s="3" t="str">
        <f>VLOOKUP(Taulukko1[[#This Row],[Rivivalinta]],Sheet1!$C$1:$E$42,2,FALSE)</f>
        <v>Totala kostnader</v>
      </c>
      <c r="D889" s="3" t="str">
        <f>VLOOKUP(Taulukko1[[#This Row],[Rivivalinta]],Sheet1!$C$1:$E$42,3,FALSE)</f>
        <v>Total expenses</v>
      </c>
      <c r="E889" s="1" t="s">
        <v>65</v>
      </c>
      <c r="F889" s="2">
        <v>42369</v>
      </c>
      <c r="G889" s="5">
        <v>1925.941</v>
      </c>
    </row>
    <row r="890" spans="1:7" x14ac:dyDescent="0.2">
      <c r="A890" s="4">
        <v>9</v>
      </c>
      <c r="B890" s="3" t="s">
        <v>12</v>
      </c>
      <c r="C890" s="3" t="str">
        <f>VLOOKUP(Taulukko1[[#This Row],[Rivivalinta]],Sheet1!$C$1:$E$42,2,FALSE)</f>
        <v>Nedskrivningar av lån och fordringar</v>
      </c>
      <c r="D890" s="3" t="str">
        <f>VLOOKUP(Taulukko1[[#This Row],[Rivivalinta]],Sheet1!$C$1:$E$42,3,FALSE)</f>
        <v>Impairments on loans and receivables</v>
      </c>
      <c r="E890" s="1" t="s">
        <v>65</v>
      </c>
      <c r="F890" s="2">
        <v>42369</v>
      </c>
      <c r="G890" s="5">
        <v>54.384999999999998</v>
      </c>
    </row>
    <row r="891" spans="1:7" x14ac:dyDescent="0.2">
      <c r="A891" s="4">
        <v>10</v>
      </c>
      <c r="B891" s="3" t="s">
        <v>13</v>
      </c>
      <c r="C891" s="3" t="str">
        <f>VLOOKUP(Taulukko1[[#This Row],[Rivivalinta]],Sheet1!$C$1:$E$42,2,FALSE)</f>
        <v>Rörelsevinst/-förlust</v>
      </c>
      <c r="D891" s="3" t="str">
        <f>VLOOKUP(Taulukko1[[#This Row],[Rivivalinta]],Sheet1!$C$1:$E$42,3,FALSE)</f>
        <v>Operatingprofit/-loss</v>
      </c>
      <c r="E891" s="1" t="s">
        <v>65</v>
      </c>
      <c r="F891" s="2">
        <v>42369</v>
      </c>
      <c r="G891" s="5">
        <v>477.27499999999998</v>
      </c>
    </row>
    <row r="892" spans="1:7" x14ac:dyDescent="0.2">
      <c r="A892" s="4">
        <v>11</v>
      </c>
      <c r="B892" s="3" t="s">
        <v>14</v>
      </c>
      <c r="C892" s="3" t="str">
        <f>VLOOKUP(Taulukko1[[#This Row],[Rivivalinta]],Sheet1!$C$1:$E$42,2,FALSE)</f>
        <v>Kontanta medel och kassabehållning hos centralbanker</v>
      </c>
      <c r="D892" s="3" t="str">
        <f>VLOOKUP(Taulukko1[[#This Row],[Rivivalinta]],Sheet1!$C$1:$E$42,3,FALSE)</f>
        <v>Cash and cash balances at central banks</v>
      </c>
      <c r="E892" s="1" t="s">
        <v>65</v>
      </c>
      <c r="F892" s="2">
        <v>42369</v>
      </c>
      <c r="G892" s="5">
        <v>2776.3449999999998</v>
      </c>
    </row>
    <row r="893" spans="1:7" x14ac:dyDescent="0.2">
      <c r="A893" s="4">
        <v>12</v>
      </c>
      <c r="B893" s="3" t="s">
        <v>15</v>
      </c>
      <c r="C893" s="3" t="str">
        <f>VLOOKUP(Taulukko1[[#This Row],[Rivivalinta]],Sheet1!$C$1:$E$42,2,FALSE)</f>
        <v>Lån och förskott till kreditinstitut</v>
      </c>
      <c r="D893" s="3" t="str">
        <f>VLOOKUP(Taulukko1[[#This Row],[Rivivalinta]],Sheet1!$C$1:$E$42,3,FALSE)</f>
        <v>Loans and advances to credit institutions</v>
      </c>
      <c r="E893" s="1" t="s">
        <v>65</v>
      </c>
      <c r="F893" s="2">
        <v>42369</v>
      </c>
      <c r="G893" s="5">
        <v>7957.1689999999999</v>
      </c>
    </row>
    <row r="894" spans="1:7" x14ac:dyDescent="0.2">
      <c r="A894" s="4">
        <v>13</v>
      </c>
      <c r="B894" s="3" t="s">
        <v>16</v>
      </c>
      <c r="C894" s="3" t="str">
        <f>VLOOKUP(Taulukko1[[#This Row],[Rivivalinta]],Sheet1!$C$1:$E$42,2,FALSE)</f>
        <v>Lån och förskott till allmänheten och offentliga samfund</v>
      </c>
      <c r="D894" s="3" t="str">
        <f>VLOOKUP(Taulukko1[[#This Row],[Rivivalinta]],Sheet1!$C$1:$E$42,3,FALSE)</f>
        <v>Loans and advances to the public and public sector entities</v>
      </c>
      <c r="E894" s="1" t="s">
        <v>65</v>
      </c>
      <c r="F894" s="2">
        <v>42369</v>
      </c>
      <c r="G894" s="5">
        <v>95199.31</v>
      </c>
    </row>
    <row r="895" spans="1:7" x14ac:dyDescent="0.2">
      <c r="A895" s="4">
        <v>14</v>
      </c>
      <c r="B895" s="3" t="s">
        <v>17</v>
      </c>
      <c r="C895" s="3" t="str">
        <f>VLOOKUP(Taulukko1[[#This Row],[Rivivalinta]],Sheet1!$C$1:$E$42,2,FALSE)</f>
        <v>Värdepapper</v>
      </c>
      <c r="D895" s="3" t="str">
        <f>VLOOKUP(Taulukko1[[#This Row],[Rivivalinta]],Sheet1!$C$1:$E$42,3,FALSE)</f>
        <v>Debt securities</v>
      </c>
      <c r="E895" s="1" t="s">
        <v>65</v>
      </c>
      <c r="F895" s="2">
        <v>42369</v>
      </c>
      <c r="G895" s="5">
        <v>219.07300000000001</v>
      </c>
    </row>
    <row r="896" spans="1:7" x14ac:dyDescent="0.2">
      <c r="A896" s="4">
        <v>15</v>
      </c>
      <c r="B896" s="3" t="s">
        <v>72</v>
      </c>
      <c r="C896" s="3" t="str">
        <f>VLOOKUP(Taulukko1[[#This Row],[Rivivalinta]],Sheet1!$C$1:$E$42,2,FALSE)</f>
        <v xml:space="preserve">Derivat </v>
      </c>
      <c r="D896" s="3" t="str">
        <f>VLOOKUP(Taulukko1[[#This Row],[Rivivalinta]],Sheet1!$C$1:$E$42,3,FALSE)</f>
        <v xml:space="preserve">Derivatives </v>
      </c>
      <c r="E896" s="1" t="s">
        <v>65</v>
      </c>
      <c r="F896" s="2">
        <v>42369</v>
      </c>
      <c r="G896" s="5"/>
    </row>
    <row r="897" spans="1:7" x14ac:dyDescent="0.2">
      <c r="A897" s="4">
        <v>16</v>
      </c>
      <c r="B897" s="3" t="s">
        <v>19</v>
      </c>
      <c r="C897" s="3" t="str">
        <f>VLOOKUP(Taulukko1[[#This Row],[Rivivalinta]],Sheet1!$C$1:$E$42,2,FALSE)</f>
        <v>Övriga tillgångar</v>
      </c>
      <c r="D897" s="3" t="str">
        <f>VLOOKUP(Taulukko1[[#This Row],[Rivivalinta]],Sheet1!$C$1:$E$42,3,FALSE)</f>
        <v>Other assets</v>
      </c>
      <c r="E897" s="1" t="s">
        <v>65</v>
      </c>
      <c r="F897" s="2">
        <v>42369</v>
      </c>
      <c r="G897" s="5">
        <v>15143.578</v>
      </c>
    </row>
    <row r="898" spans="1:7" x14ac:dyDescent="0.2">
      <c r="A898" s="4">
        <v>17</v>
      </c>
      <c r="B898" s="3" t="s">
        <v>20</v>
      </c>
      <c r="C898" s="3" t="str">
        <f>VLOOKUP(Taulukko1[[#This Row],[Rivivalinta]],Sheet1!$C$1:$E$42,2,FALSE)</f>
        <v>SUMMA TILLGÅNGAR</v>
      </c>
      <c r="D898" s="3" t="str">
        <f>VLOOKUP(Taulukko1[[#This Row],[Rivivalinta]],Sheet1!$C$1:$E$42,3,FALSE)</f>
        <v>TOTAL ASSETS</v>
      </c>
      <c r="E898" s="1" t="s">
        <v>65</v>
      </c>
      <c r="F898" s="2">
        <v>42369</v>
      </c>
      <c r="G898" s="5">
        <v>121295.47500000001</v>
      </c>
    </row>
    <row r="899" spans="1:7" x14ac:dyDescent="0.2">
      <c r="A899" s="4">
        <v>18</v>
      </c>
      <c r="B899" s="3" t="s">
        <v>21</v>
      </c>
      <c r="C899" s="3" t="str">
        <f>VLOOKUP(Taulukko1[[#This Row],[Rivivalinta]],Sheet1!$C$1:$E$42,2,FALSE)</f>
        <v>Inlåning från kreditinstitut</v>
      </c>
      <c r="D899" s="3" t="str">
        <f>VLOOKUP(Taulukko1[[#This Row],[Rivivalinta]],Sheet1!$C$1:$E$42,3,FALSE)</f>
        <v>Deposits from credit institutions</v>
      </c>
      <c r="E899" s="1" t="s">
        <v>65</v>
      </c>
      <c r="F899" s="2">
        <v>42369</v>
      </c>
      <c r="G899" s="5">
        <v>4733.6719999999996</v>
      </c>
    </row>
    <row r="900" spans="1:7" x14ac:dyDescent="0.2">
      <c r="A900" s="4">
        <v>19</v>
      </c>
      <c r="B900" s="3" t="s">
        <v>22</v>
      </c>
      <c r="C900" s="3" t="str">
        <f>VLOOKUP(Taulukko1[[#This Row],[Rivivalinta]],Sheet1!$C$1:$E$42,2,FALSE)</f>
        <v>Inlåning från allmänheten och offentliga samfund</v>
      </c>
      <c r="D900" s="3" t="str">
        <f>VLOOKUP(Taulukko1[[#This Row],[Rivivalinta]],Sheet1!$C$1:$E$42,3,FALSE)</f>
        <v>Deposits from the public and public sector entities</v>
      </c>
      <c r="E900" s="1" t="s">
        <v>65</v>
      </c>
      <c r="F900" s="2">
        <v>42369</v>
      </c>
      <c r="G900" s="5">
        <v>102896.882</v>
      </c>
    </row>
    <row r="901" spans="1:7" x14ac:dyDescent="0.2">
      <c r="A901" s="4">
        <v>20</v>
      </c>
      <c r="B901" s="3" t="s">
        <v>23</v>
      </c>
      <c r="C901" s="3" t="str">
        <f>VLOOKUP(Taulukko1[[#This Row],[Rivivalinta]],Sheet1!$C$1:$E$42,2,FALSE)</f>
        <v>Emitterade skuldebrev</v>
      </c>
      <c r="D901" s="3" t="str">
        <f>VLOOKUP(Taulukko1[[#This Row],[Rivivalinta]],Sheet1!$C$1:$E$42,3,FALSE)</f>
        <v>Debt securities issued</v>
      </c>
      <c r="E901" s="1" t="s">
        <v>65</v>
      </c>
      <c r="F901" s="2">
        <v>42369</v>
      </c>
      <c r="G901" s="5"/>
    </row>
    <row r="902" spans="1:7" x14ac:dyDescent="0.2">
      <c r="A902" s="4">
        <v>22</v>
      </c>
      <c r="B902" s="3" t="s">
        <v>18</v>
      </c>
      <c r="C902" s="3" t="str">
        <f>VLOOKUP(Taulukko1[[#This Row],[Rivivalinta]],Sheet1!$C$1:$E$42,2,FALSE)</f>
        <v>Derivat</v>
      </c>
      <c r="D902" s="3" t="str">
        <f>VLOOKUP(Taulukko1[[#This Row],[Rivivalinta]],Sheet1!$C$1:$E$42,3,FALSE)</f>
        <v>Derivatives</v>
      </c>
      <c r="E902" s="1" t="s">
        <v>65</v>
      </c>
      <c r="F902" s="2">
        <v>42369</v>
      </c>
      <c r="G902" s="5"/>
    </row>
    <row r="903" spans="1:7" x14ac:dyDescent="0.2">
      <c r="A903" s="4">
        <v>23</v>
      </c>
      <c r="B903" s="3" t="s">
        <v>24</v>
      </c>
      <c r="C903" s="3" t="str">
        <f>VLOOKUP(Taulukko1[[#This Row],[Rivivalinta]],Sheet1!$C$1:$E$42,2,FALSE)</f>
        <v>Eget kapital</v>
      </c>
      <c r="D903" s="3" t="str">
        <f>VLOOKUP(Taulukko1[[#This Row],[Rivivalinta]],Sheet1!$C$1:$E$42,3,FALSE)</f>
        <v>Total equity</v>
      </c>
      <c r="E903" s="1" t="s">
        <v>65</v>
      </c>
      <c r="F903" s="2">
        <v>42369</v>
      </c>
      <c r="G903" s="5">
        <v>8079.4470000000001</v>
      </c>
    </row>
    <row r="904" spans="1:7" x14ac:dyDescent="0.2">
      <c r="A904" s="4">
        <v>21</v>
      </c>
      <c r="B904" s="3" t="s">
        <v>25</v>
      </c>
      <c r="C904" s="3" t="str">
        <f>VLOOKUP(Taulukko1[[#This Row],[Rivivalinta]],Sheet1!$C$1:$E$42,2,FALSE)</f>
        <v>Övriga skulder</v>
      </c>
      <c r="D904" s="3" t="str">
        <f>VLOOKUP(Taulukko1[[#This Row],[Rivivalinta]],Sheet1!$C$1:$E$42,3,FALSE)</f>
        <v>Other liabilities</v>
      </c>
      <c r="E904" s="1" t="s">
        <v>65</v>
      </c>
      <c r="F904" s="2">
        <v>42369</v>
      </c>
      <c r="G904" s="5">
        <v>5585.4759999999997</v>
      </c>
    </row>
    <row r="905" spans="1:7" x14ac:dyDescent="0.2">
      <c r="A905" s="4">
        <v>24</v>
      </c>
      <c r="B905" s="3" t="s">
        <v>26</v>
      </c>
      <c r="C905" s="3" t="str">
        <f>VLOOKUP(Taulukko1[[#This Row],[Rivivalinta]],Sheet1!$C$1:$E$42,2,FALSE)</f>
        <v>SUMMA EGET KAPITAL OCH SKULDER</v>
      </c>
      <c r="D905" s="3" t="str">
        <f>VLOOKUP(Taulukko1[[#This Row],[Rivivalinta]],Sheet1!$C$1:$E$42,3,FALSE)</f>
        <v>TOTAL EQUITY AND LIABILITIES</v>
      </c>
      <c r="E905" s="1" t="s">
        <v>65</v>
      </c>
      <c r="F905" s="2">
        <v>42369</v>
      </c>
      <c r="G905" s="5">
        <v>121295.477</v>
      </c>
    </row>
    <row r="906" spans="1:7" x14ac:dyDescent="0.2">
      <c r="A906" s="4">
        <v>25</v>
      </c>
      <c r="B906" s="3" t="s">
        <v>27</v>
      </c>
      <c r="C906" s="3" t="str">
        <f>VLOOKUP(Taulukko1[[#This Row],[Rivivalinta]],Sheet1!$C$1:$E$42,2,FALSE)</f>
        <v>Exponering utanför balansräkningen</v>
      </c>
      <c r="D906" s="3" t="str">
        <f>VLOOKUP(Taulukko1[[#This Row],[Rivivalinta]],Sheet1!$C$1:$E$42,3,FALSE)</f>
        <v>Off balance sheet exposures</v>
      </c>
      <c r="E906" s="1" t="s">
        <v>65</v>
      </c>
      <c r="F906" s="2">
        <v>42369</v>
      </c>
      <c r="G906" s="5">
        <v>4038.1469999999999</v>
      </c>
    </row>
    <row r="907" spans="1:7" x14ac:dyDescent="0.2">
      <c r="A907" s="4">
        <v>28</v>
      </c>
      <c r="B907" s="3" t="s">
        <v>28</v>
      </c>
      <c r="C907" s="3" t="str">
        <f>VLOOKUP(Taulukko1[[#This Row],[Rivivalinta]],Sheet1!$C$1:$E$42,2,FALSE)</f>
        <v>Kostnader/intäkter, %</v>
      </c>
      <c r="D907" s="3" t="str">
        <f>VLOOKUP(Taulukko1[[#This Row],[Rivivalinta]],Sheet1!$C$1:$E$42,3,FALSE)</f>
        <v>Cost/income ratio, %</v>
      </c>
      <c r="E907" s="1" t="s">
        <v>65</v>
      </c>
      <c r="F907" s="2">
        <v>42369</v>
      </c>
      <c r="G907" s="6">
        <v>0.74614629643057029</v>
      </c>
    </row>
    <row r="908" spans="1:7" x14ac:dyDescent="0.2">
      <c r="A908" s="4">
        <v>29</v>
      </c>
      <c r="B908" s="3" t="s">
        <v>29</v>
      </c>
      <c r="C908" s="3" t="str">
        <f>VLOOKUP(Taulukko1[[#This Row],[Rivivalinta]],Sheet1!$C$1:$E$42,2,FALSE)</f>
        <v>Nödlidande exponeringar/Exponeringar, %</v>
      </c>
      <c r="D908" s="3" t="str">
        <f>VLOOKUP(Taulukko1[[#This Row],[Rivivalinta]],Sheet1!$C$1:$E$42,3,FALSE)</f>
        <v>Non-performing exposures/Exposures, %</v>
      </c>
      <c r="E908" s="1" t="s">
        <v>65</v>
      </c>
      <c r="F908" s="2">
        <v>42369</v>
      </c>
      <c r="G908" s="6">
        <v>9.5476899782644849E-3</v>
      </c>
    </row>
    <row r="909" spans="1:7" x14ac:dyDescent="0.2">
      <c r="A909" s="4">
        <v>30</v>
      </c>
      <c r="B909" s="3" t="s">
        <v>30</v>
      </c>
      <c r="C909" s="3" t="str">
        <f>VLOOKUP(Taulukko1[[#This Row],[Rivivalinta]],Sheet1!$C$1:$E$42,2,FALSE)</f>
        <v>Upplupna avsättningar på nödlidande exponeringar/Nödlidande Exponeringar, %</v>
      </c>
      <c r="D909" s="3" t="str">
        <f>VLOOKUP(Taulukko1[[#This Row],[Rivivalinta]],Sheet1!$C$1:$E$42,3,FALSE)</f>
        <v>Accumulated impairments on non-performing exposures/Non-performing exposures, %</v>
      </c>
      <c r="E909" s="1" t="s">
        <v>65</v>
      </c>
      <c r="F909" s="2">
        <v>42369</v>
      </c>
      <c r="G909" s="6">
        <v>5.0737473900789518E-3</v>
      </c>
    </row>
    <row r="910" spans="1:7" x14ac:dyDescent="0.2">
      <c r="A910" s="4">
        <v>31</v>
      </c>
      <c r="B910" s="3" t="s">
        <v>31</v>
      </c>
      <c r="C910" s="3" t="str">
        <f>VLOOKUP(Taulukko1[[#This Row],[Rivivalinta]],Sheet1!$C$1:$E$42,2,FALSE)</f>
        <v>Kapitalbas</v>
      </c>
      <c r="D910" s="3" t="str">
        <f>VLOOKUP(Taulukko1[[#This Row],[Rivivalinta]],Sheet1!$C$1:$E$42,3,FALSE)</f>
        <v>Own funds</v>
      </c>
      <c r="E910" s="1" t="s">
        <v>65</v>
      </c>
      <c r="F910" s="2">
        <v>42369</v>
      </c>
      <c r="G910" s="5">
        <v>9278.527</v>
      </c>
    </row>
    <row r="911" spans="1:7" x14ac:dyDescent="0.2">
      <c r="A911" s="4">
        <v>32</v>
      </c>
      <c r="B911" s="3" t="s">
        <v>32</v>
      </c>
      <c r="C911" s="3" t="str">
        <f>VLOOKUP(Taulukko1[[#This Row],[Rivivalinta]],Sheet1!$C$1:$E$42,2,FALSE)</f>
        <v>Kärnprimärkapital (CET 1)</v>
      </c>
      <c r="D911" s="3" t="str">
        <f>VLOOKUP(Taulukko1[[#This Row],[Rivivalinta]],Sheet1!$C$1:$E$42,3,FALSE)</f>
        <v>Common equity tier 1 capital (CET1)</v>
      </c>
      <c r="E911" s="1" t="s">
        <v>65</v>
      </c>
      <c r="F911" s="2">
        <v>42369</v>
      </c>
      <c r="G911" s="5">
        <v>8947.0229999999992</v>
      </c>
    </row>
    <row r="912" spans="1:7" x14ac:dyDescent="0.2">
      <c r="A912" s="4">
        <v>33</v>
      </c>
      <c r="B912" s="3" t="s">
        <v>33</v>
      </c>
      <c r="C912" s="3" t="str">
        <f>VLOOKUP(Taulukko1[[#This Row],[Rivivalinta]],Sheet1!$C$1:$E$42,2,FALSE)</f>
        <v>Övrigt primärkapital (AT 1)</v>
      </c>
      <c r="D912" s="3" t="str">
        <f>VLOOKUP(Taulukko1[[#This Row],[Rivivalinta]],Sheet1!$C$1:$E$42,3,FALSE)</f>
        <v>Additional tier 1 capital (AT 1)</v>
      </c>
      <c r="E912" s="1" t="s">
        <v>65</v>
      </c>
      <c r="F912" s="2">
        <v>42369</v>
      </c>
      <c r="G912" s="5">
        <v>255.00299999999999</v>
      </c>
    </row>
    <row r="913" spans="1:7" x14ac:dyDescent="0.2">
      <c r="A913" s="4">
        <v>34</v>
      </c>
      <c r="B913" s="3" t="s">
        <v>34</v>
      </c>
      <c r="C913" s="3" t="str">
        <f>VLOOKUP(Taulukko1[[#This Row],[Rivivalinta]],Sheet1!$C$1:$E$42,2,FALSE)</f>
        <v>Supplementärkapital (T2)</v>
      </c>
      <c r="D913" s="3" t="str">
        <f>VLOOKUP(Taulukko1[[#This Row],[Rivivalinta]],Sheet1!$C$1:$E$42,3,FALSE)</f>
        <v>Tier 2 capital (T2)</v>
      </c>
      <c r="E913" s="1" t="s">
        <v>65</v>
      </c>
      <c r="F913" s="2">
        <v>42369</v>
      </c>
      <c r="G913" s="5">
        <v>76.501000000000005</v>
      </c>
    </row>
    <row r="914" spans="1:7" x14ac:dyDescent="0.2">
      <c r="A914" s="4">
        <v>35</v>
      </c>
      <c r="B914" s="3" t="s">
        <v>35</v>
      </c>
      <c r="C914" s="3" t="str">
        <f>VLOOKUP(Taulukko1[[#This Row],[Rivivalinta]],Sheet1!$C$1:$E$42,2,FALSE)</f>
        <v>Summa kapitalrelationer, %</v>
      </c>
      <c r="D914" s="3" t="str">
        <f>VLOOKUP(Taulukko1[[#This Row],[Rivivalinta]],Sheet1!$C$1:$E$42,3,FALSE)</f>
        <v>Own funds ratio, %</v>
      </c>
      <c r="E914" s="1" t="s">
        <v>65</v>
      </c>
      <c r="F914" s="2">
        <v>42369</v>
      </c>
      <c r="G914" s="6">
        <v>0.15120557187122058</v>
      </c>
    </row>
    <row r="915" spans="1:7" x14ac:dyDescent="0.2">
      <c r="A915" s="4">
        <v>36</v>
      </c>
      <c r="B915" s="3" t="s">
        <v>36</v>
      </c>
      <c r="C915" s="3" t="str">
        <f>VLOOKUP(Taulukko1[[#This Row],[Rivivalinta]],Sheet1!$C$1:$E$42,2,FALSE)</f>
        <v>Primärkapitalrelation, %</v>
      </c>
      <c r="D915" s="3" t="str">
        <f>VLOOKUP(Taulukko1[[#This Row],[Rivivalinta]],Sheet1!$C$1:$E$42,3,FALSE)</f>
        <v>Tier 1 ratio, %</v>
      </c>
      <c r="E915" s="1" t="s">
        <v>65</v>
      </c>
      <c r="F915" s="2">
        <v>42369</v>
      </c>
      <c r="G915" s="6">
        <v>0.14995888934782864</v>
      </c>
    </row>
    <row r="916" spans="1:7" x14ac:dyDescent="0.2">
      <c r="A916" s="4">
        <v>37</v>
      </c>
      <c r="B916" s="3" t="s">
        <v>37</v>
      </c>
      <c r="C916" s="3" t="str">
        <f>VLOOKUP(Taulukko1[[#This Row],[Rivivalinta]],Sheet1!$C$1:$E$42,2,FALSE)</f>
        <v>Kärnprimärkapitalrelation, %</v>
      </c>
      <c r="D916" s="3" t="str">
        <f>VLOOKUP(Taulukko1[[#This Row],[Rivivalinta]],Sheet1!$C$1:$E$42,3,FALSE)</f>
        <v>CET 1 ratio, %</v>
      </c>
      <c r="E916" s="1" t="s">
        <v>65</v>
      </c>
      <c r="F916" s="2">
        <v>42369</v>
      </c>
      <c r="G916" s="6">
        <v>0.14580328636861903</v>
      </c>
    </row>
    <row r="917" spans="1:7" x14ac:dyDescent="0.2">
      <c r="A917" s="4">
        <v>38</v>
      </c>
      <c r="B917" s="3" t="s">
        <v>38</v>
      </c>
      <c r="C917" s="3" t="str">
        <f>VLOOKUP(Taulukko1[[#This Row],[Rivivalinta]],Sheet1!$C$1:$E$42,2,FALSE)</f>
        <v>Summa exponeringsbelopp (RWA)</v>
      </c>
      <c r="D917" s="3" t="str">
        <f>VLOOKUP(Taulukko1[[#This Row],[Rivivalinta]],Sheet1!$C$1:$E$42,3,FALSE)</f>
        <v>Total risk weighted assets (RWA)</v>
      </c>
      <c r="E917" s="1" t="s">
        <v>65</v>
      </c>
      <c r="F917" s="2">
        <v>42369</v>
      </c>
      <c r="G917" s="5">
        <v>61363.658000000003</v>
      </c>
    </row>
    <row r="918" spans="1:7" x14ac:dyDescent="0.2">
      <c r="A918" s="4">
        <v>39</v>
      </c>
      <c r="B918" s="3" t="s">
        <v>39</v>
      </c>
      <c r="C918" s="3" t="str">
        <f>VLOOKUP(Taulukko1[[#This Row],[Rivivalinta]],Sheet1!$C$1:$E$42,2,FALSE)</f>
        <v>Exponeringsbelopp för kredit-, motpart- och utspädningsrisker</v>
      </c>
      <c r="D918" s="3" t="str">
        <f>VLOOKUP(Taulukko1[[#This Row],[Rivivalinta]],Sheet1!$C$1:$E$42,3,FALSE)</f>
        <v>Credit and counterparty risks</v>
      </c>
      <c r="E918" s="1" t="s">
        <v>65</v>
      </c>
      <c r="F918" s="2">
        <v>42369</v>
      </c>
      <c r="G918" s="5">
        <v>56789.036</v>
      </c>
    </row>
    <row r="919" spans="1:7" x14ac:dyDescent="0.2">
      <c r="A919" s="4">
        <v>40</v>
      </c>
      <c r="B919" s="3" t="s">
        <v>40</v>
      </c>
      <c r="C919" s="3" t="str">
        <f>VLOOKUP(Taulukko1[[#This Row],[Rivivalinta]],Sheet1!$C$1:$E$42,2,FALSE)</f>
        <v>Exponeringsbelopp för positions-, valutakurs- och råvarurisker</v>
      </c>
      <c r="D919" s="3" t="str">
        <f>VLOOKUP(Taulukko1[[#This Row],[Rivivalinta]],Sheet1!$C$1:$E$42,3,FALSE)</f>
        <v>Position, currency and commodity risks</v>
      </c>
      <c r="E919" s="1" t="s">
        <v>65</v>
      </c>
      <c r="F919" s="2">
        <v>42369</v>
      </c>
      <c r="G919" s="5"/>
    </row>
    <row r="920" spans="1:7" x14ac:dyDescent="0.2">
      <c r="A920" s="4">
        <v>41</v>
      </c>
      <c r="B920" s="3" t="s">
        <v>41</v>
      </c>
      <c r="C920" s="3" t="str">
        <f>VLOOKUP(Taulukko1[[#This Row],[Rivivalinta]],Sheet1!$C$1:$E$42,2,FALSE)</f>
        <v>Exponeringsbelopp för operativ risk</v>
      </c>
      <c r="D920" s="3" t="str">
        <f>VLOOKUP(Taulukko1[[#This Row],[Rivivalinta]],Sheet1!$C$1:$E$42,3,FALSE)</f>
        <v>Operational risks</v>
      </c>
      <c r="E920" s="1" t="s">
        <v>65</v>
      </c>
      <c r="F920" s="2">
        <v>42369</v>
      </c>
      <c r="G920" s="5">
        <v>4574.6220000000003</v>
      </c>
    </row>
    <row r="921" spans="1:7" x14ac:dyDescent="0.2">
      <c r="A921" s="4">
        <v>42</v>
      </c>
      <c r="B921" s="3" t="s">
        <v>42</v>
      </c>
      <c r="C921" s="3" t="str">
        <f>VLOOKUP(Taulukko1[[#This Row],[Rivivalinta]],Sheet1!$C$1:$E$42,2,FALSE)</f>
        <v>Övriga riskexponeringar</v>
      </c>
      <c r="D921" s="3" t="str">
        <f>VLOOKUP(Taulukko1[[#This Row],[Rivivalinta]],Sheet1!$C$1:$E$42,3,FALSE)</f>
        <v>Other risks</v>
      </c>
      <c r="E921" s="1" t="s">
        <v>65</v>
      </c>
      <c r="F921" s="2">
        <v>42369</v>
      </c>
      <c r="G921" s="5"/>
    </row>
    <row r="922" spans="1:7" x14ac:dyDescent="0.2">
      <c r="A922" s="4">
        <v>1</v>
      </c>
      <c r="B922" s="3" t="s">
        <v>4</v>
      </c>
      <c r="C922" s="3" t="str">
        <f>VLOOKUP(Taulukko1[[#This Row],[Rivivalinta]],Sheet1!$C$1:$E$42,2,FALSE)</f>
        <v>Räntenetto</v>
      </c>
      <c r="D922" s="3" t="str">
        <f>VLOOKUP(Taulukko1[[#This Row],[Rivivalinta]],Sheet1!$C$1:$E$42,3,FALSE)</f>
        <v>Net interest margin</v>
      </c>
      <c r="E922" s="1" t="s">
        <v>66</v>
      </c>
      <c r="F922" s="2">
        <v>42369</v>
      </c>
      <c r="G922" s="5">
        <v>4097.6729999999998</v>
      </c>
    </row>
    <row r="923" spans="1:7" x14ac:dyDescent="0.2">
      <c r="A923" s="4">
        <v>2</v>
      </c>
      <c r="B923" s="3" t="s">
        <v>5</v>
      </c>
      <c r="C923" s="3" t="str">
        <f>VLOOKUP(Taulukko1[[#This Row],[Rivivalinta]],Sheet1!$C$1:$E$42,2,FALSE)</f>
        <v>Netto, avgifts- och provisionsintäkter</v>
      </c>
      <c r="D923" s="3" t="str">
        <f>VLOOKUP(Taulukko1[[#This Row],[Rivivalinta]],Sheet1!$C$1:$E$42,3,FALSE)</f>
        <v>Net fee and commission income</v>
      </c>
      <c r="E923" s="1" t="s">
        <v>66</v>
      </c>
      <c r="F923" s="2">
        <v>42369</v>
      </c>
      <c r="G923" s="5">
        <v>2283.2600000000002</v>
      </c>
    </row>
    <row r="924" spans="1:7" x14ac:dyDescent="0.2">
      <c r="A924" s="4">
        <v>3</v>
      </c>
      <c r="B924" s="3" t="s">
        <v>6</v>
      </c>
      <c r="C924" s="3" t="str">
        <f>VLOOKUP(Taulukko1[[#This Row],[Rivivalinta]],Sheet1!$C$1:$E$42,2,FALSE)</f>
        <v>Avgifts- och provisionsintäkter</v>
      </c>
      <c r="D924" s="3" t="str">
        <f>VLOOKUP(Taulukko1[[#This Row],[Rivivalinta]],Sheet1!$C$1:$E$42,3,FALSE)</f>
        <v>Fee and commission income</v>
      </c>
      <c r="E924" s="1" t="s">
        <v>66</v>
      </c>
      <c r="F924" s="2">
        <v>42369</v>
      </c>
      <c r="G924" s="5">
        <v>2567.8780000000002</v>
      </c>
    </row>
    <row r="925" spans="1:7" x14ac:dyDescent="0.2">
      <c r="A925" s="4">
        <v>4</v>
      </c>
      <c r="B925" s="3" t="s">
        <v>7</v>
      </c>
      <c r="C925" s="3" t="str">
        <f>VLOOKUP(Taulukko1[[#This Row],[Rivivalinta]],Sheet1!$C$1:$E$42,2,FALSE)</f>
        <v>Avgifts- och provisionskostnader</v>
      </c>
      <c r="D925" s="3" t="str">
        <f>VLOOKUP(Taulukko1[[#This Row],[Rivivalinta]],Sheet1!$C$1:$E$42,3,FALSE)</f>
        <v>Fee and commission expenses</v>
      </c>
      <c r="E925" s="1" t="s">
        <v>66</v>
      </c>
      <c r="F925" s="2">
        <v>42369</v>
      </c>
      <c r="G925" s="5">
        <v>284.61799999999999</v>
      </c>
    </row>
    <row r="926" spans="1:7" x14ac:dyDescent="0.2">
      <c r="A926" s="4">
        <v>5</v>
      </c>
      <c r="B926" s="3" t="s">
        <v>8</v>
      </c>
      <c r="C926" s="3" t="str">
        <f>VLOOKUP(Taulukko1[[#This Row],[Rivivalinta]],Sheet1!$C$1:$E$42,2,FALSE)</f>
        <v>Nettointäkter från handel och investeringar</v>
      </c>
      <c r="D926" s="3" t="str">
        <f>VLOOKUP(Taulukko1[[#This Row],[Rivivalinta]],Sheet1!$C$1:$E$42,3,FALSE)</f>
        <v>Net trading and investing income</v>
      </c>
      <c r="E926" s="1" t="s">
        <v>66</v>
      </c>
      <c r="F926" s="2">
        <v>42369</v>
      </c>
      <c r="G926" s="5">
        <v>1151.204</v>
      </c>
    </row>
    <row r="927" spans="1:7" x14ac:dyDescent="0.2">
      <c r="A927" s="4">
        <v>6</v>
      </c>
      <c r="B927" s="3" t="s">
        <v>9</v>
      </c>
      <c r="C927" s="3" t="str">
        <f>VLOOKUP(Taulukko1[[#This Row],[Rivivalinta]],Sheet1!$C$1:$E$42,2,FALSE)</f>
        <v>Övriga intäkter</v>
      </c>
      <c r="D927" s="3" t="str">
        <f>VLOOKUP(Taulukko1[[#This Row],[Rivivalinta]],Sheet1!$C$1:$E$42,3,FALSE)</f>
        <v>Other income</v>
      </c>
      <c r="E927" s="1" t="s">
        <v>66</v>
      </c>
      <c r="F927" s="2">
        <v>42369</v>
      </c>
      <c r="G927" s="5">
        <v>465.01600000000002</v>
      </c>
    </row>
    <row r="928" spans="1:7" x14ac:dyDescent="0.2">
      <c r="A928" s="4">
        <v>7</v>
      </c>
      <c r="B928" s="3" t="s">
        <v>10</v>
      </c>
      <c r="C928" s="3" t="str">
        <f>VLOOKUP(Taulukko1[[#This Row],[Rivivalinta]],Sheet1!$C$1:$E$42,2,FALSE)</f>
        <v>Totala inkomster</v>
      </c>
      <c r="D928" s="3" t="str">
        <f>VLOOKUP(Taulukko1[[#This Row],[Rivivalinta]],Sheet1!$C$1:$E$42,3,FALSE)</f>
        <v>Total income</v>
      </c>
      <c r="E928" s="1" t="s">
        <v>66</v>
      </c>
      <c r="F928" s="2">
        <v>42369</v>
      </c>
      <c r="G928" s="5">
        <v>7997.1530000000002</v>
      </c>
    </row>
    <row r="929" spans="1:7" x14ac:dyDescent="0.2">
      <c r="A929" s="4">
        <v>8</v>
      </c>
      <c r="B929" s="3" t="s">
        <v>11</v>
      </c>
      <c r="C929" s="3" t="str">
        <f>VLOOKUP(Taulukko1[[#This Row],[Rivivalinta]],Sheet1!$C$1:$E$42,2,FALSE)</f>
        <v>Totala kostnader</v>
      </c>
      <c r="D929" s="3" t="str">
        <f>VLOOKUP(Taulukko1[[#This Row],[Rivivalinta]],Sheet1!$C$1:$E$42,3,FALSE)</f>
        <v>Total expenses</v>
      </c>
      <c r="E929" s="1" t="s">
        <v>66</v>
      </c>
      <c r="F929" s="2">
        <v>42369</v>
      </c>
      <c r="G929" s="5">
        <v>5401.4579999999996</v>
      </c>
    </row>
    <row r="930" spans="1:7" x14ac:dyDescent="0.2">
      <c r="A930" s="4">
        <v>9</v>
      </c>
      <c r="B930" s="3" t="s">
        <v>12</v>
      </c>
      <c r="C930" s="3" t="str">
        <f>VLOOKUP(Taulukko1[[#This Row],[Rivivalinta]],Sheet1!$C$1:$E$42,2,FALSE)</f>
        <v>Nedskrivningar av lån och fordringar</v>
      </c>
      <c r="D930" s="3" t="str">
        <f>VLOOKUP(Taulukko1[[#This Row],[Rivivalinta]],Sheet1!$C$1:$E$42,3,FALSE)</f>
        <v>Impairments on loans and receivables</v>
      </c>
      <c r="E930" s="1" t="s">
        <v>66</v>
      </c>
      <c r="F930" s="2">
        <v>42369</v>
      </c>
      <c r="G930" s="5">
        <v>357.31</v>
      </c>
    </row>
    <row r="931" spans="1:7" x14ac:dyDescent="0.2">
      <c r="A931" s="4">
        <v>10</v>
      </c>
      <c r="B931" s="3" t="s">
        <v>13</v>
      </c>
      <c r="C931" s="3" t="str">
        <f>VLOOKUP(Taulukko1[[#This Row],[Rivivalinta]],Sheet1!$C$1:$E$42,2,FALSE)</f>
        <v>Rörelsevinst/-förlust</v>
      </c>
      <c r="D931" s="3" t="str">
        <f>VLOOKUP(Taulukko1[[#This Row],[Rivivalinta]],Sheet1!$C$1:$E$42,3,FALSE)</f>
        <v>Operatingprofit/-loss</v>
      </c>
      <c r="E931" s="1" t="s">
        <v>66</v>
      </c>
      <c r="F931" s="2">
        <v>42369</v>
      </c>
      <c r="G931" s="5">
        <v>2238.3850000000002</v>
      </c>
    </row>
    <row r="932" spans="1:7" x14ac:dyDescent="0.2">
      <c r="A932" s="4">
        <v>11</v>
      </c>
      <c r="B932" s="3" t="s">
        <v>14</v>
      </c>
      <c r="C932" s="3" t="str">
        <f>VLOOKUP(Taulukko1[[#This Row],[Rivivalinta]],Sheet1!$C$1:$E$42,2,FALSE)</f>
        <v>Kontanta medel och kassabehållning hos centralbanker</v>
      </c>
      <c r="D932" s="3" t="str">
        <f>VLOOKUP(Taulukko1[[#This Row],[Rivivalinta]],Sheet1!$C$1:$E$42,3,FALSE)</f>
        <v>Cash and cash balances at central banks</v>
      </c>
      <c r="E932" s="1" t="s">
        <v>66</v>
      </c>
      <c r="F932" s="2">
        <v>42369</v>
      </c>
      <c r="G932" s="5">
        <v>8710.7109999999993</v>
      </c>
    </row>
    <row r="933" spans="1:7" x14ac:dyDescent="0.2">
      <c r="A933" s="4">
        <v>12</v>
      </c>
      <c r="B933" s="3" t="s">
        <v>15</v>
      </c>
      <c r="C933" s="3" t="str">
        <f>VLOOKUP(Taulukko1[[#This Row],[Rivivalinta]],Sheet1!$C$1:$E$42,2,FALSE)</f>
        <v>Lån och förskott till kreditinstitut</v>
      </c>
      <c r="D933" s="3" t="str">
        <f>VLOOKUP(Taulukko1[[#This Row],[Rivivalinta]],Sheet1!$C$1:$E$42,3,FALSE)</f>
        <v>Loans and advances to credit institutions</v>
      </c>
      <c r="E933" s="1" t="s">
        <v>66</v>
      </c>
      <c r="F933" s="2">
        <v>42369</v>
      </c>
      <c r="G933" s="5">
        <v>20604.919000000002</v>
      </c>
    </row>
    <row r="934" spans="1:7" x14ac:dyDescent="0.2">
      <c r="A934" s="4">
        <v>13</v>
      </c>
      <c r="B934" s="3" t="s">
        <v>16</v>
      </c>
      <c r="C934" s="3" t="str">
        <f>VLOOKUP(Taulukko1[[#This Row],[Rivivalinta]],Sheet1!$C$1:$E$42,2,FALSE)</f>
        <v>Lån och förskott till allmänheten och offentliga samfund</v>
      </c>
      <c r="D934" s="3" t="str">
        <f>VLOOKUP(Taulukko1[[#This Row],[Rivivalinta]],Sheet1!$C$1:$E$42,3,FALSE)</f>
        <v>Loans and advances to the public and public sector entities</v>
      </c>
      <c r="E934" s="1" t="s">
        <v>66</v>
      </c>
      <c r="F934" s="2">
        <v>42369</v>
      </c>
      <c r="G934" s="5">
        <v>203345.15900000001</v>
      </c>
    </row>
    <row r="935" spans="1:7" x14ac:dyDescent="0.2">
      <c r="A935" s="4">
        <v>14</v>
      </c>
      <c r="B935" s="3" t="s">
        <v>17</v>
      </c>
      <c r="C935" s="3" t="str">
        <f>VLOOKUP(Taulukko1[[#This Row],[Rivivalinta]],Sheet1!$C$1:$E$42,2,FALSE)</f>
        <v>Värdepapper</v>
      </c>
      <c r="D935" s="3" t="str">
        <f>VLOOKUP(Taulukko1[[#This Row],[Rivivalinta]],Sheet1!$C$1:$E$42,3,FALSE)</f>
        <v>Debt securities</v>
      </c>
      <c r="E935" s="1" t="s">
        <v>66</v>
      </c>
      <c r="F935" s="2">
        <v>42369</v>
      </c>
      <c r="G935" s="5">
        <v>22095.398000000001</v>
      </c>
    </row>
    <row r="936" spans="1:7" x14ac:dyDescent="0.2">
      <c r="A936" s="4">
        <v>15</v>
      </c>
      <c r="B936" s="3" t="s">
        <v>72</v>
      </c>
      <c r="C936" s="3" t="str">
        <f>VLOOKUP(Taulukko1[[#This Row],[Rivivalinta]],Sheet1!$C$1:$E$42,2,FALSE)</f>
        <v xml:space="preserve">Derivat </v>
      </c>
      <c r="D936" s="3" t="str">
        <f>VLOOKUP(Taulukko1[[#This Row],[Rivivalinta]],Sheet1!$C$1:$E$42,3,FALSE)</f>
        <v xml:space="preserve">Derivatives </v>
      </c>
      <c r="E936" s="1" t="s">
        <v>66</v>
      </c>
      <c r="F936" s="2">
        <v>42369</v>
      </c>
      <c r="G936" s="5"/>
    </row>
    <row r="937" spans="1:7" x14ac:dyDescent="0.2">
      <c r="A937" s="4">
        <v>16</v>
      </c>
      <c r="B937" s="3" t="s">
        <v>19</v>
      </c>
      <c r="C937" s="3" t="str">
        <f>VLOOKUP(Taulukko1[[#This Row],[Rivivalinta]],Sheet1!$C$1:$E$42,2,FALSE)</f>
        <v>Övriga tillgångar</v>
      </c>
      <c r="D937" s="3" t="str">
        <f>VLOOKUP(Taulukko1[[#This Row],[Rivivalinta]],Sheet1!$C$1:$E$42,3,FALSE)</f>
        <v>Other assets</v>
      </c>
      <c r="E937" s="1" t="s">
        <v>66</v>
      </c>
      <c r="F937" s="2">
        <v>42369</v>
      </c>
      <c r="G937" s="5">
        <v>29071.363000000001</v>
      </c>
    </row>
    <row r="938" spans="1:7" x14ac:dyDescent="0.2">
      <c r="A938" s="4">
        <v>17</v>
      </c>
      <c r="B938" s="3" t="s">
        <v>20</v>
      </c>
      <c r="C938" s="3" t="str">
        <f>VLOOKUP(Taulukko1[[#This Row],[Rivivalinta]],Sheet1!$C$1:$E$42,2,FALSE)</f>
        <v>SUMMA TILLGÅNGAR</v>
      </c>
      <c r="D938" s="3" t="str">
        <f>VLOOKUP(Taulukko1[[#This Row],[Rivivalinta]],Sheet1!$C$1:$E$42,3,FALSE)</f>
        <v>TOTAL ASSETS</v>
      </c>
      <c r="E938" s="1" t="s">
        <v>66</v>
      </c>
      <c r="F938" s="2">
        <v>42369</v>
      </c>
      <c r="G938" s="5">
        <v>283827.55</v>
      </c>
    </row>
    <row r="939" spans="1:7" x14ac:dyDescent="0.2">
      <c r="A939" s="4">
        <v>18</v>
      </c>
      <c r="B939" s="3" t="s">
        <v>21</v>
      </c>
      <c r="C939" s="3" t="str">
        <f>VLOOKUP(Taulukko1[[#This Row],[Rivivalinta]],Sheet1!$C$1:$E$42,2,FALSE)</f>
        <v>Inlåning från kreditinstitut</v>
      </c>
      <c r="D939" s="3" t="str">
        <f>VLOOKUP(Taulukko1[[#This Row],[Rivivalinta]],Sheet1!$C$1:$E$42,3,FALSE)</f>
        <v>Deposits from credit institutions</v>
      </c>
      <c r="E939" s="1" t="s">
        <v>66</v>
      </c>
      <c r="F939" s="2">
        <v>42369</v>
      </c>
      <c r="G939" s="5">
        <v>1026.24</v>
      </c>
    </row>
    <row r="940" spans="1:7" x14ac:dyDescent="0.2">
      <c r="A940" s="4">
        <v>19</v>
      </c>
      <c r="B940" s="3" t="s">
        <v>22</v>
      </c>
      <c r="C940" s="3" t="str">
        <f>VLOOKUP(Taulukko1[[#This Row],[Rivivalinta]],Sheet1!$C$1:$E$42,2,FALSE)</f>
        <v>Inlåning från allmänheten och offentliga samfund</v>
      </c>
      <c r="D940" s="3" t="str">
        <f>VLOOKUP(Taulukko1[[#This Row],[Rivivalinta]],Sheet1!$C$1:$E$42,3,FALSE)</f>
        <v>Deposits from the public and public sector entities</v>
      </c>
      <c r="E940" s="1" t="s">
        <v>66</v>
      </c>
      <c r="F940" s="2">
        <v>42369</v>
      </c>
      <c r="G940" s="5">
        <v>238031.84299999999</v>
      </c>
    </row>
    <row r="941" spans="1:7" x14ac:dyDescent="0.2">
      <c r="A941" s="4">
        <v>20</v>
      </c>
      <c r="B941" s="3" t="s">
        <v>23</v>
      </c>
      <c r="C941" s="3" t="str">
        <f>VLOOKUP(Taulukko1[[#This Row],[Rivivalinta]],Sheet1!$C$1:$E$42,2,FALSE)</f>
        <v>Emitterade skuldebrev</v>
      </c>
      <c r="D941" s="3" t="str">
        <f>VLOOKUP(Taulukko1[[#This Row],[Rivivalinta]],Sheet1!$C$1:$E$42,3,FALSE)</f>
        <v>Debt securities issued</v>
      </c>
      <c r="E941" s="1" t="s">
        <v>66</v>
      </c>
      <c r="F941" s="2">
        <v>42369</v>
      </c>
      <c r="G941" s="5">
        <v>4599.9470000000001</v>
      </c>
    </row>
    <row r="942" spans="1:7" x14ac:dyDescent="0.2">
      <c r="A942" s="4">
        <v>22</v>
      </c>
      <c r="B942" s="3" t="s">
        <v>18</v>
      </c>
      <c r="C942" s="3" t="str">
        <f>VLOOKUP(Taulukko1[[#This Row],[Rivivalinta]],Sheet1!$C$1:$E$42,2,FALSE)</f>
        <v>Derivat</v>
      </c>
      <c r="D942" s="3" t="str">
        <f>VLOOKUP(Taulukko1[[#This Row],[Rivivalinta]],Sheet1!$C$1:$E$42,3,FALSE)</f>
        <v>Derivatives</v>
      </c>
      <c r="E942" s="1" t="s">
        <v>66</v>
      </c>
      <c r="F942" s="2">
        <v>42369</v>
      </c>
      <c r="G942" s="5"/>
    </row>
    <row r="943" spans="1:7" x14ac:dyDescent="0.2">
      <c r="A943" s="4">
        <v>23</v>
      </c>
      <c r="B943" s="3" t="s">
        <v>24</v>
      </c>
      <c r="C943" s="3" t="str">
        <f>VLOOKUP(Taulukko1[[#This Row],[Rivivalinta]],Sheet1!$C$1:$E$42,2,FALSE)</f>
        <v>Eget kapital</v>
      </c>
      <c r="D943" s="3" t="str">
        <f>VLOOKUP(Taulukko1[[#This Row],[Rivivalinta]],Sheet1!$C$1:$E$42,3,FALSE)</f>
        <v>Total equity</v>
      </c>
      <c r="E943" s="1" t="s">
        <v>66</v>
      </c>
      <c r="F943" s="2">
        <v>42369</v>
      </c>
      <c r="G943" s="5">
        <v>27919.523000000001</v>
      </c>
    </row>
    <row r="944" spans="1:7" x14ac:dyDescent="0.2">
      <c r="A944" s="4">
        <v>21</v>
      </c>
      <c r="B944" s="3" t="s">
        <v>25</v>
      </c>
      <c r="C944" s="3" t="str">
        <f>VLOOKUP(Taulukko1[[#This Row],[Rivivalinta]],Sheet1!$C$1:$E$42,2,FALSE)</f>
        <v>Övriga skulder</v>
      </c>
      <c r="D944" s="3" t="str">
        <f>VLOOKUP(Taulukko1[[#This Row],[Rivivalinta]],Sheet1!$C$1:$E$42,3,FALSE)</f>
        <v>Other liabilities</v>
      </c>
      <c r="E944" s="1" t="s">
        <v>66</v>
      </c>
      <c r="F944" s="2">
        <v>42369</v>
      </c>
      <c r="G944" s="5">
        <v>12249.995999999999</v>
      </c>
    </row>
    <row r="945" spans="1:7" x14ac:dyDescent="0.2">
      <c r="A945" s="4">
        <v>24</v>
      </c>
      <c r="B945" s="3" t="s">
        <v>26</v>
      </c>
      <c r="C945" s="3" t="str">
        <f>VLOOKUP(Taulukko1[[#This Row],[Rivivalinta]],Sheet1!$C$1:$E$42,2,FALSE)</f>
        <v>SUMMA EGET KAPITAL OCH SKULDER</v>
      </c>
      <c r="D945" s="3" t="str">
        <f>VLOOKUP(Taulukko1[[#This Row],[Rivivalinta]],Sheet1!$C$1:$E$42,3,FALSE)</f>
        <v>TOTAL EQUITY AND LIABILITIES</v>
      </c>
      <c r="E945" s="1" t="s">
        <v>66</v>
      </c>
      <c r="F945" s="2">
        <v>42369</v>
      </c>
      <c r="G945" s="5">
        <v>283827.549</v>
      </c>
    </row>
    <row r="946" spans="1:7" x14ac:dyDescent="0.2">
      <c r="A946" s="4">
        <v>25</v>
      </c>
      <c r="B946" s="3" t="s">
        <v>27</v>
      </c>
      <c r="C946" s="3" t="str">
        <f>VLOOKUP(Taulukko1[[#This Row],[Rivivalinta]],Sheet1!$C$1:$E$42,2,FALSE)</f>
        <v>Exponering utanför balansräkningen</v>
      </c>
      <c r="D946" s="3" t="str">
        <f>VLOOKUP(Taulukko1[[#This Row],[Rivivalinta]],Sheet1!$C$1:$E$42,3,FALSE)</f>
        <v>Off balance sheet exposures</v>
      </c>
      <c r="E946" s="1" t="s">
        <v>66</v>
      </c>
      <c r="F946" s="2">
        <v>42369</v>
      </c>
      <c r="G946" s="5">
        <v>7542.9250000000002</v>
      </c>
    </row>
    <row r="947" spans="1:7" x14ac:dyDescent="0.2">
      <c r="A947" s="4">
        <v>28</v>
      </c>
      <c r="B947" s="3" t="s">
        <v>28</v>
      </c>
      <c r="C947" s="3" t="str">
        <f>VLOOKUP(Taulukko1[[#This Row],[Rivivalinta]],Sheet1!$C$1:$E$42,2,FALSE)</f>
        <v>Kostnader/intäkter, %</v>
      </c>
      <c r="D947" s="3" t="str">
        <f>VLOOKUP(Taulukko1[[#This Row],[Rivivalinta]],Sheet1!$C$1:$E$42,3,FALSE)</f>
        <v>Cost/income ratio, %</v>
      </c>
      <c r="E947" s="1" t="s">
        <v>66</v>
      </c>
      <c r="F947" s="2">
        <v>42369</v>
      </c>
      <c r="G947" s="6">
        <v>0.62734560212439694</v>
      </c>
    </row>
    <row r="948" spans="1:7" x14ac:dyDescent="0.2">
      <c r="A948" s="4">
        <v>29</v>
      </c>
      <c r="B948" s="3" t="s">
        <v>29</v>
      </c>
      <c r="C948" s="3" t="str">
        <f>VLOOKUP(Taulukko1[[#This Row],[Rivivalinta]],Sheet1!$C$1:$E$42,2,FALSE)</f>
        <v>Nödlidande exponeringar/Exponeringar, %</v>
      </c>
      <c r="D948" s="3" t="str">
        <f>VLOOKUP(Taulukko1[[#This Row],[Rivivalinta]],Sheet1!$C$1:$E$42,3,FALSE)</f>
        <v>Non-performing exposures/Exposures, %</v>
      </c>
      <c r="E948" s="1" t="s">
        <v>66</v>
      </c>
      <c r="F948" s="2">
        <v>42369</v>
      </c>
      <c r="G948" s="6">
        <v>1.0862999448993273E-2</v>
      </c>
    </row>
    <row r="949" spans="1:7" x14ac:dyDescent="0.2">
      <c r="A949" s="4">
        <v>30</v>
      </c>
      <c r="B949" s="3" t="s">
        <v>30</v>
      </c>
      <c r="C949" s="3" t="str">
        <f>VLOOKUP(Taulukko1[[#This Row],[Rivivalinta]],Sheet1!$C$1:$E$42,2,FALSE)</f>
        <v>Upplupna avsättningar på nödlidande exponeringar/Nödlidande Exponeringar, %</v>
      </c>
      <c r="D949" s="3" t="str">
        <f>VLOOKUP(Taulukko1[[#This Row],[Rivivalinta]],Sheet1!$C$1:$E$42,3,FALSE)</f>
        <v>Accumulated impairments on non-performing exposures/Non-performing exposures, %</v>
      </c>
      <c r="E949" s="1" t="s">
        <v>66</v>
      </c>
      <c r="F949" s="2">
        <v>42369</v>
      </c>
      <c r="G949" s="6">
        <v>0.27551297175591727</v>
      </c>
    </row>
    <row r="950" spans="1:7" x14ac:dyDescent="0.2">
      <c r="A950" s="4">
        <v>31</v>
      </c>
      <c r="B950" s="3" t="s">
        <v>31</v>
      </c>
      <c r="C950" s="3" t="str">
        <f>VLOOKUP(Taulukko1[[#This Row],[Rivivalinta]],Sheet1!$C$1:$E$42,2,FALSE)</f>
        <v>Kapitalbas</v>
      </c>
      <c r="D950" s="3" t="str">
        <f>VLOOKUP(Taulukko1[[#This Row],[Rivivalinta]],Sheet1!$C$1:$E$42,3,FALSE)</f>
        <v>Own funds</v>
      </c>
      <c r="E950" s="1" t="s">
        <v>66</v>
      </c>
      <c r="F950" s="2">
        <v>42369</v>
      </c>
      <c r="G950" s="5">
        <v>27697.776000000002</v>
      </c>
    </row>
    <row r="951" spans="1:7" x14ac:dyDescent="0.2">
      <c r="A951" s="4">
        <v>32</v>
      </c>
      <c r="B951" s="3" t="s">
        <v>32</v>
      </c>
      <c r="C951" s="3" t="str">
        <f>VLOOKUP(Taulukko1[[#This Row],[Rivivalinta]],Sheet1!$C$1:$E$42,2,FALSE)</f>
        <v>Kärnprimärkapital (CET 1)</v>
      </c>
      <c r="D951" s="3" t="str">
        <f>VLOOKUP(Taulukko1[[#This Row],[Rivivalinta]],Sheet1!$C$1:$E$42,3,FALSE)</f>
        <v>Common equity tier 1 capital (CET1)</v>
      </c>
      <c r="E951" s="1" t="s">
        <v>66</v>
      </c>
      <c r="F951" s="2">
        <v>42369</v>
      </c>
      <c r="G951" s="5">
        <v>26975.777999999998</v>
      </c>
    </row>
    <row r="952" spans="1:7" x14ac:dyDescent="0.2">
      <c r="A952" s="4">
        <v>33</v>
      </c>
      <c r="B952" s="3" t="s">
        <v>33</v>
      </c>
      <c r="C952" s="3" t="str">
        <f>VLOOKUP(Taulukko1[[#This Row],[Rivivalinta]],Sheet1!$C$1:$E$42,2,FALSE)</f>
        <v>Övrigt primärkapital (AT 1)</v>
      </c>
      <c r="D952" s="3" t="str">
        <f>VLOOKUP(Taulukko1[[#This Row],[Rivivalinta]],Sheet1!$C$1:$E$42,3,FALSE)</f>
        <v>Additional tier 1 capital (AT 1)</v>
      </c>
      <c r="E952" s="1" t="s">
        <v>66</v>
      </c>
      <c r="F952" s="2">
        <v>42369</v>
      </c>
      <c r="G952" s="5">
        <v>628.404</v>
      </c>
    </row>
    <row r="953" spans="1:7" x14ac:dyDescent="0.2">
      <c r="A953" s="4">
        <v>34</v>
      </c>
      <c r="B953" s="3" t="s">
        <v>34</v>
      </c>
      <c r="C953" s="3" t="str">
        <f>VLOOKUP(Taulukko1[[#This Row],[Rivivalinta]],Sheet1!$C$1:$E$42,2,FALSE)</f>
        <v>Supplementärkapital (T2)</v>
      </c>
      <c r="D953" s="3" t="str">
        <f>VLOOKUP(Taulukko1[[#This Row],[Rivivalinta]],Sheet1!$C$1:$E$42,3,FALSE)</f>
        <v>Tier 2 capital (T2)</v>
      </c>
      <c r="E953" s="1" t="s">
        <v>66</v>
      </c>
      <c r="F953" s="2">
        <v>42369</v>
      </c>
      <c r="G953" s="5">
        <v>93.593999999999994</v>
      </c>
    </row>
    <row r="954" spans="1:7" x14ac:dyDescent="0.2">
      <c r="A954" s="4">
        <v>35</v>
      </c>
      <c r="B954" s="3" t="s">
        <v>35</v>
      </c>
      <c r="C954" s="3" t="str">
        <f>VLOOKUP(Taulukko1[[#This Row],[Rivivalinta]],Sheet1!$C$1:$E$42,2,FALSE)</f>
        <v>Summa kapitalrelationer, %</v>
      </c>
      <c r="D954" s="3" t="str">
        <f>VLOOKUP(Taulukko1[[#This Row],[Rivivalinta]],Sheet1!$C$1:$E$42,3,FALSE)</f>
        <v>Own funds ratio, %</v>
      </c>
      <c r="E954" s="1" t="s">
        <v>66</v>
      </c>
      <c r="F954" s="2">
        <v>42369</v>
      </c>
      <c r="G954" s="6">
        <v>0.18705752825958771</v>
      </c>
    </row>
    <row r="955" spans="1:7" x14ac:dyDescent="0.2">
      <c r="A955" s="4">
        <v>36</v>
      </c>
      <c r="B955" s="3" t="s">
        <v>36</v>
      </c>
      <c r="C955" s="3" t="str">
        <f>VLOOKUP(Taulukko1[[#This Row],[Rivivalinta]],Sheet1!$C$1:$E$42,2,FALSE)</f>
        <v>Primärkapitalrelation, %</v>
      </c>
      <c r="D955" s="3" t="str">
        <f>VLOOKUP(Taulukko1[[#This Row],[Rivivalinta]],Sheet1!$C$1:$E$42,3,FALSE)</f>
        <v>Tier 1 ratio, %</v>
      </c>
      <c r="E955" s="1" t="s">
        <v>66</v>
      </c>
      <c r="F955" s="2">
        <v>42369</v>
      </c>
      <c r="G955" s="6">
        <v>0.18642543915972901</v>
      </c>
    </row>
    <row r="956" spans="1:7" x14ac:dyDescent="0.2">
      <c r="A956" s="4">
        <v>37</v>
      </c>
      <c r="B956" s="3" t="s">
        <v>37</v>
      </c>
      <c r="C956" s="3" t="str">
        <f>VLOOKUP(Taulukko1[[#This Row],[Rivivalinta]],Sheet1!$C$1:$E$42,2,FALSE)</f>
        <v>Kärnprimärkapitalrelation, %</v>
      </c>
      <c r="D956" s="3" t="str">
        <f>VLOOKUP(Taulukko1[[#This Row],[Rivivalinta]],Sheet1!$C$1:$E$42,3,FALSE)</f>
        <v>CET 1 ratio, %</v>
      </c>
      <c r="E956" s="1" t="s">
        <v>66</v>
      </c>
      <c r="F956" s="2">
        <v>42369</v>
      </c>
      <c r="G956" s="6">
        <v>0.18218149917738394</v>
      </c>
    </row>
    <row r="957" spans="1:7" x14ac:dyDescent="0.2">
      <c r="A957" s="4">
        <v>38</v>
      </c>
      <c r="B957" s="3" t="s">
        <v>38</v>
      </c>
      <c r="C957" s="3" t="str">
        <f>VLOOKUP(Taulukko1[[#This Row],[Rivivalinta]],Sheet1!$C$1:$E$42,2,FALSE)</f>
        <v>Summa exponeringsbelopp (RWA)</v>
      </c>
      <c r="D957" s="3" t="str">
        <f>VLOOKUP(Taulukko1[[#This Row],[Rivivalinta]],Sheet1!$C$1:$E$42,3,FALSE)</f>
        <v>Total risk weighted assets (RWA)</v>
      </c>
      <c r="E957" s="1" t="s">
        <v>66</v>
      </c>
      <c r="F957" s="2">
        <v>42369</v>
      </c>
      <c r="G957" s="5">
        <v>148070.897</v>
      </c>
    </row>
    <row r="958" spans="1:7" x14ac:dyDescent="0.2">
      <c r="A958" s="4">
        <v>39</v>
      </c>
      <c r="B958" s="3" t="s">
        <v>39</v>
      </c>
      <c r="C958" s="3" t="str">
        <f>VLOOKUP(Taulukko1[[#This Row],[Rivivalinta]],Sheet1!$C$1:$E$42,2,FALSE)</f>
        <v>Exponeringsbelopp för kredit-, motpart- och utspädningsrisker</v>
      </c>
      <c r="D958" s="3" t="str">
        <f>VLOOKUP(Taulukko1[[#This Row],[Rivivalinta]],Sheet1!$C$1:$E$42,3,FALSE)</f>
        <v>Credit and counterparty risks</v>
      </c>
      <c r="E958" s="1" t="s">
        <v>66</v>
      </c>
      <c r="F958" s="2">
        <v>42369</v>
      </c>
      <c r="G958" s="5">
        <v>133064.348</v>
      </c>
    </row>
    <row r="959" spans="1:7" x14ac:dyDescent="0.2">
      <c r="A959" s="4">
        <v>40</v>
      </c>
      <c r="B959" s="3" t="s">
        <v>40</v>
      </c>
      <c r="C959" s="3" t="str">
        <f>VLOOKUP(Taulukko1[[#This Row],[Rivivalinta]],Sheet1!$C$1:$E$42,2,FALSE)</f>
        <v>Exponeringsbelopp för positions-, valutakurs- och råvarurisker</v>
      </c>
      <c r="D959" s="3" t="str">
        <f>VLOOKUP(Taulukko1[[#This Row],[Rivivalinta]],Sheet1!$C$1:$E$42,3,FALSE)</f>
        <v>Position, currency and commodity risks</v>
      </c>
      <c r="E959" s="1" t="s">
        <v>66</v>
      </c>
      <c r="F959" s="2">
        <v>42369</v>
      </c>
      <c r="G959" s="5">
        <v>1848.2429999999999</v>
      </c>
    </row>
    <row r="960" spans="1:7" x14ac:dyDescent="0.2">
      <c r="A960" s="4">
        <v>41</v>
      </c>
      <c r="B960" s="3" t="s">
        <v>41</v>
      </c>
      <c r="C960" s="3" t="str">
        <f>VLOOKUP(Taulukko1[[#This Row],[Rivivalinta]],Sheet1!$C$1:$E$42,2,FALSE)</f>
        <v>Exponeringsbelopp för operativ risk</v>
      </c>
      <c r="D960" s="3" t="str">
        <f>VLOOKUP(Taulukko1[[#This Row],[Rivivalinta]],Sheet1!$C$1:$E$42,3,FALSE)</f>
        <v>Operational risks</v>
      </c>
      <c r="E960" s="1" t="s">
        <v>66</v>
      </c>
      <c r="F960" s="2">
        <v>42369</v>
      </c>
      <c r="G960" s="5">
        <v>13158.306</v>
      </c>
    </row>
    <row r="961" spans="1:7" x14ac:dyDescent="0.2">
      <c r="A961" s="4">
        <v>42</v>
      </c>
      <c r="B961" s="3" t="s">
        <v>42</v>
      </c>
      <c r="C961" s="3" t="str">
        <f>VLOOKUP(Taulukko1[[#This Row],[Rivivalinta]],Sheet1!$C$1:$E$42,2,FALSE)</f>
        <v>Övriga riskexponeringar</v>
      </c>
      <c r="D961" s="3" t="str">
        <f>VLOOKUP(Taulukko1[[#This Row],[Rivivalinta]],Sheet1!$C$1:$E$42,3,FALSE)</f>
        <v>Other risks</v>
      </c>
      <c r="E961" s="1" t="s">
        <v>66</v>
      </c>
      <c r="F961" s="2">
        <v>42369</v>
      </c>
      <c r="G961" s="5"/>
    </row>
    <row r="962" spans="1:7" x14ac:dyDescent="0.2">
      <c r="A962" s="4">
        <v>1</v>
      </c>
      <c r="B962" s="3" t="s">
        <v>4</v>
      </c>
      <c r="C962" s="3" t="str">
        <f>VLOOKUP(Taulukko1[[#This Row],[Rivivalinta]],Sheet1!$C$1:$E$42,2,FALSE)</f>
        <v>Räntenetto</v>
      </c>
      <c r="D962" s="3" t="str">
        <f>VLOOKUP(Taulukko1[[#This Row],[Rivivalinta]],Sheet1!$C$1:$E$42,3,FALSE)</f>
        <v>Net interest margin</v>
      </c>
      <c r="E962" s="1" t="s">
        <v>67</v>
      </c>
      <c r="F962" s="2">
        <v>42369</v>
      </c>
      <c r="G962" s="5">
        <v>13295.35</v>
      </c>
    </row>
    <row r="963" spans="1:7" x14ac:dyDescent="0.2">
      <c r="A963" s="4">
        <v>2</v>
      </c>
      <c r="B963" s="3" t="s">
        <v>5</v>
      </c>
      <c r="C963" s="3" t="str">
        <f>VLOOKUP(Taulukko1[[#This Row],[Rivivalinta]],Sheet1!$C$1:$E$42,2,FALSE)</f>
        <v>Netto, avgifts- och provisionsintäkter</v>
      </c>
      <c r="D963" s="3" t="str">
        <f>VLOOKUP(Taulukko1[[#This Row],[Rivivalinta]],Sheet1!$C$1:$E$42,3,FALSE)</f>
        <v>Net fee and commission income</v>
      </c>
      <c r="E963" s="1" t="s">
        <v>67</v>
      </c>
      <c r="F963" s="2">
        <v>42369</v>
      </c>
      <c r="G963" s="5">
        <v>6122.6850000000004</v>
      </c>
    </row>
    <row r="964" spans="1:7" x14ac:dyDescent="0.2">
      <c r="A964" s="4">
        <v>3</v>
      </c>
      <c r="B964" s="3" t="s">
        <v>6</v>
      </c>
      <c r="C964" s="3" t="str">
        <f>VLOOKUP(Taulukko1[[#This Row],[Rivivalinta]],Sheet1!$C$1:$E$42,2,FALSE)</f>
        <v>Avgifts- och provisionsintäkter</v>
      </c>
      <c r="D964" s="3" t="str">
        <f>VLOOKUP(Taulukko1[[#This Row],[Rivivalinta]],Sheet1!$C$1:$E$42,3,FALSE)</f>
        <v>Fee and commission income</v>
      </c>
      <c r="E964" s="1" t="s">
        <v>67</v>
      </c>
      <c r="F964" s="2">
        <v>42369</v>
      </c>
      <c r="G964" s="5">
        <v>6658.8770000000004</v>
      </c>
    </row>
    <row r="965" spans="1:7" x14ac:dyDescent="0.2">
      <c r="A965" s="4">
        <v>4</v>
      </c>
      <c r="B965" s="3" t="s">
        <v>7</v>
      </c>
      <c r="C965" s="3" t="str">
        <f>VLOOKUP(Taulukko1[[#This Row],[Rivivalinta]],Sheet1!$C$1:$E$42,2,FALSE)</f>
        <v>Avgifts- och provisionskostnader</v>
      </c>
      <c r="D965" s="3" t="str">
        <f>VLOOKUP(Taulukko1[[#This Row],[Rivivalinta]],Sheet1!$C$1:$E$42,3,FALSE)</f>
        <v>Fee and commission expenses</v>
      </c>
      <c r="E965" s="1" t="s">
        <v>67</v>
      </c>
      <c r="F965" s="2">
        <v>42369</v>
      </c>
      <c r="G965" s="5">
        <v>536.19200000000001</v>
      </c>
    </row>
    <row r="966" spans="1:7" x14ac:dyDescent="0.2">
      <c r="A966" s="4">
        <v>5</v>
      </c>
      <c r="B966" s="3" t="s">
        <v>8</v>
      </c>
      <c r="C966" s="3" t="str">
        <f>VLOOKUP(Taulukko1[[#This Row],[Rivivalinta]],Sheet1!$C$1:$E$42,2,FALSE)</f>
        <v>Nettointäkter från handel och investeringar</v>
      </c>
      <c r="D966" s="3" t="str">
        <f>VLOOKUP(Taulukko1[[#This Row],[Rivivalinta]],Sheet1!$C$1:$E$42,3,FALSE)</f>
        <v>Net trading and investing income</v>
      </c>
      <c r="E966" s="1" t="s">
        <v>67</v>
      </c>
      <c r="F966" s="2">
        <v>42369</v>
      </c>
      <c r="G966" s="5">
        <v>-1290.107</v>
      </c>
    </row>
    <row r="967" spans="1:7" x14ac:dyDescent="0.2">
      <c r="A967" s="4">
        <v>6</v>
      </c>
      <c r="B967" s="3" t="s">
        <v>9</v>
      </c>
      <c r="C967" s="3" t="str">
        <f>VLOOKUP(Taulukko1[[#This Row],[Rivivalinta]],Sheet1!$C$1:$E$42,2,FALSE)</f>
        <v>Övriga intäkter</v>
      </c>
      <c r="D967" s="3" t="str">
        <f>VLOOKUP(Taulukko1[[#This Row],[Rivivalinta]],Sheet1!$C$1:$E$42,3,FALSE)</f>
        <v>Other income</v>
      </c>
      <c r="E967" s="1" t="s">
        <v>67</v>
      </c>
      <c r="F967" s="2">
        <v>42369</v>
      </c>
      <c r="G967" s="5">
        <v>1086.875</v>
      </c>
    </row>
    <row r="968" spans="1:7" x14ac:dyDescent="0.2">
      <c r="A968" s="4">
        <v>7</v>
      </c>
      <c r="B968" s="3" t="s">
        <v>10</v>
      </c>
      <c r="C968" s="3" t="str">
        <f>VLOOKUP(Taulukko1[[#This Row],[Rivivalinta]],Sheet1!$C$1:$E$42,2,FALSE)</f>
        <v>Totala inkomster</v>
      </c>
      <c r="D968" s="3" t="str">
        <f>VLOOKUP(Taulukko1[[#This Row],[Rivivalinta]],Sheet1!$C$1:$E$42,3,FALSE)</f>
        <v>Total income</v>
      </c>
      <c r="E968" s="1" t="s">
        <v>67</v>
      </c>
      <c r="F968" s="2">
        <v>42369</v>
      </c>
      <c r="G968" s="5">
        <v>19214.803</v>
      </c>
    </row>
    <row r="969" spans="1:7" x14ac:dyDescent="0.2">
      <c r="A969" s="4">
        <v>8</v>
      </c>
      <c r="B969" s="3" t="s">
        <v>11</v>
      </c>
      <c r="C969" s="3" t="str">
        <f>VLOOKUP(Taulukko1[[#This Row],[Rivivalinta]],Sheet1!$C$1:$E$42,2,FALSE)</f>
        <v>Totala kostnader</v>
      </c>
      <c r="D969" s="3" t="str">
        <f>VLOOKUP(Taulukko1[[#This Row],[Rivivalinta]],Sheet1!$C$1:$E$42,3,FALSE)</f>
        <v>Total expenses</v>
      </c>
      <c r="E969" s="1" t="s">
        <v>67</v>
      </c>
      <c r="F969" s="2">
        <v>42369</v>
      </c>
      <c r="G969" s="5">
        <v>13295.983</v>
      </c>
    </row>
    <row r="970" spans="1:7" x14ac:dyDescent="0.2">
      <c r="A970" s="4">
        <v>9</v>
      </c>
      <c r="B970" s="3" t="s">
        <v>12</v>
      </c>
      <c r="C970" s="3" t="str">
        <f>VLOOKUP(Taulukko1[[#This Row],[Rivivalinta]],Sheet1!$C$1:$E$42,2,FALSE)</f>
        <v>Nedskrivningar av lån och fordringar</v>
      </c>
      <c r="D970" s="3" t="str">
        <f>VLOOKUP(Taulukko1[[#This Row],[Rivivalinta]],Sheet1!$C$1:$E$42,3,FALSE)</f>
        <v>Impairments on loans and receivables</v>
      </c>
      <c r="E970" s="1" t="s">
        <v>67</v>
      </c>
      <c r="F970" s="2">
        <v>42369</v>
      </c>
      <c r="G970" s="5">
        <v>1444.2449999999999</v>
      </c>
    </row>
    <row r="971" spans="1:7" x14ac:dyDescent="0.2">
      <c r="A971" s="4">
        <v>10</v>
      </c>
      <c r="B971" s="3" t="s">
        <v>13</v>
      </c>
      <c r="C971" s="3" t="str">
        <f>VLOOKUP(Taulukko1[[#This Row],[Rivivalinta]],Sheet1!$C$1:$E$42,2,FALSE)</f>
        <v>Rörelsevinst/-förlust</v>
      </c>
      <c r="D971" s="3" t="str">
        <f>VLOOKUP(Taulukko1[[#This Row],[Rivivalinta]],Sheet1!$C$1:$E$42,3,FALSE)</f>
        <v>Operatingprofit/-loss</v>
      </c>
      <c r="E971" s="1" t="s">
        <v>67</v>
      </c>
      <c r="F971" s="2">
        <v>42369</v>
      </c>
      <c r="G971" s="5">
        <v>4474.5749999999998</v>
      </c>
    </row>
    <row r="972" spans="1:7" x14ac:dyDescent="0.2">
      <c r="A972" s="4">
        <v>11</v>
      </c>
      <c r="B972" s="3" t="s">
        <v>14</v>
      </c>
      <c r="C972" s="3" t="str">
        <f>VLOOKUP(Taulukko1[[#This Row],[Rivivalinta]],Sheet1!$C$1:$E$42,2,FALSE)</f>
        <v>Kontanta medel och kassabehållning hos centralbanker</v>
      </c>
      <c r="D972" s="3" t="str">
        <f>VLOOKUP(Taulukko1[[#This Row],[Rivivalinta]],Sheet1!$C$1:$E$42,3,FALSE)</f>
        <v>Cash and cash balances at central banks</v>
      </c>
      <c r="E972" s="1" t="s">
        <v>67</v>
      </c>
      <c r="F972" s="2">
        <v>42369</v>
      </c>
      <c r="G972" s="5">
        <v>13869.832</v>
      </c>
    </row>
    <row r="973" spans="1:7" x14ac:dyDescent="0.2">
      <c r="A973" s="4">
        <v>12</v>
      </c>
      <c r="B973" s="3" t="s">
        <v>15</v>
      </c>
      <c r="C973" s="3" t="str">
        <f>VLOOKUP(Taulukko1[[#This Row],[Rivivalinta]],Sheet1!$C$1:$E$42,2,FALSE)</f>
        <v>Lån och förskott till kreditinstitut</v>
      </c>
      <c r="D973" s="3" t="str">
        <f>VLOOKUP(Taulukko1[[#This Row],[Rivivalinta]],Sheet1!$C$1:$E$42,3,FALSE)</f>
        <v>Loans and advances to credit institutions</v>
      </c>
      <c r="E973" s="1" t="s">
        <v>67</v>
      </c>
      <c r="F973" s="2">
        <v>42369</v>
      </c>
      <c r="G973" s="5">
        <v>87019.676999999996</v>
      </c>
    </row>
    <row r="974" spans="1:7" x14ac:dyDescent="0.2">
      <c r="A974" s="4">
        <v>13</v>
      </c>
      <c r="B974" s="3" t="s">
        <v>16</v>
      </c>
      <c r="C974" s="3" t="str">
        <f>VLOOKUP(Taulukko1[[#This Row],[Rivivalinta]],Sheet1!$C$1:$E$42,2,FALSE)</f>
        <v>Lån och förskott till allmänheten och offentliga samfund</v>
      </c>
      <c r="D974" s="3" t="str">
        <f>VLOOKUP(Taulukko1[[#This Row],[Rivivalinta]],Sheet1!$C$1:$E$42,3,FALSE)</f>
        <v>Loans and advances to the public and public sector entities</v>
      </c>
      <c r="E974" s="1" t="s">
        <v>67</v>
      </c>
      <c r="F974" s="2">
        <v>42369</v>
      </c>
      <c r="G974" s="5">
        <v>592603.23199999996</v>
      </c>
    </row>
    <row r="975" spans="1:7" x14ac:dyDescent="0.2">
      <c r="A975" s="4">
        <v>14</v>
      </c>
      <c r="B975" s="3" t="s">
        <v>17</v>
      </c>
      <c r="C975" s="3" t="str">
        <f>VLOOKUP(Taulukko1[[#This Row],[Rivivalinta]],Sheet1!$C$1:$E$42,2,FALSE)</f>
        <v>Värdepapper</v>
      </c>
      <c r="D975" s="3" t="str">
        <f>VLOOKUP(Taulukko1[[#This Row],[Rivivalinta]],Sheet1!$C$1:$E$42,3,FALSE)</f>
        <v>Debt securities</v>
      </c>
      <c r="E975" s="1" t="s">
        <v>67</v>
      </c>
      <c r="F975" s="2">
        <v>42369</v>
      </c>
      <c r="G975" s="5">
        <v>12022.964</v>
      </c>
    </row>
    <row r="976" spans="1:7" x14ac:dyDescent="0.2">
      <c r="A976" s="4">
        <v>15</v>
      </c>
      <c r="B976" s="3" t="s">
        <v>72</v>
      </c>
      <c r="C976" s="3" t="str">
        <f>VLOOKUP(Taulukko1[[#This Row],[Rivivalinta]],Sheet1!$C$1:$E$42,2,FALSE)</f>
        <v xml:space="preserve">Derivat </v>
      </c>
      <c r="D976" s="3" t="str">
        <f>VLOOKUP(Taulukko1[[#This Row],[Rivivalinta]],Sheet1!$C$1:$E$42,3,FALSE)</f>
        <v xml:space="preserve">Derivatives </v>
      </c>
      <c r="E976" s="1" t="s">
        <v>67</v>
      </c>
      <c r="F976" s="2">
        <v>42369</v>
      </c>
      <c r="G976" s="5">
        <v>6706.549</v>
      </c>
    </row>
    <row r="977" spans="1:7" x14ac:dyDescent="0.2">
      <c r="A977" s="4">
        <v>16</v>
      </c>
      <c r="B977" s="3" t="s">
        <v>19</v>
      </c>
      <c r="C977" s="3" t="str">
        <f>VLOOKUP(Taulukko1[[#This Row],[Rivivalinta]],Sheet1!$C$1:$E$42,2,FALSE)</f>
        <v>Övriga tillgångar</v>
      </c>
      <c r="D977" s="3" t="str">
        <f>VLOOKUP(Taulukko1[[#This Row],[Rivivalinta]],Sheet1!$C$1:$E$42,3,FALSE)</f>
        <v>Other assets</v>
      </c>
      <c r="E977" s="1" t="s">
        <v>67</v>
      </c>
      <c r="F977" s="2">
        <v>42369</v>
      </c>
      <c r="G977" s="5">
        <v>63760.485999999997</v>
      </c>
    </row>
    <row r="978" spans="1:7" x14ac:dyDescent="0.2">
      <c r="A978" s="4">
        <v>17</v>
      </c>
      <c r="B978" s="3" t="s">
        <v>20</v>
      </c>
      <c r="C978" s="3" t="str">
        <f>VLOOKUP(Taulukko1[[#This Row],[Rivivalinta]],Sheet1!$C$1:$E$42,2,FALSE)</f>
        <v>SUMMA TILLGÅNGAR</v>
      </c>
      <c r="D978" s="3" t="str">
        <f>VLOOKUP(Taulukko1[[#This Row],[Rivivalinta]],Sheet1!$C$1:$E$42,3,FALSE)</f>
        <v>TOTAL ASSETS</v>
      </c>
      <c r="E978" s="1" t="s">
        <v>67</v>
      </c>
      <c r="F978" s="2">
        <v>42369</v>
      </c>
      <c r="G978" s="5">
        <v>775982.74</v>
      </c>
    </row>
    <row r="979" spans="1:7" x14ac:dyDescent="0.2">
      <c r="A979" s="4">
        <v>18</v>
      </c>
      <c r="B979" s="3" t="s">
        <v>21</v>
      </c>
      <c r="C979" s="3" t="str">
        <f>VLOOKUP(Taulukko1[[#This Row],[Rivivalinta]],Sheet1!$C$1:$E$42,2,FALSE)</f>
        <v>Inlåning från kreditinstitut</v>
      </c>
      <c r="D979" s="3" t="str">
        <f>VLOOKUP(Taulukko1[[#This Row],[Rivivalinta]],Sheet1!$C$1:$E$42,3,FALSE)</f>
        <v>Deposits from credit institutions</v>
      </c>
      <c r="E979" s="1" t="s">
        <v>67</v>
      </c>
      <c r="F979" s="2">
        <v>42369</v>
      </c>
      <c r="G979" s="5">
        <v>8248.7250000000004</v>
      </c>
    </row>
    <row r="980" spans="1:7" x14ac:dyDescent="0.2">
      <c r="A980" s="4">
        <v>19</v>
      </c>
      <c r="B980" s="3" t="s">
        <v>22</v>
      </c>
      <c r="C980" s="3" t="str">
        <f>VLOOKUP(Taulukko1[[#This Row],[Rivivalinta]],Sheet1!$C$1:$E$42,2,FALSE)</f>
        <v>Inlåning från allmänheten och offentliga samfund</v>
      </c>
      <c r="D980" s="3" t="str">
        <f>VLOOKUP(Taulukko1[[#This Row],[Rivivalinta]],Sheet1!$C$1:$E$42,3,FALSE)</f>
        <v>Deposits from the public and public sector entities</v>
      </c>
      <c r="E980" s="1" t="s">
        <v>67</v>
      </c>
      <c r="F980" s="2">
        <v>42369</v>
      </c>
      <c r="G980" s="5">
        <v>653926.45200000005</v>
      </c>
    </row>
    <row r="981" spans="1:7" x14ac:dyDescent="0.2">
      <c r="A981" s="4">
        <v>20</v>
      </c>
      <c r="B981" s="3" t="s">
        <v>23</v>
      </c>
      <c r="C981" s="3" t="str">
        <f>VLOOKUP(Taulukko1[[#This Row],[Rivivalinta]],Sheet1!$C$1:$E$42,2,FALSE)</f>
        <v>Emitterade skuldebrev</v>
      </c>
      <c r="D981" s="3" t="str">
        <f>VLOOKUP(Taulukko1[[#This Row],[Rivivalinta]],Sheet1!$C$1:$E$42,3,FALSE)</f>
        <v>Debt securities issued</v>
      </c>
      <c r="E981" s="1" t="s">
        <v>67</v>
      </c>
      <c r="F981" s="2">
        <v>42369</v>
      </c>
      <c r="G981" s="5">
        <v>10031.466</v>
      </c>
    </row>
    <row r="982" spans="1:7" x14ac:dyDescent="0.2">
      <c r="A982" s="4">
        <v>22</v>
      </c>
      <c r="B982" s="3" t="s">
        <v>18</v>
      </c>
      <c r="C982" s="3" t="str">
        <f>VLOOKUP(Taulukko1[[#This Row],[Rivivalinta]],Sheet1!$C$1:$E$42,2,FALSE)</f>
        <v>Derivat</v>
      </c>
      <c r="D982" s="3" t="str">
        <f>VLOOKUP(Taulukko1[[#This Row],[Rivivalinta]],Sheet1!$C$1:$E$42,3,FALSE)</f>
        <v>Derivatives</v>
      </c>
      <c r="E982" s="1" t="s">
        <v>67</v>
      </c>
      <c r="F982" s="2">
        <v>42369</v>
      </c>
      <c r="G982" s="5"/>
    </row>
    <row r="983" spans="1:7" x14ac:dyDescent="0.2">
      <c r="A983" s="4">
        <v>23</v>
      </c>
      <c r="B983" s="3" t="s">
        <v>24</v>
      </c>
      <c r="C983" s="3" t="str">
        <f>VLOOKUP(Taulukko1[[#This Row],[Rivivalinta]],Sheet1!$C$1:$E$42,2,FALSE)</f>
        <v>Eget kapital</v>
      </c>
      <c r="D983" s="3" t="str">
        <f>VLOOKUP(Taulukko1[[#This Row],[Rivivalinta]],Sheet1!$C$1:$E$42,3,FALSE)</f>
        <v>Total equity</v>
      </c>
      <c r="E983" s="1" t="s">
        <v>67</v>
      </c>
      <c r="F983" s="2">
        <v>42369</v>
      </c>
      <c r="G983" s="5">
        <v>67461.014999999999</v>
      </c>
    </row>
    <row r="984" spans="1:7" x14ac:dyDescent="0.2">
      <c r="A984" s="4">
        <v>21</v>
      </c>
      <c r="B984" s="3" t="s">
        <v>25</v>
      </c>
      <c r="C984" s="3" t="str">
        <f>VLOOKUP(Taulukko1[[#This Row],[Rivivalinta]],Sheet1!$C$1:$E$42,2,FALSE)</f>
        <v>Övriga skulder</v>
      </c>
      <c r="D984" s="3" t="str">
        <f>VLOOKUP(Taulukko1[[#This Row],[Rivivalinta]],Sheet1!$C$1:$E$42,3,FALSE)</f>
        <v>Other liabilities</v>
      </c>
      <c r="E984" s="1" t="s">
        <v>67</v>
      </c>
      <c r="F984" s="2">
        <v>42369</v>
      </c>
      <c r="G984" s="5">
        <v>36315.082000000002</v>
      </c>
    </row>
    <row r="985" spans="1:7" x14ac:dyDescent="0.2">
      <c r="A985" s="4">
        <v>24</v>
      </c>
      <c r="B985" s="3" t="s">
        <v>26</v>
      </c>
      <c r="C985" s="3" t="str">
        <f>VLOOKUP(Taulukko1[[#This Row],[Rivivalinta]],Sheet1!$C$1:$E$42,2,FALSE)</f>
        <v>SUMMA EGET KAPITAL OCH SKULDER</v>
      </c>
      <c r="D985" s="3" t="str">
        <f>VLOOKUP(Taulukko1[[#This Row],[Rivivalinta]],Sheet1!$C$1:$E$42,3,FALSE)</f>
        <v>TOTAL EQUITY AND LIABILITIES</v>
      </c>
      <c r="E985" s="1" t="s">
        <v>67</v>
      </c>
      <c r="F985" s="2">
        <v>42369</v>
      </c>
      <c r="G985" s="5">
        <v>775982.74</v>
      </c>
    </row>
    <row r="986" spans="1:7" x14ac:dyDescent="0.2">
      <c r="A986" s="4">
        <v>25</v>
      </c>
      <c r="B986" s="3" t="s">
        <v>27</v>
      </c>
      <c r="C986" s="3" t="str">
        <f>VLOOKUP(Taulukko1[[#This Row],[Rivivalinta]],Sheet1!$C$1:$E$42,2,FALSE)</f>
        <v>Exponering utanför balansräkningen</v>
      </c>
      <c r="D986" s="3" t="str">
        <f>VLOOKUP(Taulukko1[[#This Row],[Rivivalinta]],Sheet1!$C$1:$E$42,3,FALSE)</f>
        <v>Off balance sheet exposures</v>
      </c>
      <c r="E986" s="1" t="s">
        <v>67</v>
      </c>
      <c r="F986" s="2">
        <v>42369</v>
      </c>
      <c r="G986" s="5">
        <v>25629.363000000001</v>
      </c>
    </row>
    <row r="987" spans="1:7" x14ac:dyDescent="0.2">
      <c r="A987" s="4">
        <v>28</v>
      </c>
      <c r="B987" s="3" t="s">
        <v>28</v>
      </c>
      <c r="C987" s="3" t="str">
        <f>VLOOKUP(Taulukko1[[#This Row],[Rivivalinta]],Sheet1!$C$1:$E$42,2,FALSE)</f>
        <v>Kostnader/intäkter, %</v>
      </c>
      <c r="D987" s="3" t="str">
        <f>VLOOKUP(Taulukko1[[#This Row],[Rivivalinta]],Sheet1!$C$1:$E$42,3,FALSE)</f>
        <v>Cost/income ratio, %</v>
      </c>
      <c r="E987" s="1" t="s">
        <v>67</v>
      </c>
      <c r="F987" s="2">
        <v>42369</v>
      </c>
      <c r="G987" s="6">
        <v>0.58388535162744182</v>
      </c>
    </row>
    <row r="988" spans="1:7" x14ac:dyDescent="0.2">
      <c r="A988" s="4">
        <v>29</v>
      </c>
      <c r="B988" s="3" t="s">
        <v>29</v>
      </c>
      <c r="C988" s="3" t="str">
        <f>VLOOKUP(Taulukko1[[#This Row],[Rivivalinta]],Sheet1!$C$1:$E$42,2,FALSE)</f>
        <v>Nödlidande exponeringar/Exponeringar, %</v>
      </c>
      <c r="D988" s="3" t="str">
        <f>VLOOKUP(Taulukko1[[#This Row],[Rivivalinta]],Sheet1!$C$1:$E$42,3,FALSE)</f>
        <v>Non-performing exposures/Exposures, %</v>
      </c>
      <c r="E988" s="1" t="s">
        <v>67</v>
      </c>
      <c r="F988" s="2">
        <v>42369</v>
      </c>
      <c r="G988" s="6">
        <v>1.8868179617301355E-2</v>
      </c>
    </row>
    <row r="989" spans="1:7" x14ac:dyDescent="0.2">
      <c r="A989" s="4">
        <v>30</v>
      </c>
      <c r="B989" s="3" t="s">
        <v>30</v>
      </c>
      <c r="C989" s="3" t="str">
        <f>VLOOKUP(Taulukko1[[#This Row],[Rivivalinta]],Sheet1!$C$1:$E$42,2,FALSE)</f>
        <v>Upplupna avsättningar på nödlidande exponeringar/Nödlidande Exponeringar, %</v>
      </c>
      <c r="D989" s="3" t="str">
        <f>VLOOKUP(Taulukko1[[#This Row],[Rivivalinta]],Sheet1!$C$1:$E$42,3,FALSE)</f>
        <v>Accumulated impairments on non-performing exposures/Non-performing exposures, %</v>
      </c>
      <c r="E989" s="1" t="s">
        <v>67</v>
      </c>
      <c r="F989" s="2">
        <v>42369</v>
      </c>
      <c r="G989" s="6">
        <v>0.3915878214154771</v>
      </c>
    </row>
    <row r="990" spans="1:7" x14ac:dyDescent="0.2">
      <c r="A990" s="4">
        <v>31</v>
      </c>
      <c r="B990" s="3" t="s">
        <v>31</v>
      </c>
      <c r="C990" s="3" t="str">
        <f>VLOOKUP(Taulukko1[[#This Row],[Rivivalinta]],Sheet1!$C$1:$E$42,2,FALSE)</f>
        <v>Kapitalbas</v>
      </c>
      <c r="D990" s="3" t="str">
        <f>VLOOKUP(Taulukko1[[#This Row],[Rivivalinta]],Sheet1!$C$1:$E$42,3,FALSE)</f>
        <v>Own funds</v>
      </c>
      <c r="E990" s="1" t="s">
        <v>67</v>
      </c>
      <c r="F990" s="2">
        <v>42369</v>
      </c>
      <c r="G990" s="5">
        <v>78303.199999999997</v>
      </c>
    </row>
    <row r="991" spans="1:7" x14ac:dyDescent="0.2">
      <c r="A991" s="4">
        <v>32</v>
      </c>
      <c r="B991" s="3" t="s">
        <v>32</v>
      </c>
      <c r="C991" s="3" t="str">
        <f>VLOOKUP(Taulukko1[[#This Row],[Rivivalinta]],Sheet1!$C$1:$E$42,2,FALSE)</f>
        <v>Kärnprimärkapital (CET 1)</v>
      </c>
      <c r="D991" s="3" t="str">
        <f>VLOOKUP(Taulukko1[[#This Row],[Rivivalinta]],Sheet1!$C$1:$E$42,3,FALSE)</f>
        <v>Common equity tier 1 capital (CET1)</v>
      </c>
      <c r="E991" s="1" t="s">
        <v>67</v>
      </c>
      <c r="F991" s="2">
        <v>42369</v>
      </c>
      <c r="G991" s="5">
        <v>76952.040999999997</v>
      </c>
    </row>
    <row r="992" spans="1:7" x14ac:dyDescent="0.2">
      <c r="A992" s="4">
        <v>33</v>
      </c>
      <c r="B992" s="3" t="s">
        <v>33</v>
      </c>
      <c r="C992" s="3" t="str">
        <f>VLOOKUP(Taulukko1[[#This Row],[Rivivalinta]],Sheet1!$C$1:$E$42,2,FALSE)</f>
        <v>Övrigt primärkapital (AT 1)</v>
      </c>
      <c r="D992" s="3" t="str">
        <f>VLOOKUP(Taulukko1[[#This Row],[Rivivalinta]],Sheet1!$C$1:$E$42,3,FALSE)</f>
        <v>Additional tier 1 capital (AT 1)</v>
      </c>
      <c r="E992" s="1" t="s">
        <v>67</v>
      </c>
      <c r="F992" s="2">
        <v>42369</v>
      </c>
      <c r="G992" s="5">
        <v>1039.3530000000001</v>
      </c>
    </row>
    <row r="993" spans="1:7" x14ac:dyDescent="0.2">
      <c r="A993" s="4">
        <v>34</v>
      </c>
      <c r="B993" s="3" t="s">
        <v>34</v>
      </c>
      <c r="C993" s="3" t="str">
        <f>VLOOKUP(Taulukko1[[#This Row],[Rivivalinta]],Sheet1!$C$1:$E$42,2,FALSE)</f>
        <v>Supplementärkapital (T2)</v>
      </c>
      <c r="D993" s="3" t="str">
        <f>VLOOKUP(Taulukko1[[#This Row],[Rivivalinta]],Sheet1!$C$1:$E$42,3,FALSE)</f>
        <v>Tier 2 capital (T2)</v>
      </c>
      <c r="E993" s="1" t="s">
        <v>67</v>
      </c>
      <c r="F993" s="2">
        <v>42369</v>
      </c>
      <c r="G993" s="5">
        <v>311.80599999999998</v>
      </c>
    </row>
    <row r="994" spans="1:7" x14ac:dyDescent="0.2">
      <c r="A994" s="4">
        <v>35</v>
      </c>
      <c r="B994" s="3" t="s">
        <v>35</v>
      </c>
      <c r="C994" s="3" t="str">
        <f>VLOOKUP(Taulukko1[[#This Row],[Rivivalinta]],Sheet1!$C$1:$E$42,2,FALSE)</f>
        <v>Summa kapitalrelationer, %</v>
      </c>
      <c r="D994" s="3" t="str">
        <f>VLOOKUP(Taulukko1[[#This Row],[Rivivalinta]],Sheet1!$C$1:$E$42,3,FALSE)</f>
        <v>Own funds ratio, %</v>
      </c>
      <c r="E994" s="1" t="s">
        <v>67</v>
      </c>
      <c r="F994" s="2">
        <v>42369</v>
      </c>
      <c r="G994" s="6">
        <v>0.19010969320460472</v>
      </c>
    </row>
    <row r="995" spans="1:7" x14ac:dyDescent="0.2">
      <c r="A995" s="4">
        <v>36</v>
      </c>
      <c r="B995" s="3" t="s">
        <v>36</v>
      </c>
      <c r="C995" s="3" t="str">
        <f>VLOOKUP(Taulukko1[[#This Row],[Rivivalinta]],Sheet1!$C$1:$E$42,2,FALSE)</f>
        <v>Primärkapitalrelation, %</v>
      </c>
      <c r="D995" s="3" t="str">
        <f>VLOOKUP(Taulukko1[[#This Row],[Rivivalinta]],Sheet1!$C$1:$E$42,3,FALSE)</f>
        <v>Tier 1 ratio, %</v>
      </c>
      <c r="E995" s="1" t="s">
        <v>67</v>
      </c>
      <c r="F995" s="2">
        <v>42369</v>
      </c>
      <c r="G995" s="6">
        <v>0.18935266995396677</v>
      </c>
    </row>
    <row r="996" spans="1:7" x14ac:dyDescent="0.2">
      <c r="A996" s="4">
        <v>37</v>
      </c>
      <c r="B996" s="3" t="s">
        <v>37</v>
      </c>
      <c r="C996" s="3" t="str">
        <f>VLOOKUP(Taulukko1[[#This Row],[Rivivalinta]],Sheet1!$C$1:$E$42,2,FALSE)</f>
        <v>Kärnprimärkapitalrelation, %</v>
      </c>
      <c r="D996" s="3" t="str">
        <f>VLOOKUP(Taulukko1[[#This Row],[Rivivalinta]],Sheet1!$C$1:$E$42,3,FALSE)</f>
        <v>CET 1 ratio, %</v>
      </c>
      <c r="E996" s="1" t="s">
        <v>67</v>
      </c>
      <c r="F996" s="2">
        <v>42369</v>
      </c>
      <c r="G996" s="6">
        <v>0.18682925992779559</v>
      </c>
    </row>
    <row r="997" spans="1:7" x14ac:dyDescent="0.2">
      <c r="A997" s="4">
        <v>38</v>
      </c>
      <c r="B997" s="3" t="s">
        <v>38</v>
      </c>
      <c r="C997" s="3" t="str">
        <f>VLOOKUP(Taulukko1[[#This Row],[Rivivalinta]],Sheet1!$C$1:$E$42,2,FALSE)</f>
        <v>Summa exponeringsbelopp (RWA)</v>
      </c>
      <c r="D997" s="3" t="str">
        <f>VLOOKUP(Taulukko1[[#This Row],[Rivivalinta]],Sheet1!$C$1:$E$42,3,FALSE)</f>
        <v>Total risk weighted assets (RWA)</v>
      </c>
      <c r="E997" s="1" t="s">
        <v>67</v>
      </c>
      <c r="F997" s="2">
        <v>42369</v>
      </c>
      <c r="G997" s="5">
        <v>411884.31099999999</v>
      </c>
    </row>
    <row r="998" spans="1:7" x14ac:dyDescent="0.2">
      <c r="A998" s="4">
        <v>39</v>
      </c>
      <c r="B998" s="3" t="s">
        <v>39</v>
      </c>
      <c r="C998" s="3" t="str">
        <f>VLOOKUP(Taulukko1[[#This Row],[Rivivalinta]],Sheet1!$C$1:$E$42,2,FALSE)</f>
        <v>Exponeringsbelopp för kredit-, motpart- och utspädningsrisker</v>
      </c>
      <c r="D998" s="3" t="str">
        <f>VLOOKUP(Taulukko1[[#This Row],[Rivivalinta]],Sheet1!$C$1:$E$42,3,FALSE)</f>
        <v>Credit and counterparty risks</v>
      </c>
      <c r="E998" s="1" t="s">
        <v>67</v>
      </c>
      <c r="F998" s="2">
        <v>42369</v>
      </c>
      <c r="G998" s="5">
        <v>368481.28700000001</v>
      </c>
    </row>
    <row r="999" spans="1:7" x14ac:dyDescent="0.2">
      <c r="A999" s="4">
        <v>40</v>
      </c>
      <c r="B999" s="3" t="s">
        <v>40</v>
      </c>
      <c r="C999" s="3" t="str">
        <f>VLOOKUP(Taulukko1[[#This Row],[Rivivalinta]],Sheet1!$C$1:$E$42,2,FALSE)</f>
        <v>Exponeringsbelopp för positions-, valutakurs- och råvarurisker</v>
      </c>
      <c r="D999" s="3" t="str">
        <f>VLOOKUP(Taulukko1[[#This Row],[Rivivalinta]],Sheet1!$C$1:$E$42,3,FALSE)</f>
        <v>Position, currency and commodity risks</v>
      </c>
      <c r="E999" s="1" t="s">
        <v>67</v>
      </c>
      <c r="F999" s="2">
        <v>42369</v>
      </c>
      <c r="G999" s="5">
        <v>1724.702</v>
      </c>
    </row>
    <row r="1000" spans="1:7" x14ac:dyDescent="0.2">
      <c r="A1000" s="4">
        <v>41</v>
      </c>
      <c r="B1000" s="3" t="s">
        <v>41</v>
      </c>
      <c r="C1000" s="3" t="str">
        <f>VLOOKUP(Taulukko1[[#This Row],[Rivivalinta]],Sheet1!$C$1:$E$42,2,FALSE)</f>
        <v>Exponeringsbelopp för operativ risk</v>
      </c>
      <c r="D1000" s="3" t="str">
        <f>VLOOKUP(Taulukko1[[#This Row],[Rivivalinta]],Sheet1!$C$1:$E$42,3,FALSE)</f>
        <v>Operational risks</v>
      </c>
      <c r="E1000" s="1" t="s">
        <v>67</v>
      </c>
      <c r="F1000" s="2">
        <v>42369</v>
      </c>
      <c r="G1000" s="5">
        <v>38198.214999999997</v>
      </c>
    </row>
    <row r="1001" spans="1:7" x14ac:dyDescent="0.2">
      <c r="A1001" s="4">
        <v>42</v>
      </c>
      <c r="B1001" s="3" t="s">
        <v>42</v>
      </c>
      <c r="C1001" s="3" t="str">
        <f>VLOOKUP(Taulukko1[[#This Row],[Rivivalinta]],Sheet1!$C$1:$E$42,2,FALSE)</f>
        <v>Övriga riskexponeringar</v>
      </c>
      <c r="D1001" s="3" t="str">
        <f>VLOOKUP(Taulukko1[[#This Row],[Rivivalinta]],Sheet1!$C$1:$E$42,3,FALSE)</f>
        <v>Other risks</v>
      </c>
      <c r="E1001" s="1" t="s">
        <v>67</v>
      </c>
      <c r="F1001" s="2">
        <v>42369</v>
      </c>
      <c r="G1001" s="5">
        <v>3480.107</v>
      </c>
    </row>
    <row r="1002" spans="1:7" x14ac:dyDescent="0.2">
      <c r="A1002" s="4">
        <v>1</v>
      </c>
      <c r="B1002" s="3" t="s">
        <v>4</v>
      </c>
      <c r="C1002" s="3" t="str">
        <f>VLOOKUP(Taulukko1[[#This Row],[Rivivalinta]],Sheet1!$C$1:$E$42,2,FALSE)</f>
        <v>Räntenetto</v>
      </c>
      <c r="D1002" s="3" t="str">
        <f>VLOOKUP(Taulukko1[[#This Row],[Rivivalinta]],Sheet1!$C$1:$E$42,3,FALSE)</f>
        <v>Net interest margin</v>
      </c>
      <c r="E1002" s="1" t="s">
        <v>68</v>
      </c>
      <c r="F1002" s="2">
        <v>42369</v>
      </c>
      <c r="G1002" s="5">
        <v>421.16800000000001</v>
      </c>
    </row>
    <row r="1003" spans="1:7" x14ac:dyDescent="0.2">
      <c r="A1003" s="4">
        <v>2</v>
      </c>
      <c r="B1003" s="3" t="s">
        <v>5</v>
      </c>
      <c r="C1003" s="3" t="str">
        <f>VLOOKUP(Taulukko1[[#This Row],[Rivivalinta]],Sheet1!$C$1:$E$42,2,FALSE)</f>
        <v>Netto, avgifts- och provisionsintäkter</v>
      </c>
      <c r="D1003" s="3" t="str">
        <f>VLOOKUP(Taulukko1[[#This Row],[Rivivalinta]],Sheet1!$C$1:$E$42,3,FALSE)</f>
        <v>Net fee and commission income</v>
      </c>
      <c r="E1003" s="1" t="s">
        <v>68</v>
      </c>
      <c r="F1003" s="2">
        <v>42369</v>
      </c>
      <c r="G1003" s="5">
        <v>160.70699999999999</v>
      </c>
    </row>
    <row r="1004" spans="1:7" x14ac:dyDescent="0.2">
      <c r="A1004" s="4">
        <v>3</v>
      </c>
      <c r="B1004" s="3" t="s">
        <v>6</v>
      </c>
      <c r="C1004" s="3" t="str">
        <f>VLOOKUP(Taulukko1[[#This Row],[Rivivalinta]],Sheet1!$C$1:$E$42,2,FALSE)</f>
        <v>Avgifts- och provisionsintäkter</v>
      </c>
      <c r="D1004" s="3" t="str">
        <f>VLOOKUP(Taulukko1[[#This Row],[Rivivalinta]],Sheet1!$C$1:$E$42,3,FALSE)</f>
        <v>Fee and commission income</v>
      </c>
      <c r="E1004" s="1" t="s">
        <v>68</v>
      </c>
      <c r="F1004" s="2">
        <v>42369</v>
      </c>
      <c r="G1004" s="5">
        <v>184.19200000000001</v>
      </c>
    </row>
    <row r="1005" spans="1:7" x14ac:dyDescent="0.2">
      <c r="A1005" s="4">
        <v>4</v>
      </c>
      <c r="B1005" s="3" t="s">
        <v>7</v>
      </c>
      <c r="C1005" s="3" t="str">
        <f>VLOOKUP(Taulukko1[[#This Row],[Rivivalinta]],Sheet1!$C$1:$E$42,2,FALSE)</f>
        <v>Avgifts- och provisionskostnader</v>
      </c>
      <c r="D1005" s="3" t="str">
        <f>VLOOKUP(Taulukko1[[#This Row],[Rivivalinta]],Sheet1!$C$1:$E$42,3,FALSE)</f>
        <v>Fee and commission expenses</v>
      </c>
      <c r="E1005" s="1" t="s">
        <v>68</v>
      </c>
      <c r="F1005" s="2">
        <v>42369</v>
      </c>
      <c r="G1005" s="5">
        <v>23.484999999999999</v>
      </c>
    </row>
    <row r="1006" spans="1:7" x14ac:dyDescent="0.2">
      <c r="A1006" s="4">
        <v>5</v>
      </c>
      <c r="B1006" s="3" t="s">
        <v>8</v>
      </c>
      <c r="C1006" s="3" t="str">
        <f>VLOOKUP(Taulukko1[[#This Row],[Rivivalinta]],Sheet1!$C$1:$E$42,2,FALSE)</f>
        <v>Nettointäkter från handel och investeringar</v>
      </c>
      <c r="D1006" s="3" t="str">
        <f>VLOOKUP(Taulukko1[[#This Row],[Rivivalinta]],Sheet1!$C$1:$E$42,3,FALSE)</f>
        <v>Net trading and investing income</v>
      </c>
      <c r="E1006" s="1" t="s">
        <v>68</v>
      </c>
      <c r="F1006" s="2">
        <v>42369</v>
      </c>
      <c r="G1006" s="5">
        <v>-54.978999999999999</v>
      </c>
    </row>
    <row r="1007" spans="1:7" x14ac:dyDescent="0.2">
      <c r="A1007" s="4">
        <v>6</v>
      </c>
      <c r="B1007" s="3" t="s">
        <v>9</v>
      </c>
      <c r="C1007" s="3" t="str">
        <f>VLOOKUP(Taulukko1[[#This Row],[Rivivalinta]],Sheet1!$C$1:$E$42,2,FALSE)</f>
        <v>Övriga intäkter</v>
      </c>
      <c r="D1007" s="3" t="str">
        <f>VLOOKUP(Taulukko1[[#This Row],[Rivivalinta]],Sheet1!$C$1:$E$42,3,FALSE)</f>
        <v>Other income</v>
      </c>
      <c r="E1007" s="1" t="s">
        <v>68</v>
      </c>
      <c r="F1007" s="2">
        <v>42369</v>
      </c>
      <c r="G1007" s="5">
        <v>17.899999999999999</v>
      </c>
    </row>
    <row r="1008" spans="1:7" x14ac:dyDescent="0.2">
      <c r="A1008" s="4">
        <v>7</v>
      </c>
      <c r="B1008" s="3" t="s">
        <v>10</v>
      </c>
      <c r="C1008" s="3" t="str">
        <f>VLOOKUP(Taulukko1[[#This Row],[Rivivalinta]],Sheet1!$C$1:$E$42,2,FALSE)</f>
        <v>Totala inkomster</v>
      </c>
      <c r="D1008" s="3" t="str">
        <f>VLOOKUP(Taulukko1[[#This Row],[Rivivalinta]],Sheet1!$C$1:$E$42,3,FALSE)</f>
        <v>Total income</v>
      </c>
      <c r="E1008" s="1" t="s">
        <v>68</v>
      </c>
      <c r="F1008" s="2">
        <v>42369</v>
      </c>
      <c r="G1008" s="5">
        <v>544.79600000000005</v>
      </c>
    </row>
    <row r="1009" spans="1:7" x14ac:dyDescent="0.2">
      <c r="A1009" s="4">
        <v>8</v>
      </c>
      <c r="B1009" s="3" t="s">
        <v>11</v>
      </c>
      <c r="C1009" s="3" t="str">
        <f>VLOOKUP(Taulukko1[[#This Row],[Rivivalinta]],Sheet1!$C$1:$E$42,2,FALSE)</f>
        <v>Totala kostnader</v>
      </c>
      <c r="D1009" s="3" t="str">
        <f>VLOOKUP(Taulukko1[[#This Row],[Rivivalinta]],Sheet1!$C$1:$E$42,3,FALSE)</f>
        <v>Total expenses</v>
      </c>
      <c r="E1009" s="1" t="s">
        <v>68</v>
      </c>
      <c r="F1009" s="2">
        <v>42369</v>
      </c>
      <c r="G1009" s="5">
        <v>636.90499999999997</v>
      </c>
    </row>
    <row r="1010" spans="1:7" x14ac:dyDescent="0.2">
      <c r="A1010" s="4">
        <v>9</v>
      </c>
      <c r="B1010" s="3" t="s">
        <v>12</v>
      </c>
      <c r="C1010" s="3" t="str">
        <f>VLOOKUP(Taulukko1[[#This Row],[Rivivalinta]],Sheet1!$C$1:$E$42,2,FALSE)</f>
        <v>Nedskrivningar av lån och fordringar</v>
      </c>
      <c r="D1010" s="3" t="str">
        <f>VLOOKUP(Taulukko1[[#This Row],[Rivivalinta]],Sheet1!$C$1:$E$42,3,FALSE)</f>
        <v>Impairments on loans and receivables</v>
      </c>
      <c r="E1010" s="1" t="s">
        <v>68</v>
      </c>
      <c r="F1010" s="2">
        <v>42369</v>
      </c>
      <c r="G1010" s="5">
        <v>30.329000000000001</v>
      </c>
    </row>
    <row r="1011" spans="1:7" x14ac:dyDescent="0.2">
      <c r="A1011" s="4">
        <v>10</v>
      </c>
      <c r="B1011" s="3" t="s">
        <v>13</v>
      </c>
      <c r="C1011" s="3" t="str">
        <f>VLOOKUP(Taulukko1[[#This Row],[Rivivalinta]],Sheet1!$C$1:$E$42,2,FALSE)</f>
        <v>Rörelsevinst/-förlust</v>
      </c>
      <c r="D1011" s="3" t="str">
        <f>VLOOKUP(Taulukko1[[#This Row],[Rivivalinta]],Sheet1!$C$1:$E$42,3,FALSE)</f>
        <v>Operatingprofit/-loss</v>
      </c>
      <c r="E1011" s="1" t="s">
        <v>68</v>
      </c>
      <c r="F1011" s="2">
        <v>42369</v>
      </c>
      <c r="G1011" s="5">
        <v>-122.438</v>
      </c>
    </row>
    <row r="1012" spans="1:7" x14ac:dyDescent="0.2">
      <c r="A1012" s="4">
        <v>11</v>
      </c>
      <c r="B1012" s="3" t="s">
        <v>14</v>
      </c>
      <c r="C1012" s="3" t="str">
        <f>VLOOKUP(Taulukko1[[#This Row],[Rivivalinta]],Sheet1!$C$1:$E$42,2,FALSE)</f>
        <v>Kontanta medel och kassabehållning hos centralbanker</v>
      </c>
      <c r="D1012" s="3" t="str">
        <f>VLOOKUP(Taulukko1[[#This Row],[Rivivalinta]],Sheet1!$C$1:$E$42,3,FALSE)</f>
        <v>Cash and cash balances at central banks</v>
      </c>
      <c r="E1012" s="1" t="s">
        <v>68</v>
      </c>
      <c r="F1012" s="2">
        <v>42369</v>
      </c>
      <c r="G1012" s="5">
        <v>2179.0259999999998</v>
      </c>
    </row>
    <row r="1013" spans="1:7" x14ac:dyDescent="0.2">
      <c r="A1013" s="4">
        <v>12</v>
      </c>
      <c r="B1013" s="3" t="s">
        <v>15</v>
      </c>
      <c r="C1013" s="3" t="str">
        <f>VLOOKUP(Taulukko1[[#This Row],[Rivivalinta]],Sheet1!$C$1:$E$42,2,FALSE)</f>
        <v>Lån och förskott till kreditinstitut</v>
      </c>
      <c r="D1013" s="3" t="str">
        <f>VLOOKUP(Taulukko1[[#This Row],[Rivivalinta]],Sheet1!$C$1:$E$42,3,FALSE)</f>
        <v>Loans and advances to credit institutions</v>
      </c>
      <c r="E1013" s="1" t="s">
        <v>68</v>
      </c>
      <c r="F1013" s="2">
        <v>42369</v>
      </c>
      <c r="G1013" s="5">
        <v>643.56500000000005</v>
      </c>
    </row>
    <row r="1014" spans="1:7" x14ac:dyDescent="0.2">
      <c r="A1014" s="4">
        <v>13</v>
      </c>
      <c r="B1014" s="3" t="s">
        <v>16</v>
      </c>
      <c r="C1014" s="3" t="str">
        <f>VLOOKUP(Taulukko1[[#This Row],[Rivivalinta]],Sheet1!$C$1:$E$42,2,FALSE)</f>
        <v>Lån och förskott till allmänheten och offentliga samfund</v>
      </c>
      <c r="D1014" s="3" t="str">
        <f>VLOOKUP(Taulukko1[[#This Row],[Rivivalinta]],Sheet1!$C$1:$E$42,3,FALSE)</f>
        <v>Loans and advances to the public and public sector entities</v>
      </c>
      <c r="E1014" s="1" t="s">
        <v>68</v>
      </c>
      <c r="F1014" s="2">
        <v>42369</v>
      </c>
      <c r="G1014" s="5">
        <v>22893.048999999999</v>
      </c>
    </row>
    <row r="1015" spans="1:7" x14ac:dyDescent="0.2">
      <c r="A1015" s="4">
        <v>14</v>
      </c>
      <c r="B1015" s="3" t="s">
        <v>17</v>
      </c>
      <c r="C1015" s="3" t="str">
        <f>VLOOKUP(Taulukko1[[#This Row],[Rivivalinta]],Sheet1!$C$1:$E$42,2,FALSE)</f>
        <v>Värdepapper</v>
      </c>
      <c r="D1015" s="3" t="str">
        <f>VLOOKUP(Taulukko1[[#This Row],[Rivivalinta]],Sheet1!$C$1:$E$42,3,FALSE)</f>
        <v>Debt securities</v>
      </c>
      <c r="E1015" s="1" t="s">
        <v>68</v>
      </c>
      <c r="F1015" s="2">
        <v>42369</v>
      </c>
      <c r="G1015" s="5">
        <v>209.566</v>
      </c>
    </row>
    <row r="1016" spans="1:7" x14ac:dyDescent="0.2">
      <c r="A1016" s="4">
        <v>15</v>
      </c>
      <c r="B1016" s="3" t="s">
        <v>72</v>
      </c>
      <c r="C1016" s="3" t="str">
        <f>VLOOKUP(Taulukko1[[#This Row],[Rivivalinta]],Sheet1!$C$1:$E$42,2,FALSE)</f>
        <v xml:space="preserve">Derivat </v>
      </c>
      <c r="D1016" s="3" t="str">
        <f>VLOOKUP(Taulukko1[[#This Row],[Rivivalinta]],Sheet1!$C$1:$E$42,3,FALSE)</f>
        <v xml:space="preserve">Derivatives </v>
      </c>
      <c r="E1016" s="1" t="s">
        <v>68</v>
      </c>
      <c r="F1016" s="2">
        <v>42369</v>
      </c>
      <c r="G1016" s="5"/>
    </row>
    <row r="1017" spans="1:7" x14ac:dyDescent="0.2">
      <c r="A1017" s="4">
        <v>16</v>
      </c>
      <c r="B1017" s="3" t="s">
        <v>19</v>
      </c>
      <c r="C1017" s="3" t="str">
        <f>VLOOKUP(Taulukko1[[#This Row],[Rivivalinta]],Sheet1!$C$1:$E$42,2,FALSE)</f>
        <v>Övriga tillgångar</v>
      </c>
      <c r="D1017" s="3" t="str">
        <f>VLOOKUP(Taulukko1[[#This Row],[Rivivalinta]],Sheet1!$C$1:$E$42,3,FALSE)</f>
        <v>Other assets</v>
      </c>
      <c r="E1017" s="1" t="s">
        <v>68</v>
      </c>
      <c r="F1017" s="2">
        <v>42369</v>
      </c>
      <c r="G1017" s="5">
        <v>3939.902</v>
      </c>
    </row>
    <row r="1018" spans="1:7" x14ac:dyDescent="0.2">
      <c r="A1018" s="4">
        <v>17</v>
      </c>
      <c r="B1018" s="3" t="s">
        <v>20</v>
      </c>
      <c r="C1018" s="3" t="str">
        <f>VLOOKUP(Taulukko1[[#This Row],[Rivivalinta]],Sheet1!$C$1:$E$42,2,FALSE)</f>
        <v>SUMMA TILLGÅNGAR</v>
      </c>
      <c r="D1018" s="3" t="str">
        <f>VLOOKUP(Taulukko1[[#This Row],[Rivivalinta]],Sheet1!$C$1:$E$42,3,FALSE)</f>
        <v>TOTAL ASSETS</v>
      </c>
      <c r="E1018" s="1" t="s">
        <v>68</v>
      </c>
      <c r="F1018" s="2">
        <v>42369</v>
      </c>
      <c r="G1018" s="5">
        <v>29865.108</v>
      </c>
    </row>
    <row r="1019" spans="1:7" x14ac:dyDescent="0.2">
      <c r="A1019" s="4">
        <v>18</v>
      </c>
      <c r="B1019" s="3" t="s">
        <v>21</v>
      </c>
      <c r="C1019" s="3" t="str">
        <f>VLOOKUP(Taulukko1[[#This Row],[Rivivalinta]],Sheet1!$C$1:$E$42,2,FALSE)</f>
        <v>Inlåning från kreditinstitut</v>
      </c>
      <c r="D1019" s="3" t="str">
        <f>VLOOKUP(Taulukko1[[#This Row],[Rivivalinta]],Sheet1!$C$1:$E$42,3,FALSE)</f>
        <v>Deposits from credit institutions</v>
      </c>
      <c r="E1019" s="1" t="s">
        <v>68</v>
      </c>
      <c r="F1019" s="2">
        <v>42369</v>
      </c>
      <c r="G1019" s="5">
        <v>1.8280000000000001</v>
      </c>
    </row>
    <row r="1020" spans="1:7" x14ac:dyDescent="0.2">
      <c r="A1020" s="4">
        <v>19</v>
      </c>
      <c r="B1020" s="3" t="s">
        <v>22</v>
      </c>
      <c r="C1020" s="3" t="str">
        <f>VLOOKUP(Taulukko1[[#This Row],[Rivivalinta]],Sheet1!$C$1:$E$42,2,FALSE)</f>
        <v>Inlåning från allmänheten och offentliga samfund</v>
      </c>
      <c r="D1020" s="3" t="str">
        <f>VLOOKUP(Taulukko1[[#This Row],[Rivivalinta]],Sheet1!$C$1:$E$42,3,FALSE)</f>
        <v>Deposits from the public and public sector entities</v>
      </c>
      <c r="E1020" s="1" t="s">
        <v>68</v>
      </c>
      <c r="F1020" s="2">
        <v>42369</v>
      </c>
      <c r="G1020" s="5">
        <v>25574.441999999999</v>
      </c>
    </row>
    <row r="1021" spans="1:7" x14ac:dyDescent="0.2">
      <c r="A1021" s="4">
        <v>20</v>
      </c>
      <c r="B1021" s="3" t="s">
        <v>23</v>
      </c>
      <c r="C1021" s="3" t="str">
        <f>VLOOKUP(Taulukko1[[#This Row],[Rivivalinta]],Sheet1!$C$1:$E$42,2,FALSE)</f>
        <v>Emitterade skuldebrev</v>
      </c>
      <c r="D1021" s="3" t="str">
        <f>VLOOKUP(Taulukko1[[#This Row],[Rivivalinta]],Sheet1!$C$1:$E$42,3,FALSE)</f>
        <v>Debt securities issued</v>
      </c>
      <c r="E1021" s="1" t="s">
        <v>68</v>
      </c>
      <c r="F1021" s="2">
        <v>42369</v>
      </c>
      <c r="G1021" s="5"/>
    </row>
    <row r="1022" spans="1:7" x14ac:dyDescent="0.2">
      <c r="A1022" s="4">
        <v>22</v>
      </c>
      <c r="B1022" s="3" t="s">
        <v>18</v>
      </c>
      <c r="C1022" s="3" t="str">
        <f>VLOOKUP(Taulukko1[[#This Row],[Rivivalinta]],Sheet1!$C$1:$E$42,2,FALSE)</f>
        <v>Derivat</v>
      </c>
      <c r="D1022" s="3" t="str">
        <f>VLOOKUP(Taulukko1[[#This Row],[Rivivalinta]],Sheet1!$C$1:$E$42,3,FALSE)</f>
        <v>Derivatives</v>
      </c>
      <c r="E1022" s="1" t="s">
        <v>68</v>
      </c>
      <c r="F1022" s="2">
        <v>42369</v>
      </c>
      <c r="G1022" s="5"/>
    </row>
    <row r="1023" spans="1:7" x14ac:dyDescent="0.2">
      <c r="A1023" s="4">
        <v>23</v>
      </c>
      <c r="B1023" s="3" t="s">
        <v>24</v>
      </c>
      <c r="C1023" s="3" t="str">
        <f>VLOOKUP(Taulukko1[[#This Row],[Rivivalinta]],Sheet1!$C$1:$E$42,2,FALSE)</f>
        <v>Eget kapital</v>
      </c>
      <c r="D1023" s="3" t="str">
        <f>VLOOKUP(Taulukko1[[#This Row],[Rivivalinta]],Sheet1!$C$1:$E$42,3,FALSE)</f>
        <v>Total equity</v>
      </c>
      <c r="E1023" s="1" t="s">
        <v>68</v>
      </c>
      <c r="F1023" s="2">
        <v>42369</v>
      </c>
      <c r="G1023" s="5">
        <v>3377.8609999999999</v>
      </c>
    </row>
    <row r="1024" spans="1:7" x14ac:dyDescent="0.2">
      <c r="A1024" s="4">
        <v>21</v>
      </c>
      <c r="B1024" s="3" t="s">
        <v>25</v>
      </c>
      <c r="C1024" s="3" t="str">
        <f>VLOOKUP(Taulukko1[[#This Row],[Rivivalinta]],Sheet1!$C$1:$E$42,2,FALSE)</f>
        <v>Övriga skulder</v>
      </c>
      <c r="D1024" s="3" t="str">
        <f>VLOOKUP(Taulukko1[[#This Row],[Rivivalinta]],Sheet1!$C$1:$E$42,3,FALSE)</f>
        <v>Other liabilities</v>
      </c>
      <c r="E1024" s="1" t="s">
        <v>68</v>
      </c>
      <c r="F1024" s="2">
        <v>42369</v>
      </c>
      <c r="G1024" s="5">
        <v>910.97699999999998</v>
      </c>
    </row>
    <row r="1025" spans="1:7" x14ac:dyDescent="0.2">
      <c r="A1025" s="4">
        <v>24</v>
      </c>
      <c r="B1025" s="3" t="s">
        <v>26</v>
      </c>
      <c r="C1025" s="3" t="str">
        <f>VLOOKUP(Taulukko1[[#This Row],[Rivivalinta]],Sheet1!$C$1:$E$42,2,FALSE)</f>
        <v>SUMMA EGET KAPITAL OCH SKULDER</v>
      </c>
      <c r="D1025" s="3" t="str">
        <f>VLOOKUP(Taulukko1[[#This Row],[Rivivalinta]],Sheet1!$C$1:$E$42,3,FALSE)</f>
        <v>TOTAL EQUITY AND LIABILITIES</v>
      </c>
      <c r="E1025" s="1" t="s">
        <v>68</v>
      </c>
      <c r="F1025" s="2">
        <v>42369</v>
      </c>
      <c r="G1025" s="5">
        <v>29865.108</v>
      </c>
    </row>
    <row r="1026" spans="1:7" x14ac:dyDescent="0.2">
      <c r="A1026" s="4">
        <v>25</v>
      </c>
      <c r="B1026" s="3" t="s">
        <v>27</v>
      </c>
      <c r="C1026" s="3" t="str">
        <f>VLOOKUP(Taulukko1[[#This Row],[Rivivalinta]],Sheet1!$C$1:$E$42,2,FALSE)</f>
        <v>Exponering utanför balansräkningen</v>
      </c>
      <c r="D1026" s="3" t="str">
        <f>VLOOKUP(Taulukko1[[#This Row],[Rivivalinta]],Sheet1!$C$1:$E$42,3,FALSE)</f>
        <v>Off balance sheet exposures</v>
      </c>
      <c r="E1026" s="1" t="s">
        <v>68</v>
      </c>
      <c r="F1026" s="2">
        <v>42369</v>
      </c>
      <c r="G1026" s="5">
        <v>593.38</v>
      </c>
    </row>
    <row r="1027" spans="1:7" x14ac:dyDescent="0.2">
      <c r="A1027" s="4">
        <v>28</v>
      </c>
      <c r="B1027" s="3" t="s">
        <v>28</v>
      </c>
      <c r="C1027" s="3" t="str">
        <f>VLOOKUP(Taulukko1[[#This Row],[Rivivalinta]],Sheet1!$C$1:$E$42,2,FALSE)</f>
        <v>Kostnader/intäkter, %</v>
      </c>
      <c r="D1027" s="3" t="str">
        <f>VLOOKUP(Taulukko1[[#This Row],[Rivivalinta]],Sheet1!$C$1:$E$42,3,FALSE)</f>
        <v>Cost/income ratio, %</v>
      </c>
      <c r="E1027" s="1" t="s">
        <v>68</v>
      </c>
      <c r="F1027" s="2">
        <v>42369</v>
      </c>
      <c r="G1027" s="6">
        <v>0.81494464329464089</v>
      </c>
    </row>
    <row r="1028" spans="1:7" x14ac:dyDescent="0.2">
      <c r="A1028" s="4">
        <v>29</v>
      </c>
      <c r="B1028" s="3" t="s">
        <v>29</v>
      </c>
      <c r="C1028" s="3" t="str">
        <f>VLOOKUP(Taulukko1[[#This Row],[Rivivalinta]],Sheet1!$C$1:$E$42,2,FALSE)</f>
        <v>Nödlidande exponeringar/Exponeringar, %</v>
      </c>
      <c r="D1028" s="3" t="str">
        <f>VLOOKUP(Taulukko1[[#This Row],[Rivivalinta]],Sheet1!$C$1:$E$42,3,FALSE)</f>
        <v>Non-performing exposures/Exposures, %</v>
      </c>
      <c r="E1028" s="1" t="s">
        <v>68</v>
      </c>
      <c r="F1028" s="2">
        <v>42369</v>
      </c>
      <c r="G1028" s="6"/>
    </row>
    <row r="1029" spans="1:7" x14ac:dyDescent="0.2">
      <c r="A1029" s="4">
        <v>30</v>
      </c>
      <c r="B1029" s="3" t="s">
        <v>30</v>
      </c>
      <c r="C1029" s="3" t="str">
        <f>VLOOKUP(Taulukko1[[#This Row],[Rivivalinta]],Sheet1!$C$1:$E$42,2,FALSE)</f>
        <v>Upplupna avsättningar på nödlidande exponeringar/Nödlidande Exponeringar, %</v>
      </c>
      <c r="D1029" s="3" t="str">
        <f>VLOOKUP(Taulukko1[[#This Row],[Rivivalinta]],Sheet1!$C$1:$E$42,3,FALSE)</f>
        <v>Accumulated impairments on non-performing exposures/Non-performing exposures, %</v>
      </c>
      <c r="E1029" s="1" t="s">
        <v>68</v>
      </c>
      <c r="F1029" s="2">
        <v>42369</v>
      </c>
      <c r="G1029" s="6" t="s">
        <v>69</v>
      </c>
    </row>
    <row r="1030" spans="1:7" x14ac:dyDescent="0.2">
      <c r="A1030" s="4">
        <v>31</v>
      </c>
      <c r="B1030" s="3" t="s">
        <v>31</v>
      </c>
      <c r="C1030" s="3" t="str">
        <f>VLOOKUP(Taulukko1[[#This Row],[Rivivalinta]],Sheet1!$C$1:$E$42,2,FALSE)</f>
        <v>Kapitalbas</v>
      </c>
      <c r="D1030" s="3" t="str">
        <f>VLOOKUP(Taulukko1[[#This Row],[Rivivalinta]],Sheet1!$C$1:$E$42,3,FALSE)</f>
        <v>Own funds</v>
      </c>
      <c r="E1030" s="1" t="s">
        <v>68</v>
      </c>
      <c r="F1030" s="2">
        <v>42369</v>
      </c>
      <c r="G1030" s="5">
        <v>3644.4029999999998</v>
      </c>
    </row>
    <row r="1031" spans="1:7" x14ac:dyDescent="0.2">
      <c r="A1031" s="4">
        <v>32</v>
      </c>
      <c r="B1031" s="3" t="s">
        <v>32</v>
      </c>
      <c r="C1031" s="3" t="str">
        <f>VLOOKUP(Taulukko1[[#This Row],[Rivivalinta]],Sheet1!$C$1:$E$42,2,FALSE)</f>
        <v>Kärnprimärkapital (CET 1)</v>
      </c>
      <c r="D1031" s="3" t="str">
        <f>VLOOKUP(Taulukko1[[#This Row],[Rivivalinta]],Sheet1!$C$1:$E$42,3,FALSE)</f>
        <v>Common equity tier 1 capital (CET1)</v>
      </c>
      <c r="E1031" s="1" t="s">
        <v>68</v>
      </c>
      <c r="F1031" s="2">
        <v>42369</v>
      </c>
      <c r="G1031" s="5">
        <v>3511.7930000000001</v>
      </c>
    </row>
    <row r="1032" spans="1:7" x14ac:dyDescent="0.2">
      <c r="A1032" s="4">
        <v>33</v>
      </c>
      <c r="B1032" s="3" t="s">
        <v>33</v>
      </c>
      <c r="C1032" s="3" t="str">
        <f>VLOOKUP(Taulukko1[[#This Row],[Rivivalinta]],Sheet1!$C$1:$E$42,2,FALSE)</f>
        <v>Övrigt primärkapital (AT 1)</v>
      </c>
      <c r="D1032" s="3" t="str">
        <f>VLOOKUP(Taulukko1[[#This Row],[Rivivalinta]],Sheet1!$C$1:$E$42,3,FALSE)</f>
        <v>Additional tier 1 capital (AT 1)</v>
      </c>
      <c r="E1032" s="1" t="s">
        <v>68</v>
      </c>
      <c r="F1032" s="2">
        <v>42369</v>
      </c>
      <c r="G1032" s="5">
        <v>102.008</v>
      </c>
    </row>
    <row r="1033" spans="1:7" x14ac:dyDescent="0.2">
      <c r="A1033" s="4">
        <v>34</v>
      </c>
      <c r="B1033" s="3" t="s">
        <v>34</v>
      </c>
      <c r="C1033" s="3" t="str">
        <f>VLOOKUP(Taulukko1[[#This Row],[Rivivalinta]],Sheet1!$C$1:$E$42,2,FALSE)</f>
        <v>Supplementärkapital (T2)</v>
      </c>
      <c r="D1033" s="3" t="str">
        <f>VLOOKUP(Taulukko1[[#This Row],[Rivivalinta]],Sheet1!$C$1:$E$42,3,FALSE)</f>
        <v>Tier 2 capital (T2)</v>
      </c>
      <c r="E1033" s="1" t="s">
        <v>68</v>
      </c>
      <c r="F1033" s="2">
        <v>42369</v>
      </c>
      <c r="G1033" s="5">
        <v>30.602</v>
      </c>
    </row>
    <row r="1034" spans="1:7" x14ac:dyDescent="0.2">
      <c r="A1034" s="4">
        <v>35</v>
      </c>
      <c r="B1034" s="3" t="s">
        <v>35</v>
      </c>
      <c r="C1034" s="3" t="str">
        <f>VLOOKUP(Taulukko1[[#This Row],[Rivivalinta]],Sheet1!$C$1:$E$42,2,FALSE)</f>
        <v>Summa kapitalrelationer, %</v>
      </c>
      <c r="D1034" s="3" t="str">
        <f>VLOOKUP(Taulukko1[[#This Row],[Rivivalinta]],Sheet1!$C$1:$E$42,3,FALSE)</f>
        <v>Own funds ratio, %</v>
      </c>
      <c r="E1034" s="1" t="s">
        <v>68</v>
      </c>
      <c r="F1034" s="2">
        <v>42369</v>
      </c>
      <c r="G1034" s="6">
        <v>0.22104262964090429</v>
      </c>
    </row>
    <row r="1035" spans="1:7" x14ac:dyDescent="0.2">
      <c r="A1035" s="4">
        <v>36</v>
      </c>
      <c r="B1035" s="3" t="s">
        <v>36</v>
      </c>
      <c r="C1035" s="3" t="str">
        <f>VLOOKUP(Taulukko1[[#This Row],[Rivivalinta]],Sheet1!$C$1:$E$42,2,FALSE)</f>
        <v>Primärkapitalrelation, %</v>
      </c>
      <c r="D1035" s="3" t="str">
        <f>VLOOKUP(Taulukko1[[#This Row],[Rivivalinta]],Sheet1!$C$1:$E$42,3,FALSE)</f>
        <v>Tier 1 ratio, %</v>
      </c>
      <c r="E1035" s="1" t="s">
        <v>68</v>
      </c>
      <c r="F1035" s="2">
        <v>42369</v>
      </c>
      <c r="G1035" s="6">
        <v>0.21918653783320052</v>
      </c>
    </row>
    <row r="1036" spans="1:7" x14ac:dyDescent="0.2">
      <c r="A1036" s="4">
        <v>37</v>
      </c>
      <c r="B1036" s="3" t="s">
        <v>37</v>
      </c>
      <c r="C1036" s="3" t="str">
        <f>VLOOKUP(Taulukko1[[#This Row],[Rivivalinta]],Sheet1!$C$1:$E$42,2,FALSE)</f>
        <v>Kärnprimärkapitalrelation, %</v>
      </c>
      <c r="D1036" s="3" t="str">
        <f>VLOOKUP(Taulukko1[[#This Row],[Rivivalinta]],Sheet1!$C$1:$E$42,3,FALSE)</f>
        <v>CET 1 ratio, %</v>
      </c>
      <c r="E1036" s="1" t="s">
        <v>68</v>
      </c>
      <c r="F1036" s="2">
        <v>42369</v>
      </c>
      <c r="G1036" s="6">
        <v>0.21299948427068033</v>
      </c>
    </row>
    <row r="1037" spans="1:7" x14ac:dyDescent="0.2">
      <c r="A1037" s="4">
        <v>38</v>
      </c>
      <c r="B1037" s="3" t="s">
        <v>38</v>
      </c>
      <c r="C1037" s="3" t="str">
        <f>VLOOKUP(Taulukko1[[#This Row],[Rivivalinta]],Sheet1!$C$1:$E$42,2,FALSE)</f>
        <v>Summa exponeringsbelopp (RWA)</v>
      </c>
      <c r="D1037" s="3" t="str">
        <f>VLOOKUP(Taulukko1[[#This Row],[Rivivalinta]],Sheet1!$C$1:$E$42,3,FALSE)</f>
        <v>Total risk weighted assets (RWA)</v>
      </c>
      <c r="E1037" s="1" t="s">
        <v>68</v>
      </c>
      <c r="F1037" s="2">
        <v>42369</v>
      </c>
      <c r="G1037" s="5">
        <v>16487.330999999998</v>
      </c>
    </row>
    <row r="1038" spans="1:7" x14ac:dyDescent="0.2">
      <c r="A1038" s="4">
        <v>39</v>
      </c>
      <c r="B1038" s="3" t="s">
        <v>39</v>
      </c>
      <c r="C1038" s="3" t="str">
        <f>VLOOKUP(Taulukko1[[#This Row],[Rivivalinta]],Sheet1!$C$1:$E$42,2,FALSE)</f>
        <v>Exponeringsbelopp för kredit-, motpart- och utspädningsrisker</v>
      </c>
      <c r="D1038" s="3" t="str">
        <f>VLOOKUP(Taulukko1[[#This Row],[Rivivalinta]],Sheet1!$C$1:$E$42,3,FALSE)</f>
        <v>Credit and counterparty risks</v>
      </c>
      <c r="E1038" s="1" t="s">
        <v>68</v>
      </c>
      <c r="F1038" s="2">
        <v>42369</v>
      </c>
      <c r="G1038" s="5">
        <v>14359.005999999999</v>
      </c>
    </row>
    <row r="1039" spans="1:7" x14ac:dyDescent="0.2">
      <c r="A1039" s="4">
        <v>40</v>
      </c>
      <c r="B1039" s="3" t="s">
        <v>40</v>
      </c>
      <c r="C1039" s="3" t="str">
        <f>VLOOKUP(Taulukko1[[#This Row],[Rivivalinta]],Sheet1!$C$1:$E$42,2,FALSE)</f>
        <v>Exponeringsbelopp för positions-, valutakurs- och råvarurisker</v>
      </c>
      <c r="D1039" s="3" t="str">
        <f>VLOOKUP(Taulukko1[[#This Row],[Rivivalinta]],Sheet1!$C$1:$E$42,3,FALSE)</f>
        <v>Position, currency and commodity risks</v>
      </c>
      <c r="E1039" s="1" t="s">
        <v>68</v>
      </c>
      <c r="F1039" s="2">
        <v>42369</v>
      </c>
      <c r="G1039" s="5">
        <v>870.39400000000001</v>
      </c>
    </row>
    <row r="1040" spans="1:7" x14ac:dyDescent="0.2">
      <c r="A1040" s="4">
        <v>41</v>
      </c>
      <c r="B1040" s="3" t="s">
        <v>41</v>
      </c>
      <c r="C1040" s="3" t="str">
        <f>VLOOKUP(Taulukko1[[#This Row],[Rivivalinta]],Sheet1!$C$1:$E$42,2,FALSE)</f>
        <v>Exponeringsbelopp för operativ risk</v>
      </c>
      <c r="D1040" s="3" t="str">
        <f>VLOOKUP(Taulukko1[[#This Row],[Rivivalinta]],Sheet1!$C$1:$E$42,3,FALSE)</f>
        <v>Operational risks</v>
      </c>
      <c r="E1040" s="1" t="s">
        <v>68</v>
      </c>
      <c r="F1040" s="2">
        <v>42369</v>
      </c>
      <c r="G1040" s="5">
        <v>1257.931</v>
      </c>
    </row>
    <row r="1041" spans="1:7" x14ac:dyDescent="0.2">
      <c r="A1041" s="4">
        <v>42</v>
      </c>
      <c r="B1041" s="3" t="s">
        <v>42</v>
      </c>
      <c r="C1041" s="3" t="str">
        <f>VLOOKUP(Taulukko1[[#This Row],[Rivivalinta]],Sheet1!$C$1:$E$42,2,FALSE)</f>
        <v>Övriga riskexponeringar</v>
      </c>
      <c r="D1041" s="3" t="str">
        <f>VLOOKUP(Taulukko1[[#This Row],[Rivivalinta]],Sheet1!$C$1:$E$42,3,FALSE)</f>
        <v>Other risks</v>
      </c>
      <c r="E1041" s="1" t="s">
        <v>68</v>
      </c>
      <c r="F1041" s="2">
        <v>42369</v>
      </c>
      <c r="G1041" s="5"/>
    </row>
    <row r="1042" spans="1:7" x14ac:dyDescent="0.2">
      <c r="A1042" s="4">
        <v>26</v>
      </c>
      <c r="B1042" s="3" t="s">
        <v>71</v>
      </c>
      <c r="C1042" s="3" t="str">
        <f>VLOOKUP(Taulukko1[[#This Row],[Rivivalinta]],Sheet1!$C$1:$E$42,2,FALSE)</f>
        <v>Avkastning på eget kapital (ROE), %</v>
      </c>
      <c r="D1042" s="3" t="str">
        <f>VLOOKUP(Taulukko1[[#This Row],[Rivivalinta]],Sheet1!$C$1:$E$42,3,FALSE)</f>
        <v>Return on equity (ROE), %</v>
      </c>
      <c r="E1042" s="1" t="s">
        <v>43</v>
      </c>
      <c r="F1042" s="2">
        <v>42369</v>
      </c>
      <c r="G1042" s="6">
        <v>6.0005568231753584E-2</v>
      </c>
    </row>
    <row r="1043" spans="1:7" x14ac:dyDescent="0.2">
      <c r="A1043" s="4">
        <v>26</v>
      </c>
      <c r="B1043" s="3" t="s">
        <v>71</v>
      </c>
      <c r="C1043" s="3" t="str">
        <f>VLOOKUP(Taulukko1[[#This Row],[Rivivalinta]],Sheet1!$C$1:$E$42,2,FALSE)</f>
        <v>Avkastning på eget kapital (ROE), %</v>
      </c>
      <c r="D1043" s="3" t="str">
        <f>VLOOKUP(Taulukko1[[#This Row],[Rivivalinta]],Sheet1!$C$1:$E$42,3,FALSE)</f>
        <v>Return on equity (ROE), %</v>
      </c>
      <c r="E1043" s="1" t="s">
        <v>44</v>
      </c>
      <c r="F1043" s="2">
        <v>42369</v>
      </c>
      <c r="G1043" s="6">
        <v>3.5680566643323808E-2</v>
      </c>
    </row>
    <row r="1044" spans="1:7" x14ac:dyDescent="0.2">
      <c r="A1044" s="4">
        <v>26</v>
      </c>
      <c r="B1044" s="3" t="s">
        <v>71</v>
      </c>
      <c r="C1044" s="3" t="str">
        <f>VLOOKUP(Taulukko1[[#This Row],[Rivivalinta]],Sheet1!$C$1:$E$42,2,FALSE)</f>
        <v>Avkastning på eget kapital (ROE), %</v>
      </c>
      <c r="D1044" s="3" t="str">
        <f>VLOOKUP(Taulukko1[[#This Row],[Rivivalinta]],Sheet1!$C$1:$E$42,3,FALSE)</f>
        <v>Return on equity (ROE), %</v>
      </c>
      <c r="E1044" s="1" t="s">
        <v>45</v>
      </c>
      <c r="F1044" s="2">
        <v>42369</v>
      </c>
      <c r="G1044" s="6">
        <v>6.5570733217764784E-2</v>
      </c>
    </row>
    <row r="1045" spans="1:7" x14ac:dyDescent="0.2">
      <c r="A1045" s="4">
        <v>26</v>
      </c>
      <c r="B1045" s="3" t="s">
        <v>71</v>
      </c>
      <c r="C1045" s="3" t="str">
        <f>VLOOKUP(Taulukko1[[#This Row],[Rivivalinta]],Sheet1!$C$1:$E$42,2,FALSE)</f>
        <v>Avkastning på eget kapital (ROE), %</v>
      </c>
      <c r="D1045" s="3" t="str">
        <f>VLOOKUP(Taulukko1[[#This Row],[Rivivalinta]],Sheet1!$C$1:$E$42,3,FALSE)</f>
        <v>Return on equity (ROE), %</v>
      </c>
      <c r="E1045" s="1" t="s">
        <v>46</v>
      </c>
      <c r="F1045" s="2">
        <v>42369</v>
      </c>
      <c r="G1045" s="6">
        <v>8.3176033013950806E-3</v>
      </c>
    </row>
    <row r="1046" spans="1:7" x14ac:dyDescent="0.2">
      <c r="A1046" s="4">
        <v>26</v>
      </c>
      <c r="B1046" s="3" t="s">
        <v>71</v>
      </c>
      <c r="C1046" s="3" t="str">
        <f>VLOOKUP(Taulukko1[[#This Row],[Rivivalinta]],Sheet1!$C$1:$E$42,2,FALSE)</f>
        <v>Avkastning på eget kapital (ROE), %</v>
      </c>
      <c r="D1046" s="3" t="str">
        <f>VLOOKUP(Taulukko1[[#This Row],[Rivivalinta]],Sheet1!$C$1:$E$42,3,FALSE)</f>
        <v>Return on equity (ROE), %</v>
      </c>
      <c r="E1046" s="1" t="s">
        <v>47</v>
      </c>
      <c r="F1046" s="2">
        <v>42369</v>
      </c>
      <c r="G1046" s="6">
        <v>5.9517962779308464E-3</v>
      </c>
    </row>
    <row r="1047" spans="1:7" x14ac:dyDescent="0.2">
      <c r="A1047" s="4">
        <v>26</v>
      </c>
      <c r="B1047" s="3" t="s">
        <v>71</v>
      </c>
      <c r="C1047" s="3" t="str">
        <f>VLOOKUP(Taulukko1[[#This Row],[Rivivalinta]],Sheet1!$C$1:$E$42,2,FALSE)</f>
        <v>Avkastning på eget kapital (ROE), %</v>
      </c>
      <c r="D1047" s="3" t="str">
        <f>VLOOKUP(Taulukko1[[#This Row],[Rivivalinta]],Sheet1!$C$1:$E$42,3,FALSE)</f>
        <v>Return on equity (ROE), %</v>
      </c>
      <c r="E1047" s="1" t="s">
        <v>48</v>
      </c>
      <c r="F1047" s="2">
        <v>42369</v>
      </c>
      <c r="G1047" s="6">
        <v>4.4524235041940662E-2</v>
      </c>
    </row>
    <row r="1048" spans="1:7" x14ac:dyDescent="0.2">
      <c r="A1048" s="4">
        <v>26</v>
      </c>
      <c r="B1048" s="3" t="s">
        <v>71</v>
      </c>
      <c r="C1048" s="3" t="str">
        <f>VLOOKUP(Taulukko1[[#This Row],[Rivivalinta]],Sheet1!$C$1:$E$42,2,FALSE)</f>
        <v>Avkastning på eget kapital (ROE), %</v>
      </c>
      <c r="D1048" s="3" t="str">
        <f>VLOOKUP(Taulukko1[[#This Row],[Rivivalinta]],Sheet1!$C$1:$E$42,3,FALSE)</f>
        <v>Return on equity (ROE), %</v>
      </c>
      <c r="E1048" s="1" t="s">
        <v>49</v>
      </c>
      <c r="F1048" s="2">
        <v>42369</v>
      </c>
      <c r="G1048" s="6">
        <v>1.7425725487851304E-2</v>
      </c>
    </row>
    <row r="1049" spans="1:7" x14ac:dyDescent="0.2">
      <c r="A1049" s="4">
        <v>26</v>
      </c>
      <c r="B1049" s="3" t="s">
        <v>71</v>
      </c>
      <c r="C1049" s="3" t="str">
        <f>VLOOKUP(Taulukko1[[#This Row],[Rivivalinta]],Sheet1!$C$1:$E$42,2,FALSE)</f>
        <v>Avkastning på eget kapital (ROE), %</v>
      </c>
      <c r="D1049" s="3" t="str">
        <f>VLOOKUP(Taulukko1[[#This Row],[Rivivalinta]],Sheet1!$C$1:$E$42,3,FALSE)</f>
        <v>Return on equity (ROE), %</v>
      </c>
      <c r="E1049" s="1" t="s">
        <v>50</v>
      </c>
      <c r="F1049" s="2">
        <v>42369</v>
      </c>
      <c r="G1049" s="6">
        <v>1.7778075727561034E-3</v>
      </c>
    </row>
    <row r="1050" spans="1:7" x14ac:dyDescent="0.2">
      <c r="A1050" s="4">
        <v>26</v>
      </c>
      <c r="B1050" s="3" t="s">
        <v>71</v>
      </c>
      <c r="C1050" s="3" t="str">
        <f>VLOOKUP(Taulukko1[[#This Row],[Rivivalinta]],Sheet1!$C$1:$E$42,2,FALSE)</f>
        <v>Avkastning på eget kapital (ROE), %</v>
      </c>
      <c r="D1050" s="3" t="str">
        <f>VLOOKUP(Taulukko1[[#This Row],[Rivivalinta]],Sheet1!$C$1:$E$42,3,FALSE)</f>
        <v>Return on equity (ROE), %</v>
      </c>
      <c r="E1050" s="1" t="s">
        <v>51</v>
      </c>
      <c r="F1050" s="2">
        <v>42369</v>
      </c>
      <c r="G1050" s="6">
        <v>4.8262075773072149E-2</v>
      </c>
    </row>
    <row r="1051" spans="1:7" x14ac:dyDescent="0.2">
      <c r="A1051" s="4">
        <v>26</v>
      </c>
      <c r="B1051" s="3" t="s">
        <v>71</v>
      </c>
      <c r="C1051" s="3" t="str">
        <f>VLOOKUP(Taulukko1[[#This Row],[Rivivalinta]],Sheet1!$C$1:$E$42,2,FALSE)</f>
        <v>Avkastning på eget kapital (ROE), %</v>
      </c>
      <c r="D1051" s="3" t="str">
        <f>VLOOKUP(Taulukko1[[#This Row],[Rivivalinta]],Sheet1!$C$1:$E$42,3,FALSE)</f>
        <v>Return on equity (ROE), %</v>
      </c>
      <c r="E1051" s="1" t="s">
        <v>52</v>
      </c>
      <c r="F1051" s="2">
        <v>42369</v>
      </c>
      <c r="G1051" s="6">
        <v>2.9810716063598239E-2</v>
      </c>
    </row>
    <row r="1052" spans="1:7" x14ac:dyDescent="0.2">
      <c r="A1052" s="4">
        <v>26</v>
      </c>
      <c r="B1052" s="3" t="s">
        <v>71</v>
      </c>
      <c r="C1052" s="3" t="str">
        <f>VLOOKUP(Taulukko1[[#This Row],[Rivivalinta]],Sheet1!$C$1:$E$42,2,FALSE)</f>
        <v>Avkastning på eget kapital (ROE), %</v>
      </c>
      <c r="D1052" s="3" t="str">
        <f>VLOOKUP(Taulukko1[[#This Row],[Rivivalinta]],Sheet1!$C$1:$E$42,3,FALSE)</f>
        <v>Return on equity (ROE), %</v>
      </c>
      <c r="E1052" s="1" t="s">
        <v>53</v>
      </c>
      <c r="F1052" s="2">
        <v>42369</v>
      </c>
      <c r="G1052" s="6">
        <v>7.2666878855897092E-3</v>
      </c>
    </row>
    <row r="1053" spans="1:7" x14ac:dyDescent="0.2">
      <c r="A1053" s="4">
        <v>26</v>
      </c>
      <c r="B1053" s="3" t="s">
        <v>71</v>
      </c>
      <c r="C1053" s="3" t="str">
        <f>VLOOKUP(Taulukko1[[#This Row],[Rivivalinta]],Sheet1!$C$1:$E$42,2,FALSE)</f>
        <v>Avkastning på eget kapital (ROE), %</v>
      </c>
      <c r="D1053" s="3" t="str">
        <f>VLOOKUP(Taulukko1[[#This Row],[Rivivalinta]],Sheet1!$C$1:$E$42,3,FALSE)</f>
        <v>Return on equity (ROE), %</v>
      </c>
      <c r="E1053" s="1" t="s">
        <v>54</v>
      </c>
      <c r="F1053" s="2">
        <v>42369</v>
      </c>
      <c r="G1053" s="6">
        <v>1.3774635561039436E-2</v>
      </c>
    </row>
    <row r="1054" spans="1:7" x14ac:dyDescent="0.2">
      <c r="A1054" s="4">
        <v>26</v>
      </c>
      <c r="B1054" s="3" t="s">
        <v>71</v>
      </c>
      <c r="C1054" s="3" t="str">
        <f>VLOOKUP(Taulukko1[[#This Row],[Rivivalinta]],Sheet1!$C$1:$E$42,2,FALSE)</f>
        <v>Avkastning på eget kapital (ROE), %</v>
      </c>
      <c r="D1054" s="3" t="str">
        <f>VLOOKUP(Taulukko1[[#This Row],[Rivivalinta]],Sheet1!$C$1:$E$42,3,FALSE)</f>
        <v>Return on equity (ROE), %</v>
      </c>
      <c r="E1054" s="1" t="s">
        <v>55</v>
      </c>
      <c r="F1054" s="2">
        <v>42369</v>
      </c>
      <c r="G1054" s="6">
        <v>5.2199946127056654E-2</v>
      </c>
    </row>
    <row r="1055" spans="1:7" x14ac:dyDescent="0.2">
      <c r="A1055" s="4">
        <v>26</v>
      </c>
      <c r="B1055" s="3" t="s">
        <v>71</v>
      </c>
      <c r="C1055" s="3" t="str">
        <f>VLOOKUP(Taulukko1[[#This Row],[Rivivalinta]],Sheet1!$C$1:$E$42,2,FALSE)</f>
        <v>Avkastning på eget kapital (ROE), %</v>
      </c>
      <c r="D1055" s="3" t="str">
        <f>VLOOKUP(Taulukko1[[#This Row],[Rivivalinta]],Sheet1!$C$1:$E$42,3,FALSE)</f>
        <v>Return on equity (ROE), %</v>
      </c>
      <c r="E1055" s="1" t="s">
        <v>56</v>
      </c>
      <c r="F1055" s="2">
        <v>42369</v>
      </c>
      <c r="G1055" s="6">
        <v>2.2518996954969266E-2</v>
      </c>
    </row>
    <row r="1056" spans="1:7" x14ac:dyDescent="0.2">
      <c r="A1056" s="4">
        <v>26</v>
      </c>
      <c r="B1056" s="3" t="s">
        <v>71</v>
      </c>
      <c r="C1056" s="3" t="str">
        <f>VLOOKUP(Taulukko1[[#This Row],[Rivivalinta]],Sheet1!$C$1:$E$42,2,FALSE)</f>
        <v>Avkastning på eget kapital (ROE), %</v>
      </c>
      <c r="D1056" s="3" t="str">
        <f>VLOOKUP(Taulukko1[[#This Row],[Rivivalinta]],Sheet1!$C$1:$E$42,3,FALSE)</f>
        <v>Return on equity (ROE), %</v>
      </c>
      <c r="E1056" s="1" t="s">
        <v>57</v>
      </c>
      <c r="F1056" s="2">
        <v>42369</v>
      </c>
      <c r="G1056" s="6">
        <v>1.5115647994330806E-2</v>
      </c>
    </row>
    <row r="1057" spans="1:7" x14ac:dyDescent="0.2">
      <c r="A1057" s="4">
        <v>26</v>
      </c>
      <c r="B1057" s="3" t="s">
        <v>71</v>
      </c>
      <c r="C1057" s="3" t="str">
        <f>VLOOKUP(Taulukko1[[#This Row],[Rivivalinta]],Sheet1!$C$1:$E$42,2,FALSE)</f>
        <v>Avkastning på eget kapital (ROE), %</v>
      </c>
      <c r="D1057" s="3" t="str">
        <f>VLOOKUP(Taulukko1[[#This Row],[Rivivalinta]],Sheet1!$C$1:$E$42,3,FALSE)</f>
        <v>Return on equity (ROE), %</v>
      </c>
      <c r="E1057" s="1" t="s">
        <v>58</v>
      </c>
      <c r="F1057" s="2">
        <v>42369</v>
      </c>
      <c r="G1057" s="6">
        <v>1.8781219904671926E-2</v>
      </c>
    </row>
    <row r="1058" spans="1:7" x14ac:dyDescent="0.2">
      <c r="A1058" s="4">
        <v>26</v>
      </c>
      <c r="B1058" s="3" t="s">
        <v>71</v>
      </c>
      <c r="C1058" s="3" t="str">
        <f>VLOOKUP(Taulukko1[[#This Row],[Rivivalinta]],Sheet1!$C$1:$E$42,2,FALSE)</f>
        <v>Avkastning på eget kapital (ROE), %</v>
      </c>
      <c r="D1058" s="3" t="str">
        <f>VLOOKUP(Taulukko1[[#This Row],[Rivivalinta]],Sheet1!$C$1:$E$42,3,FALSE)</f>
        <v>Return on equity (ROE), %</v>
      </c>
      <c r="E1058" s="1" t="s">
        <v>59</v>
      </c>
      <c r="F1058" s="2">
        <v>42369</v>
      </c>
      <c r="G1058" s="6">
        <v>6.7262522682196055E-2</v>
      </c>
    </row>
    <row r="1059" spans="1:7" x14ac:dyDescent="0.2">
      <c r="A1059" s="4">
        <v>26</v>
      </c>
      <c r="B1059" s="3" t="s">
        <v>71</v>
      </c>
      <c r="C1059" s="3" t="str">
        <f>VLOOKUP(Taulukko1[[#This Row],[Rivivalinta]],Sheet1!$C$1:$E$42,2,FALSE)</f>
        <v>Avkastning på eget kapital (ROE), %</v>
      </c>
      <c r="D1059" s="3" t="str">
        <f>VLOOKUP(Taulukko1[[#This Row],[Rivivalinta]],Sheet1!$C$1:$E$42,3,FALSE)</f>
        <v>Return on equity (ROE), %</v>
      </c>
      <c r="E1059" s="1" t="s">
        <v>60</v>
      </c>
      <c r="F1059" s="2">
        <v>42369</v>
      </c>
      <c r="G1059" s="6">
        <v>4.3303454560373079E-2</v>
      </c>
    </row>
    <row r="1060" spans="1:7" x14ac:dyDescent="0.2">
      <c r="A1060" s="4">
        <v>26</v>
      </c>
      <c r="B1060" s="3" t="s">
        <v>71</v>
      </c>
      <c r="C1060" s="3" t="str">
        <f>VLOOKUP(Taulukko1[[#This Row],[Rivivalinta]],Sheet1!$C$1:$E$42,2,FALSE)</f>
        <v>Avkastning på eget kapital (ROE), %</v>
      </c>
      <c r="D1060" s="3" t="str">
        <f>VLOOKUP(Taulukko1[[#This Row],[Rivivalinta]],Sheet1!$C$1:$E$42,3,FALSE)</f>
        <v>Return on equity (ROE), %</v>
      </c>
      <c r="E1060" s="1" t="s">
        <v>61</v>
      </c>
      <c r="F1060" s="2">
        <v>42369</v>
      </c>
      <c r="G1060" s="6">
        <v>3.1292564588469782E-2</v>
      </c>
    </row>
    <row r="1061" spans="1:7" x14ac:dyDescent="0.2">
      <c r="A1061" s="4">
        <v>26</v>
      </c>
      <c r="B1061" s="3" t="s">
        <v>71</v>
      </c>
      <c r="C1061" s="3" t="str">
        <f>VLOOKUP(Taulukko1[[#This Row],[Rivivalinta]],Sheet1!$C$1:$E$42,2,FALSE)</f>
        <v>Avkastning på eget kapital (ROE), %</v>
      </c>
      <c r="D1061" s="3" t="str">
        <f>VLOOKUP(Taulukko1[[#This Row],[Rivivalinta]],Sheet1!$C$1:$E$42,3,FALSE)</f>
        <v>Return on equity (ROE), %</v>
      </c>
      <c r="E1061" s="1" t="s">
        <v>62</v>
      </c>
      <c r="F1061" s="2">
        <v>42369</v>
      </c>
      <c r="G1061" s="6">
        <v>4.3951441867327308E-2</v>
      </c>
    </row>
    <row r="1062" spans="1:7" x14ac:dyDescent="0.2">
      <c r="A1062" s="4">
        <v>26</v>
      </c>
      <c r="B1062" s="3" t="s">
        <v>71</v>
      </c>
      <c r="C1062" s="3" t="str">
        <f>VLOOKUP(Taulukko1[[#This Row],[Rivivalinta]],Sheet1!$C$1:$E$42,2,FALSE)</f>
        <v>Avkastning på eget kapital (ROE), %</v>
      </c>
      <c r="D1062" s="3" t="str">
        <f>VLOOKUP(Taulukko1[[#This Row],[Rivivalinta]],Sheet1!$C$1:$E$42,3,FALSE)</f>
        <v>Return on equity (ROE), %</v>
      </c>
      <c r="E1062" s="1" t="s">
        <v>63</v>
      </c>
      <c r="F1062" s="2">
        <v>42369</v>
      </c>
      <c r="G1062" s="6">
        <v>3.4821459937366635E-2</v>
      </c>
    </row>
    <row r="1063" spans="1:7" x14ac:dyDescent="0.2">
      <c r="A1063" s="4">
        <v>26</v>
      </c>
      <c r="B1063" s="3" t="s">
        <v>71</v>
      </c>
      <c r="C1063" s="3" t="str">
        <f>VLOOKUP(Taulukko1[[#This Row],[Rivivalinta]],Sheet1!$C$1:$E$42,2,FALSE)</f>
        <v>Avkastning på eget kapital (ROE), %</v>
      </c>
      <c r="D1063" s="3" t="str">
        <f>VLOOKUP(Taulukko1[[#This Row],[Rivivalinta]],Sheet1!$C$1:$E$42,3,FALSE)</f>
        <v>Return on equity (ROE), %</v>
      </c>
      <c r="E1063" s="1" t="s">
        <v>64</v>
      </c>
      <c r="F1063" s="2">
        <v>42369</v>
      </c>
      <c r="G1063" s="6">
        <v>3.6693700146061825E-2</v>
      </c>
    </row>
    <row r="1064" spans="1:7" x14ac:dyDescent="0.2">
      <c r="A1064" s="4">
        <v>26</v>
      </c>
      <c r="B1064" s="3" t="s">
        <v>71</v>
      </c>
      <c r="C1064" s="3" t="str">
        <f>VLOOKUP(Taulukko1[[#This Row],[Rivivalinta]],Sheet1!$C$1:$E$42,2,FALSE)</f>
        <v>Avkastning på eget kapital (ROE), %</v>
      </c>
      <c r="D1064" s="3" t="str">
        <f>VLOOKUP(Taulukko1[[#This Row],[Rivivalinta]],Sheet1!$C$1:$E$42,3,FALSE)</f>
        <v>Return on equity (ROE), %</v>
      </c>
      <c r="E1064" s="1" t="s">
        <v>65</v>
      </c>
      <c r="F1064" s="2">
        <v>42369</v>
      </c>
      <c r="G1064" s="6">
        <v>5.2264579491411896E-2</v>
      </c>
    </row>
    <row r="1065" spans="1:7" x14ac:dyDescent="0.2">
      <c r="A1065" s="4">
        <v>26</v>
      </c>
      <c r="B1065" s="3" t="s">
        <v>71</v>
      </c>
      <c r="C1065" s="3" t="str">
        <f>VLOOKUP(Taulukko1[[#This Row],[Rivivalinta]],Sheet1!$C$1:$E$42,2,FALSE)</f>
        <v>Avkastning på eget kapital (ROE), %</v>
      </c>
      <c r="D1065" s="3" t="str">
        <f>VLOOKUP(Taulukko1[[#This Row],[Rivivalinta]],Sheet1!$C$1:$E$42,3,FALSE)</f>
        <v>Return on equity (ROE), %</v>
      </c>
      <c r="E1065" s="1" t="s">
        <v>66</v>
      </c>
      <c r="F1065" s="2">
        <v>42369</v>
      </c>
      <c r="G1065" s="6">
        <v>6.0715142350993158E-2</v>
      </c>
    </row>
    <row r="1066" spans="1:7" x14ac:dyDescent="0.2">
      <c r="A1066" s="4">
        <v>26</v>
      </c>
      <c r="B1066" s="3" t="s">
        <v>71</v>
      </c>
      <c r="C1066" s="3" t="str">
        <f>VLOOKUP(Taulukko1[[#This Row],[Rivivalinta]],Sheet1!$C$1:$E$42,2,FALSE)</f>
        <v>Avkastning på eget kapital (ROE), %</v>
      </c>
      <c r="D1066" s="3" t="str">
        <f>VLOOKUP(Taulukko1[[#This Row],[Rivivalinta]],Sheet1!$C$1:$E$42,3,FALSE)</f>
        <v>Return on equity (ROE), %</v>
      </c>
      <c r="E1066" s="1" t="s">
        <v>67</v>
      </c>
      <c r="F1066" s="2">
        <v>42369</v>
      </c>
      <c r="G1066" s="6">
        <v>2.9157584472832881E-2</v>
      </c>
    </row>
    <row r="1067" spans="1:7" x14ac:dyDescent="0.2">
      <c r="A1067" s="4">
        <v>26</v>
      </c>
      <c r="B1067" s="3" t="s">
        <v>71</v>
      </c>
      <c r="C1067" s="3" t="str">
        <f>VLOOKUP(Taulukko1[[#This Row],[Rivivalinta]],Sheet1!$C$1:$E$42,2,FALSE)</f>
        <v>Avkastning på eget kapital (ROE), %</v>
      </c>
      <c r="D1067" s="3" t="str">
        <f>VLOOKUP(Taulukko1[[#This Row],[Rivivalinta]],Sheet1!$C$1:$E$42,3,FALSE)</f>
        <v>Return on equity (ROE), %</v>
      </c>
      <c r="E1067" s="1" t="s">
        <v>68</v>
      </c>
      <c r="F1067" s="2">
        <v>42369</v>
      </c>
      <c r="G1067" s="6">
        <v>5.1170485392089179E-3</v>
      </c>
    </row>
    <row r="1068" spans="1:7" x14ac:dyDescent="0.2">
      <c r="A1068" s="4">
        <v>27</v>
      </c>
      <c r="B1068" s="3" t="s">
        <v>70</v>
      </c>
      <c r="C1068" s="3" t="str">
        <f>VLOOKUP(Taulukko1[[#This Row],[Rivivalinta]],Sheet1!$C$1:$E$42,2,FALSE)</f>
        <v>Avkastning på total tillgångar (ROA), %</v>
      </c>
      <c r="D1068" s="3" t="str">
        <f>VLOOKUP(Taulukko1[[#This Row],[Rivivalinta]],Sheet1!$C$1:$E$42,3,FALSE)</f>
        <v>Return on total assets (ROA), %</v>
      </c>
      <c r="E1068" s="1" t="s">
        <v>43</v>
      </c>
      <c r="F1068" s="2">
        <v>42369</v>
      </c>
      <c r="G1068" s="6">
        <v>2.4978573064282756E-3</v>
      </c>
    </row>
    <row r="1069" spans="1:7" x14ac:dyDescent="0.2">
      <c r="A1069" s="4">
        <v>27</v>
      </c>
      <c r="B1069" s="3" t="s">
        <v>70</v>
      </c>
      <c r="C1069" s="3" t="str">
        <f>VLOOKUP(Taulukko1[[#This Row],[Rivivalinta]],Sheet1!$C$1:$E$42,2,FALSE)</f>
        <v>Avkastning på total tillgångar (ROA), %</v>
      </c>
      <c r="D1069" s="3" t="str">
        <f>VLOOKUP(Taulukko1[[#This Row],[Rivivalinta]],Sheet1!$C$1:$E$42,3,FALSE)</f>
        <v>Return on total assets (ROA), %</v>
      </c>
      <c r="E1069" s="1" t="s">
        <v>44</v>
      </c>
      <c r="F1069" s="2">
        <v>42369</v>
      </c>
      <c r="G1069" s="6">
        <v>7.5445071272748103E-3</v>
      </c>
    </row>
    <row r="1070" spans="1:7" x14ac:dyDescent="0.2">
      <c r="A1070" s="4">
        <v>27</v>
      </c>
      <c r="B1070" s="3" t="s">
        <v>70</v>
      </c>
      <c r="C1070" s="3" t="str">
        <f>VLOOKUP(Taulukko1[[#This Row],[Rivivalinta]],Sheet1!$C$1:$E$42,2,FALSE)</f>
        <v>Avkastning på total tillgångar (ROA), %</v>
      </c>
      <c r="D1070" s="3" t="str">
        <f>VLOOKUP(Taulukko1[[#This Row],[Rivivalinta]],Sheet1!$C$1:$E$42,3,FALSE)</f>
        <v>Return on total assets (ROA), %</v>
      </c>
      <c r="E1070" s="1" t="s">
        <v>45</v>
      </c>
      <c r="F1070" s="2">
        <v>42369</v>
      </c>
      <c r="G1070" s="6">
        <v>1.2845370177541442E-2</v>
      </c>
    </row>
    <row r="1071" spans="1:7" x14ac:dyDescent="0.2">
      <c r="A1071" s="4">
        <v>27</v>
      </c>
      <c r="B1071" s="3" t="s">
        <v>70</v>
      </c>
      <c r="C1071" s="3" t="str">
        <f>VLOOKUP(Taulukko1[[#This Row],[Rivivalinta]],Sheet1!$C$1:$E$42,2,FALSE)</f>
        <v>Avkastning på total tillgångar (ROA), %</v>
      </c>
      <c r="D1071" s="3" t="str">
        <f>VLOOKUP(Taulukko1[[#This Row],[Rivivalinta]],Sheet1!$C$1:$E$42,3,FALSE)</f>
        <v>Return on total assets (ROA), %</v>
      </c>
      <c r="E1071" s="1" t="s">
        <v>46</v>
      </c>
      <c r="F1071" s="2">
        <v>42369</v>
      </c>
      <c r="G1071" s="6">
        <v>8.666147341760608E-4</v>
      </c>
    </row>
    <row r="1072" spans="1:7" x14ac:dyDescent="0.2">
      <c r="A1072" s="4">
        <v>27</v>
      </c>
      <c r="B1072" s="3" t="s">
        <v>70</v>
      </c>
      <c r="C1072" s="3" t="str">
        <f>VLOOKUP(Taulukko1[[#This Row],[Rivivalinta]],Sheet1!$C$1:$E$42,2,FALSE)</f>
        <v>Avkastning på total tillgångar (ROA), %</v>
      </c>
      <c r="D1072" s="3" t="str">
        <f>VLOOKUP(Taulukko1[[#This Row],[Rivivalinta]],Sheet1!$C$1:$E$42,3,FALSE)</f>
        <v>Return on total assets (ROA), %</v>
      </c>
      <c r="E1072" s="1" t="s">
        <v>47</v>
      </c>
      <c r="F1072" s="2">
        <v>42369</v>
      </c>
      <c r="G1072" s="6">
        <v>9.6016758606504605E-4</v>
      </c>
    </row>
    <row r="1073" spans="1:7" x14ac:dyDescent="0.2">
      <c r="A1073" s="4">
        <v>27</v>
      </c>
      <c r="B1073" s="3" t="s">
        <v>70</v>
      </c>
      <c r="C1073" s="3" t="str">
        <f>VLOOKUP(Taulukko1[[#This Row],[Rivivalinta]],Sheet1!$C$1:$E$42,2,FALSE)</f>
        <v>Avkastning på total tillgångar (ROA), %</v>
      </c>
      <c r="D1073" s="3" t="str">
        <f>VLOOKUP(Taulukko1[[#This Row],[Rivivalinta]],Sheet1!$C$1:$E$42,3,FALSE)</f>
        <v>Return on total assets (ROA), %</v>
      </c>
      <c r="E1073" s="1" t="s">
        <v>48</v>
      </c>
      <c r="F1073" s="2">
        <v>42369</v>
      </c>
      <c r="G1073" s="6">
        <v>6.1374464173944406E-3</v>
      </c>
    </row>
    <row r="1074" spans="1:7" x14ac:dyDescent="0.2">
      <c r="A1074" s="4">
        <v>27</v>
      </c>
      <c r="B1074" s="3" t="s">
        <v>70</v>
      </c>
      <c r="C1074" s="3" t="str">
        <f>VLOOKUP(Taulukko1[[#This Row],[Rivivalinta]],Sheet1!$C$1:$E$42,2,FALSE)</f>
        <v>Avkastning på total tillgångar (ROA), %</v>
      </c>
      <c r="D1074" s="3" t="str">
        <f>VLOOKUP(Taulukko1[[#This Row],[Rivivalinta]],Sheet1!$C$1:$E$42,3,FALSE)</f>
        <v>Return on total assets (ROA), %</v>
      </c>
      <c r="E1074" s="1" t="s">
        <v>49</v>
      </c>
      <c r="F1074" s="2">
        <v>42369</v>
      </c>
      <c r="G1074" s="6">
        <v>1.8464220299899466E-3</v>
      </c>
    </row>
    <row r="1075" spans="1:7" x14ac:dyDescent="0.2">
      <c r="A1075" s="4">
        <v>27</v>
      </c>
      <c r="B1075" s="3" t="s">
        <v>70</v>
      </c>
      <c r="C1075" s="3" t="str">
        <f>VLOOKUP(Taulukko1[[#This Row],[Rivivalinta]],Sheet1!$C$1:$E$42,2,FALSE)</f>
        <v>Avkastning på total tillgångar (ROA), %</v>
      </c>
      <c r="D1075" s="3" t="str">
        <f>VLOOKUP(Taulukko1[[#This Row],[Rivivalinta]],Sheet1!$C$1:$E$42,3,FALSE)</f>
        <v>Return on total assets (ROA), %</v>
      </c>
      <c r="E1075" s="1" t="s">
        <v>50</v>
      </c>
      <c r="F1075" s="2">
        <v>42369</v>
      </c>
      <c r="G1075" s="6">
        <v>3.3621108485823914E-4</v>
      </c>
    </row>
    <row r="1076" spans="1:7" x14ac:dyDescent="0.2">
      <c r="A1076" s="4">
        <v>27</v>
      </c>
      <c r="B1076" s="3" t="s">
        <v>70</v>
      </c>
      <c r="C1076" s="3" t="str">
        <f>VLOOKUP(Taulukko1[[#This Row],[Rivivalinta]],Sheet1!$C$1:$E$42,2,FALSE)</f>
        <v>Avkastning på total tillgångar (ROA), %</v>
      </c>
      <c r="D1076" s="3" t="str">
        <f>VLOOKUP(Taulukko1[[#This Row],[Rivivalinta]],Sheet1!$C$1:$E$42,3,FALSE)</f>
        <v>Return on total assets (ROA), %</v>
      </c>
      <c r="E1076" s="1" t="s">
        <v>51</v>
      </c>
      <c r="F1076" s="2">
        <v>42369</v>
      </c>
      <c r="G1076" s="6">
        <v>3.9369507401624581E-3</v>
      </c>
    </row>
    <row r="1077" spans="1:7" x14ac:dyDescent="0.2">
      <c r="A1077" s="4">
        <v>27</v>
      </c>
      <c r="B1077" s="3" t="s">
        <v>70</v>
      </c>
      <c r="C1077" s="3" t="str">
        <f>VLOOKUP(Taulukko1[[#This Row],[Rivivalinta]],Sheet1!$C$1:$E$42,2,FALSE)</f>
        <v>Avkastning på total tillgångar (ROA), %</v>
      </c>
      <c r="D1077" s="3" t="str">
        <f>VLOOKUP(Taulukko1[[#This Row],[Rivivalinta]],Sheet1!$C$1:$E$42,3,FALSE)</f>
        <v>Return on total assets (ROA), %</v>
      </c>
      <c r="E1077" s="1" t="s">
        <v>52</v>
      </c>
      <c r="F1077" s="2">
        <v>42369</v>
      </c>
      <c r="G1077" s="6">
        <v>4.205737571123299E-3</v>
      </c>
    </row>
    <row r="1078" spans="1:7" x14ac:dyDescent="0.2">
      <c r="A1078" s="4">
        <v>27</v>
      </c>
      <c r="B1078" s="3" t="s">
        <v>70</v>
      </c>
      <c r="C1078" s="3" t="str">
        <f>VLOOKUP(Taulukko1[[#This Row],[Rivivalinta]],Sheet1!$C$1:$E$42,2,FALSE)</f>
        <v>Avkastning på total tillgångar (ROA), %</v>
      </c>
      <c r="D1078" s="3" t="str">
        <f>VLOOKUP(Taulukko1[[#This Row],[Rivivalinta]],Sheet1!$C$1:$E$42,3,FALSE)</f>
        <v>Return on total assets (ROA), %</v>
      </c>
      <c r="E1078" s="1" t="s">
        <v>53</v>
      </c>
      <c r="F1078" s="2">
        <v>42369</v>
      </c>
      <c r="G1078" s="6">
        <v>5.77218543174874E-4</v>
      </c>
    </row>
    <row r="1079" spans="1:7" x14ac:dyDescent="0.2">
      <c r="A1079" s="4">
        <v>27</v>
      </c>
      <c r="B1079" s="3" t="s">
        <v>70</v>
      </c>
      <c r="C1079" s="3" t="str">
        <f>VLOOKUP(Taulukko1[[#This Row],[Rivivalinta]],Sheet1!$C$1:$E$42,2,FALSE)</f>
        <v>Avkastning på total tillgångar (ROA), %</v>
      </c>
      <c r="D1079" s="3" t="str">
        <f>VLOOKUP(Taulukko1[[#This Row],[Rivivalinta]],Sheet1!$C$1:$E$42,3,FALSE)</f>
        <v>Return on total assets (ROA), %</v>
      </c>
      <c r="E1079" s="1" t="s">
        <v>54</v>
      </c>
      <c r="F1079" s="2">
        <v>42369</v>
      </c>
      <c r="G1079" s="6">
        <v>1.221376637546143E-3</v>
      </c>
    </row>
    <row r="1080" spans="1:7" x14ac:dyDescent="0.2">
      <c r="A1080" s="4">
        <v>27</v>
      </c>
      <c r="B1080" s="3" t="s">
        <v>70</v>
      </c>
      <c r="C1080" s="3" t="str">
        <f>VLOOKUP(Taulukko1[[#This Row],[Rivivalinta]],Sheet1!$C$1:$E$42,2,FALSE)</f>
        <v>Avkastning på total tillgångar (ROA), %</v>
      </c>
      <c r="D1080" s="3" t="str">
        <f>VLOOKUP(Taulukko1[[#This Row],[Rivivalinta]],Sheet1!$C$1:$E$42,3,FALSE)</f>
        <v>Return on total assets (ROA), %</v>
      </c>
      <c r="E1080" s="1" t="s">
        <v>55</v>
      </c>
      <c r="F1080" s="2">
        <v>42369</v>
      </c>
      <c r="G1080" s="6">
        <v>5.2589736257016599E-3</v>
      </c>
    </row>
    <row r="1081" spans="1:7" x14ac:dyDescent="0.2">
      <c r="A1081" s="4">
        <v>27</v>
      </c>
      <c r="B1081" s="3" t="s">
        <v>70</v>
      </c>
      <c r="C1081" s="3" t="str">
        <f>VLOOKUP(Taulukko1[[#This Row],[Rivivalinta]],Sheet1!$C$1:$E$42,2,FALSE)</f>
        <v>Avkastning på total tillgångar (ROA), %</v>
      </c>
      <c r="D1081" s="3" t="str">
        <f>VLOOKUP(Taulukko1[[#This Row],[Rivivalinta]],Sheet1!$C$1:$E$42,3,FALSE)</f>
        <v>Return on total assets (ROA), %</v>
      </c>
      <c r="E1081" s="1" t="s">
        <v>56</v>
      </c>
      <c r="F1081" s="2">
        <v>42369</v>
      </c>
      <c r="G1081" s="6">
        <v>1.6913484229616799E-3</v>
      </c>
    </row>
    <row r="1082" spans="1:7" x14ac:dyDescent="0.2">
      <c r="A1082" s="4">
        <v>27</v>
      </c>
      <c r="B1082" s="3" t="s">
        <v>70</v>
      </c>
      <c r="C1082" s="3" t="str">
        <f>VLOOKUP(Taulukko1[[#This Row],[Rivivalinta]],Sheet1!$C$1:$E$42,2,FALSE)</f>
        <v>Avkastning på total tillgångar (ROA), %</v>
      </c>
      <c r="D1082" s="3" t="str">
        <f>VLOOKUP(Taulukko1[[#This Row],[Rivivalinta]],Sheet1!$C$1:$E$42,3,FALSE)</f>
        <v>Return on total assets (ROA), %</v>
      </c>
      <c r="E1082" s="1" t="s">
        <v>57</v>
      </c>
      <c r="F1082" s="2">
        <v>42369</v>
      </c>
      <c r="G1082" s="6">
        <v>1.1628055934219356E-3</v>
      </c>
    </row>
    <row r="1083" spans="1:7" x14ac:dyDescent="0.2">
      <c r="A1083" s="4">
        <v>27</v>
      </c>
      <c r="B1083" s="3" t="s">
        <v>70</v>
      </c>
      <c r="C1083" s="3" t="str">
        <f>VLOOKUP(Taulukko1[[#This Row],[Rivivalinta]],Sheet1!$C$1:$E$42,2,FALSE)</f>
        <v>Avkastning på total tillgångar (ROA), %</v>
      </c>
      <c r="D1083" s="3" t="str">
        <f>VLOOKUP(Taulukko1[[#This Row],[Rivivalinta]],Sheet1!$C$1:$E$42,3,FALSE)</f>
        <v>Return on total assets (ROA), %</v>
      </c>
      <c r="E1083" s="1" t="s">
        <v>58</v>
      </c>
      <c r="F1083" s="2">
        <v>42369</v>
      </c>
      <c r="G1083" s="6">
        <v>1.9688350974197211E-3</v>
      </c>
    </row>
    <row r="1084" spans="1:7" x14ac:dyDescent="0.2">
      <c r="A1084" s="4">
        <v>27</v>
      </c>
      <c r="B1084" s="3" t="s">
        <v>70</v>
      </c>
      <c r="C1084" s="3" t="str">
        <f>VLOOKUP(Taulukko1[[#This Row],[Rivivalinta]],Sheet1!$C$1:$E$42,2,FALSE)</f>
        <v>Avkastning på total tillgångar (ROA), %</v>
      </c>
      <c r="D1084" s="3" t="str">
        <f>VLOOKUP(Taulukko1[[#This Row],[Rivivalinta]],Sheet1!$C$1:$E$42,3,FALSE)</f>
        <v>Return on total assets (ROA), %</v>
      </c>
      <c r="E1084" s="1" t="s">
        <v>59</v>
      </c>
      <c r="F1084" s="2">
        <v>42369</v>
      </c>
      <c r="G1084" s="6">
        <v>1.3611378286857463E-2</v>
      </c>
    </row>
    <row r="1085" spans="1:7" x14ac:dyDescent="0.2">
      <c r="A1085" s="4">
        <v>27</v>
      </c>
      <c r="B1085" s="3" t="s">
        <v>70</v>
      </c>
      <c r="C1085" s="3" t="str">
        <f>VLOOKUP(Taulukko1[[#This Row],[Rivivalinta]],Sheet1!$C$1:$E$42,2,FALSE)</f>
        <v>Avkastning på total tillgångar (ROA), %</v>
      </c>
      <c r="D1085" s="3" t="str">
        <f>VLOOKUP(Taulukko1[[#This Row],[Rivivalinta]],Sheet1!$C$1:$E$42,3,FALSE)</f>
        <v>Return on total assets (ROA), %</v>
      </c>
      <c r="E1085" s="1" t="s">
        <v>60</v>
      </c>
      <c r="F1085" s="2">
        <v>42369</v>
      </c>
      <c r="G1085" s="6">
        <v>3.6210413556023542E-3</v>
      </c>
    </row>
    <row r="1086" spans="1:7" x14ac:dyDescent="0.2">
      <c r="A1086" s="4">
        <v>27</v>
      </c>
      <c r="B1086" s="3" t="s">
        <v>70</v>
      </c>
      <c r="C1086" s="3" t="str">
        <f>VLOOKUP(Taulukko1[[#This Row],[Rivivalinta]],Sheet1!$C$1:$E$42,2,FALSE)</f>
        <v>Avkastning på total tillgångar (ROA), %</v>
      </c>
      <c r="D1086" s="3" t="str">
        <f>VLOOKUP(Taulukko1[[#This Row],[Rivivalinta]],Sheet1!$C$1:$E$42,3,FALSE)</f>
        <v>Return on total assets (ROA), %</v>
      </c>
      <c r="E1086" s="1" t="s">
        <v>61</v>
      </c>
      <c r="F1086" s="2">
        <v>42369</v>
      </c>
      <c r="G1086" s="6">
        <v>1.7725153821782642E-3</v>
      </c>
    </row>
    <row r="1087" spans="1:7" x14ac:dyDescent="0.2">
      <c r="A1087" s="4">
        <v>27</v>
      </c>
      <c r="B1087" s="3" t="s">
        <v>70</v>
      </c>
      <c r="C1087" s="3" t="str">
        <f>VLOOKUP(Taulukko1[[#This Row],[Rivivalinta]],Sheet1!$C$1:$E$42,2,FALSE)</f>
        <v>Avkastning på total tillgångar (ROA), %</v>
      </c>
      <c r="D1087" s="3" t="str">
        <f>VLOOKUP(Taulukko1[[#This Row],[Rivivalinta]],Sheet1!$C$1:$E$42,3,FALSE)</f>
        <v>Return on total assets (ROA), %</v>
      </c>
      <c r="E1087" s="1" t="s">
        <v>62</v>
      </c>
      <c r="F1087" s="2">
        <v>42369</v>
      </c>
      <c r="G1087" s="6">
        <v>4.5522186564400857E-3</v>
      </c>
    </row>
    <row r="1088" spans="1:7" x14ac:dyDescent="0.2">
      <c r="A1088" s="4">
        <v>27</v>
      </c>
      <c r="B1088" s="3" t="s">
        <v>70</v>
      </c>
      <c r="C1088" s="3" t="str">
        <f>VLOOKUP(Taulukko1[[#This Row],[Rivivalinta]],Sheet1!$C$1:$E$42,2,FALSE)</f>
        <v>Avkastning på total tillgångar (ROA), %</v>
      </c>
      <c r="D1088" s="3" t="str">
        <f>VLOOKUP(Taulukko1[[#This Row],[Rivivalinta]],Sheet1!$C$1:$E$42,3,FALSE)</f>
        <v>Return on total assets (ROA), %</v>
      </c>
      <c r="E1088" s="1" t="s">
        <v>63</v>
      </c>
      <c r="F1088" s="2">
        <v>42369</v>
      </c>
      <c r="G1088" s="6">
        <v>3.3585302087621154E-3</v>
      </c>
    </row>
    <row r="1089" spans="1:7" x14ac:dyDescent="0.2">
      <c r="A1089" s="4">
        <v>27</v>
      </c>
      <c r="B1089" s="3" t="s">
        <v>70</v>
      </c>
      <c r="C1089" s="3" t="str">
        <f>VLOOKUP(Taulukko1[[#This Row],[Rivivalinta]],Sheet1!$C$1:$E$42,2,FALSE)</f>
        <v>Avkastning på total tillgångar (ROA), %</v>
      </c>
      <c r="D1089" s="3" t="str">
        <f>VLOOKUP(Taulukko1[[#This Row],[Rivivalinta]],Sheet1!$C$1:$E$42,3,FALSE)</f>
        <v>Return on total assets (ROA), %</v>
      </c>
      <c r="E1089" s="1" t="s">
        <v>64</v>
      </c>
      <c r="F1089" s="2">
        <v>42369</v>
      </c>
      <c r="G1089" s="6">
        <v>3.9515256329037546E-3</v>
      </c>
    </row>
    <row r="1090" spans="1:7" x14ac:dyDescent="0.2">
      <c r="A1090" s="4">
        <v>27</v>
      </c>
      <c r="B1090" s="3" t="s">
        <v>70</v>
      </c>
      <c r="C1090" s="3" t="str">
        <f>VLOOKUP(Taulukko1[[#This Row],[Rivivalinta]],Sheet1!$C$1:$E$42,2,FALSE)</f>
        <v>Avkastning på total tillgångar (ROA), %</v>
      </c>
      <c r="D1090" s="3" t="str">
        <f>VLOOKUP(Taulukko1[[#This Row],[Rivivalinta]],Sheet1!$C$1:$E$42,3,FALSE)</f>
        <v>Return on total assets (ROA), %</v>
      </c>
      <c r="E1090" s="1" t="s">
        <v>65</v>
      </c>
      <c r="F1090" s="2">
        <v>42369</v>
      </c>
      <c r="G1090" s="6">
        <v>3.4023844176023074E-3</v>
      </c>
    </row>
    <row r="1091" spans="1:7" x14ac:dyDescent="0.2">
      <c r="A1091" s="4">
        <v>27</v>
      </c>
      <c r="B1091" s="3" t="s">
        <v>70</v>
      </c>
      <c r="C1091" s="3" t="str">
        <f>VLOOKUP(Taulukko1[[#This Row],[Rivivalinta]],Sheet1!$C$1:$E$42,2,FALSE)</f>
        <v>Avkastning på total tillgångar (ROA), %</v>
      </c>
      <c r="D1091" s="3" t="str">
        <f>VLOOKUP(Taulukko1[[#This Row],[Rivivalinta]],Sheet1!$C$1:$E$42,3,FALSE)</f>
        <v>Return on total assets (ROA), %</v>
      </c>
      <c r="E1091" s="1" t="s">
        <v>66</v>
      </c>
      <c r="F1091" s="2">
        <v>42369</v>
      </c>
      <c r="G1091" s="6">
        <v>6.222525659439964E-3</v>
      </c>
    </row>
    <row r="1092" spans="1:7" x14ac:dyDescent="0.2">
      <c r="A1092" s="4">
        <v>27</v>
      </c>
      <c r="B1092" s="3" t="s">
        <v>70</v>
      </c>
      <c r="C1092" s="3" t="str">
        <f>VLOOKUP(Taulukko1[[#This Row],[Rivivalinta]],Sheet1!$C$1:$E$42,2,FALSE)</f>
        <v>Avkastning på total tillgångar (ROA), %</v>
      </c>
      <c r="D1092" s="3" t="str">
        <f>VLOOKUP(Taulukko1[[#This Row],[Rivivalinta]],Sheet1!$C$1:$E$42,3,FALSE)</f>
        <v>Return on total assets (ROA), %</v>
      </c>
      <c r="E1092" s="1" t="s">
        <v>67</v>
      </c>
      <c r="F1092" s="2">
        <v>42369</v>
      </c>
      <c r="G1092" s="6">
        <v>2.4973532772937339E-3</v>
      </c>
    </row>
    <row r="1093" spans="1:7" x14ac:dyDescent="0.2">
      <c r="A1093" s="4">
        <v>27</v>
      </c>
      <c r="B1093" s="3" t="s">
        <v>70</v>
      </c>
      <c r="C1093" s="3" t="str">
        <f>VLOOKUP(Taulukko1[[#This Row],[Rivivalinta]],Sheet1!$C$1:$E$42,2,FALSE)</f>
        <v>Avkastning på total tillgångar (ROA), %</v>
      </c>
      <c r="D1093" s="3" t="str">
        <f>VLOOKUP(Taulukko1[[#This Row],[Rivivalinta]],Sheet1!$C$1:$E$42,3,FALSE)</f>
        <v>Return on total assets (ROA), %</v>
      </c>
      <c r="E1093" s="1" t="s">
        <v>68</v>
      </c>
      <c r="F1093" s="2">
        <v>42369</v>
      </c>
      <c r="G1093" s="6">
        <v>6.0329112054947605E-4</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E11" sqref="E11"/>
    </sheetView>
  </sheetViews>
  <sheetFormatPr defaultRowHeight="14.25" x14ac:dyDescent="0.2"/>
  <cols>
    <col min="3" max="5" width="35.625" customWidth="1"/>
  </cols>
  <sheetData>
    <row r="1" spans="3:5" x14ac:dyDescent="0.2">
      <c r="C1" t="s">
        <v>4</v>
      </c>
      <c r="D1" t="s">
        <v>81</v>
      </c>
      <c r="E1" t="s">
        <v>123</v>
      </c>
    </row>
    <row r="2" spans="3:5" x14ac:dyDescent="0.2">
      <c r="C2" t="s">
        <v>5</v>
      </c>
      <c r="D2" t="s">
        <v>82</v>
      </c>
      <c r="E2" t="s">
        <v>124</v>
      </c>
    </row>
    <row r="3" spans="3:5" x14ac:dyDescent="0.2">
      <c r="C3" t="s">
        <v>6</v>
      </c>
      <c r="D3" t="s">
        <v>83</v>
      </c>
      <c r="E3" t="s">
        <v>125</v>
      </c>
    </row>
    <row r="4" spans="3:5" x14ac:dyDescent="0.2">
      <c r="C4" t="s">
        <v>7</v>
      </c>
      <c r="D4" t="s">
        <v>84</v>
      </c>
      <c r="E4" t="s">
        <v>126</v>
      </c>
    </row>
    <row r="5" spans="3:5" x14ac:dyDescent="0.2">
      <c r="C5" t="s">
        <v>8</v>
      </c>
      <c r="D5" t="s">
        <v>85</v>
      </c>
      <c r="E5" t="s">
        <v>127</v>
      </c>
    </row>
    <row r="6" spans="3:5" x14ac:dyDescent="0.2">
      <c r="C6" t="s">
        <v>9</v>
      </c>
      <c r="D6" t="s">
        <v>86</v>
      </c>
      <c r="E6" t="s">
        <v>128</v>
      </c>
    </row>
    <row r="7" spans="3:5" x14ac:dyDescent="0.2">
      <c r="C7" t="s">
        <v>10</v>
      </c>
      <c r="D7" t="s">
        <v>87</v>
      </c>
      <c r="E7" t="s">
        <v>129</v>
      </c>
    </row>
    <row r="8" spans="3:5" x14ac:dyDescent="0.2">
      <c r="C8" t="s">
        <v>11</v>
      </c>
      <c r="D8" t="s">
        <v>88</v>
      </c>
      <c r="E8" t="s">
        <v>130</v>
      </c>
    </row>
    <row r="9" spans="3:5" x14ac:dyDescent="0.2">
      <c r="C9" t="s">
        <v>12</v>
      </c>
      <c r="D9" t="s">
        <v>89</v>
      </c>
      <c r="E9" t="s">
        <v>131</v>
      </c>
    </row>
    <row r="10" spans="3:5" x14ac:dyDescent="0.2">
      <c r="C10" t="s">
        <v>13</v>
      </c>
      <c r="D10" t="s">
        <v>90</v>
      </c>
      <c r="E10" t="s">
        <v>132</v>
      </c>
    </row>
    <row r="11" spans="3:5" x14ac:dyDescent="0.2">
      <c r="C11" t="s">
        <v>14</v>
      </c>
      <c r="D11" t="s">
        <v>91</v>
      </c>
      <c r="E11" t="s">
        <v>133</v>
      </c>
    </row>
    <row r="12" spans="3:5" x14ac:dyDescent="0.2">
      <c r="C12" t="s">
        <v>15</v>
      </c>
      <c r="D12" t="s">
        <v>92</v>
      </c>
      <c r="E12" t="s">
        <v>134</v>
      </c>
    </row>
    <row r="13" spans="3:5" x14ac:dyDescent="0.2">
      <c r="C13" t="s">
        <v>16</v>
      </c>
      <c r="D13" t="s">
        <v>93</v>
      </c>
      <c r="E13" t="s">
        <v>135</v>
      </c>
    </row>
    <row r="14" spans="3:5" x14ac:dyDescent="0.2">
      <c r="C14" t="s">
        <v>17</v>
      </c>
      <c r="D14" t="s">
        <v>94</v>
      </c>
      <c r="E14" t="s">
        <v>136</v>
      </c>
    </row>
    <row r="15" spans="3:5" x14ac:dyDescent="0.2">
      <c r="C15" t="s">
        <v>72</v>
      </c>
      <c r="D15" t="s">
        <v>95</v>
      </c>
      <c r="E15" t="s">
        <v>137</v>
      </c>
    </row>
    <row r="16" spans="3:5" x14ac:dyDescent="0.2">
      <c r="C16" t="s">
        <v>19</v>
      </c>
      <c r="D16" t="s">
        <v>96</v>
      </c>
      <c r="E16" t="s">
        <v>138</v>
      </c>
    </row>
    <row r="17" spans="3:5" x14ac:dyDescent="0.2">
      <c r="C17" t="s">
        <v>20</v>
      </c>
      <c r="D17" t="s">
        <v>97</v>
      </c>
      <c r="E17" t="s">
        <v>139</v>
      </c>
    </row>
    <row r="18" spans="3:5" x14ac:dyDescent="0.2">
      <c r="C18" t="s">
        <v>21</v>
      </c>
      <c r="D18" t="s">
        <v>98</v>
      </c>
      <c r="E18" t="s">
        <v>140</v>
      </c>
    </row>
    <row r="19" spans="3:5" x14ac:dyDescent="0.2">
      <c r="C19" t="s">
        <v>22</v>
      </c>
      <c r="D19" t="s">
        <v>99</v>
      </c>
      <c r="E19" t="s">
        <v>141</v>
      </c>
    </row>
    <row r="20" spans="3:5" x14ac:dyDescent="0.2">
      <c r="C20" t="s">
        <v>23</v>
      </c>
      <c r="D20" t="s">
        <v>100</v>
      </c>
      <c r="E20" t="s">
        <v>142</v>
      </c>
    </row>
    <row r="21" spans="3:5" x14ac:dyDescent="0.2">
      <c r="C21" t="s">
        <v>18</v>
      </c>
      <c r="D21" t="s">
        <v>102</v>
      </c>
      <c r="E21" t="s">
        <v>144</v>
      </c>
    </row>
    <row r="22" spans="3:5" x14ac:dyDescent="0.2">
      <c r="C22" t="s">
        <v>24</v>
      </c>
      <c r="D22" t="s">
        <v>103</v>
      </c>
      <c r="E22" t="s">
        <v>145</v>
      </c>
    </row>
    <row r="23" spans="3:5" x14ac:dyDescent="0.2">
      <c r="C23" t="s">
        <v>25</v>
      </c>
      <c r="D23" t="s">
        <v>101</v>
      </c>
      <c r="E23" t="s">
        <v>143</v>
      </c>
    </row>
    <row r="24" spans="3:5" x14ac:dyDescent="0.2">
      <c r="C24" t="s">
        <v>26</v>
      </c>
      <c r="D24" t="s">
        <v>104</v>
      </c>
      <c r="E24" t="s">
        <v>146</v>
      </c>
    </row>
    <row r="25" spans="3:5" x14ac:dyDescent="0.2">
      <c r="C25" t="s">
        <v>27</v>
      </c>
      <c r="D25" t="s">
        <v>105</v>
      </c>
      <c r="E25" t="s">
        <v>147</v>
      </c>
    </row>
    <row r="26" spans="3:5" x14ac:dyDescent="0.2">
      <c r="C26" t="s">
        <v>28</v>
      </c>
      <c r="D26" t="s">
        <v>108</v>
      </c>
      <c r="E26" t="s">
        <v>150</v>
      </c>
    </row>
    <row r="27" spans="3:5" x14ac:dyDescent="0.2">
      <c r="C27" t="s">
        <v>29</v>
      </c>
      <c r="D27" t="s">
        <v>109</v>
      </c>
      <c r="E27" t="s">
        <v>151</v>
      </c>
    </row>
    <row r="28" spans="3:5" x14ac:dyDescent="0.2">
      <c r="C28" t="s">
        <v>30</v>
      </c>
      <c r="D28" t="s">
        <v>110</v>
      </c>
      <c r="E28" t="s">
        <v>152</v>
      </c>
    </row>
    <row r="29" spans="3:5" x14ac:dyDescent="0.2">
      <c r="C29" t="s">
        <v>31</v>
      </c>
      <c r="D29" t="s">
        <v>111</v>
      </c>
      <c r="E29" t="s">
        <v>153</v>
      </c>
    </row>
    <row r="30" spans="3:5" x14ac:dyDescent="0.2">
      <c r="C30" t="s">
        <v>32</v>
      </c>
      <c r="D30" t="s">
        <v>165</v>
      </c>
      <c r="E30" t="s">
        <v>161</v>
      </c>
    </row>
    <row r="31" spans="3:5" x14ac:dyDescent="0.2">
      <c r="C31" t="s">
        <v>33</v>
      </c>
      <c r="D31" t="s">
        <v>166</v>
      </c>
      <c r="E31" t="s">
        <v>162</v>
      </c>
    </row>
    <row r="32" spans="3:5" x14ac:dyDescent="0.2">
      <c r="C32" t="s">
        <v>34</v>
      </c>
      <c r="D32" t="s">
        <v>167</v>
      </c>
      <c r="E32" t="s">
        <v>163</v>
      </c>
    </row>
    <row r="33" spans="3:5" x14ac:dyDescent="0.2">
      <c r="C33" t="s">
        <v>35</v>
      </c>
      <c r="D33" t="s">
        <v>112</v>
      </c>
      <c r="E33" t="s">
        <v>154</v>
      </c>
    </row>
    <row r="34" spans="3:5" x14ac:dyDescent="0.2">
      <c r="C34" t="s">
        <v>36</v>
      </c>
      <c r="D34" t="s">
        <v>113</v>
      </c>
      <c r="E34" t="s">
        <v>155</v>
      </c>
    </row>
    <row r="35" spans="3:5" x14ac:dyDescent="0.2">
      <c r="C35" t="s">
        <v>37</v>
      </c>
      <c r="D35" t="s">
        <v>114</v>
      </c>
      <c r="E35" t="s">
        <v>156</v>
      </c>
    </row>
    <row r="36" spans="3:5" x14ac:dyDescent="0.2">
      <c r="C36" t="s">
        <v>38</v>
      </c>
      <c r="D36" t="s">
        <v>168</v>
      </c>
      <c r="E36" t="s">
        <v>164</v>
      </c>
    </row>
    <row r="37" spans="3:5" x14ac:dyDescent="0.2">
      <c r="C37" t="s">
        <v>39</v>
      </c>
      <c r="D37" t="s">
        <v>115</v>
      </c>
      <c r="E37" t="s">
        <v>157</v>
      </c>
    </row>
    <row r="38" spans="3:5" x14ac:dyDescent="0.2">
      <c r="C38" t="s">
        <v>40</v>
      </c>
      <c r="D38" t="s">
        <v>116</v>
      </c>
      <c r="E38" t="s">
        <v>158</v>
      </c>
    </row>
    <row r="39" spans="3:5" x14ac:dyDescent="0.2">
      <c r="C39" t="s">
        <v>41</v>
      </c>
      <c r="D39" t="s">
        <v>117</v>
      </c>
      <c r="E39" t="s">
        <v>159</v>
      </c>
    </row>
    <row r="40" spans="3:5" x14ac:dyDescent="0.2">
      <c r="C40" t="s">
        <v>42</v>
      </c>
      <c r="D40" t="s">
        <v>118</v>
      </c>
      <c r="E40" t="s">
        <v>160</v>
      </c>
    </row>
    <row r="41" spans="3:5" x14ac:dyDescent="0.2">
      <c r="C41" t="s">
        <v>70</v>
      </c>
      <c r="D41" t="s">
        <v>106</v>
      </c>
      <c r="E41" t="s">
        <v>148</v>
      </c>
    </row>
    <row r="42" spans="3:5" x14ac:dyDescent="0.2">
      <c r="C42" t="s">
        <v>71</v>
      </c>
      <c r="D42" t="s">
        <v>107</v>
      </c>
      <c r="E42" t="s">
        <v>149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POP Pankit</vt:lpstr>
      <vt:lpstr>POP Banker</vt:lpstr>
      <vt:lpstr>POP Banks</vt:lpstr>
      <vt:lpstr>Tiedot</vt:lpstr>
      <vt:lpstr>Sheet1</vt:lpstr>
      <vt:lpstr>'POP Banker'!AlaOtsikko</vt:lpstr>
      <vt:lpstr>'POP Banks'!AlaOtsikko</vt:lpstr>
      <vt:lpstr>AlaOtsikko</vt:lpstr>
      <vt:lpstr>PivotAlue_en</vt:lpstr>
      <vt:lpstr>PivotAlue_fi</vt:lpstr>
      <vt:lpstr>PivotAlue_sv</vt:lpstr>
      <vt:lpstr>'POP Banker'!YlaOtsikko</vt:lpstr>
      <vt:lpstr>'POP Banks'!YlaOtsikko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2020-03-16T13:08:36Z</dcterms:created>
  <dcterms:modified xsi:type="dcterms:W3CDTF">2020-03-16T13:08:47Z</dcterms:modified>
</cp:coreProperties>
</file>