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285" windowHeight="10995" activeTab="2"/>
  </bookViews>
  <sheets>
    <sheet name="MA03" sheetId="1" r:id="rId1"/>
    <sheet name="MA04" sheetId="2" r:id="rId2"/>
    <sheet name="MA05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2" l="1"/>
  <c r="J94" i="2" s="1"/>
  <c r="J78" i="2"/>
  <c r="J75" i="2"/>
  <c r="J69" i="2"/>
  <c r="J64" i="2"/>
  <c r="J57" i="2"/>
  <c r="J49" i="2"/>
  <c r="J43" i="2"/>
  <c r="J42" i="2" s="1"/>
  <c r="J62" i="2" s="1"/>
  <c r="J35" i="2"/>
  <c r="J29" i="2"/>
  <c r="J23" i="2"/>
  <c r="J22" i="2" s="1"/>
  <c r="J58" i="1"/>
  <c r="J54" i="1"/>
  <c r="J45" i="1"/>
  <c r="J41" i="1"/>
  <c r="J37" i="1"/>
  <c r="J34" i="1"/>
  <c r="J32" i="1" s="1"/>
  <c r="J28" i="1"/>
  <c r="J27" i="1" s="1"/>
  <c r="J24" i="1"/>
  <c r="J44" i="1" s="1"/>
  <c r="J53" i="1" s="1"/>
  <c r="J57" i="1" s="1"/>
  <c r="J63" i="1" s="1"/>
</calcChain>
</file>

<file path=xl/sharedStrings.xml><?xml version="1.0" encoding="utf-8"?>
<sst xmlns="http://schemas.openxmlformats.org/spreadsheetml/2006/main" count="353" uniqueCount="148">
  <si>
    <t>Arvo</t>
  </si>
  <si>
    <t>FINANSSIVALVONTA</t>
  </si>
  <si>
    <t>Annettu</t>
  </si>
  <si>
    <t>Korvaa</t>
  </si>
  <si>
    <t>-</t>
  </si>
  <si>
    <t>Voimassa</t>
  </si>
  <si>
    <t>Viranomaistuloslaskelma</t>
  </si>
  <si>
    <t>MA03</t>
  </si>
  <si>
    <t>Määräykset ja ohjeet:</t>
  </si>
  <si>
    <t>8/2016</t>
  </si>
  <si>
    <t>Tiedonantajatasot:</t>
  </si>
  <si>
    <t>Frekvenssi:</t>
  </si>
  <si>
    <t>Vuosittain</t>
  </si>
  <si>
    <t>Vastaustarkkuus:</t>
  </si>
  <si>
    <t>1000 EUR / %-tiedot kaksi desim.</t>
  </si>
  <si>
    <t>Palautusviive:</t>
  </si>
  <si>
    <t>28.2. mennessä tai kahden kuukauden kuluessa tilikauden päättymisestä</t>
  </si>
  <si>
    <t>Raportoitava ajankohta</t>
  </si>
  <si>
    <t>Yhteensä</t>
  </si>
  <si>
    <t>Rivino</t>
  </si>
  <si>
    <t>tno</t>
  </si>
  <si>
    <t>C3</t>
  </si>
  <si>
    <t>05</t>
  </si>
  <si>
    <t>LIIKEVAIHTO</t>
  </si>
  <si>
    <t>Valmiiden ja keskeneräisten tuotteiden varastojen muutos</t>
  </si>
  <si>
    <t>Valmistus omaan käyttöön</t>
  </si>
  <si>
    <t>Liiketoiminnan muut tuotot</t>
  </si>
  <si>
    <t>Maksulaitostoiminnasta (jos ei varsinaista toimintaa)</t>
  </si>
  <si>
    <t>20</t>
  </si>
  <si>
    <t>10</t>
  </si>
  <si>
    <t>Muut tuotot</t>
  </si>
  <si>
    <t>Materiaalit ja palvelut</t>
  </si>
  <si>
    <t>Aineet, tarvikkeet ja tavarat</t>
  </si>
  <si>
    <t>Ostot tilikauden aikana</t>
  </si>
  <si>
    <t>Varastojen muutos</t>
  </si>
  <si>
    <t>Ulkopuoliset palvelut</t>
  </si>
  <si>
    <t>Henkilöstökulut</t>
  </si>
  <si>
    <t>Palkat</t>
  </si>
  <si>
    <t>Henkilösivukulut</t>
  </si>
  <si>
    <t>Eläkekulut</t>
  </si>
  <si>
    <t>Muut henkilösivukulut</t>
  </si>
  <si>
    <t>Poistot ja arvonalentumiset</t>
  </si>
  <si>
    <t>Suunnitelman mukaiset poistot</t>
  </si>
  <si>
    <t xml:space="preserve">Arvonalentumiset pysyvien vastaavien hyödykkeistä </t>
  </si>
  <si>
    <t>Vaihtuvien vastaavien poikkeukselliset arvonalentumiset</t>
  </si>
  <si>
    <t>Liiketoiminnan muut kulut</t>
  </si>
  <si>
    <t>40</t>
  </si>
  <si>
    <t>Muut kulut</t>
  </si>
  <si>
    <t>LIIKEVOITTO(-TAPPIO)</t>
  </si>
  <si>
    <t>Rahoitustuotot ja -kulut</t>
  </si>
  <si>
    <t>Tuotot osuuksista saman konsernin yrityksissä</t>
  </si>
  <si>
    <t>Tuotot osuuksista omistusyhteysyrityksissä</t>
  </si>
  <si>
    <t>Tuotot muista pysyvien vastaavien sijoituksista</t>
  </si>
  <si>
    <t>Muut korko- ja rahoitustuotot</t>
  </si>
  <si>
    <t xml:space="preserve">Arvonalentumiset pysyvien vastaavien sijoituksista </t>
  </si>
  <si>
    <t>Arvonalentumiset vaihtuvien vastaavien rahoitusarvopapereista</t>
  </si>
  <si>
    <t>Korkokulut ja muut rahoituskulut</t>
  </si>
  <si>
    <t>VOITTO (TAPPPIO) ENNEN SATUNNAISIA ERIÄ</t>
  </si>
  <si>
    <t>Satunnaiset erät</t>
  </si>
  <si>
    <t>Satunnaiset tuotot</t>
  </si>
  <si>
    <t>Satunnaiset kulut</t>
  </si>
  <si>
    <t>VOITTO (TAPPPIO) ENNEN TILINPÄÄTÖSSIIRTOJA JA VEROJA</t>
  </si>
  <si>
    <t>Tilinpäätössiirrot</t>
  </si>
  <si>
    <t>Poistoeron muutos</t>
  </si>
  <si>
    <t>Vapaaehtoisten varausten muutos</t>
  </si>
  <si>
    <t>Tuloverot</t>
  </si>
  <si>
    <t>Muut välittömät verot</t>
  </si>
  <si>
    <t xml:space="preserve">TILIKAUDEN VOITTO (TAPPIO) </t>
  </si>
  <si>
    <t/>
  </si>
  <si>
    <t>00 / 0000</t>
  </si>
  <si>
    <t>Viranomaistase</t>
  </si>
  <si>
    <t>MA04</t>
  </si>
  <si>
    <t>V A S T A A V A A</t>
  </si>
  <si>
    <t>03</t>
  </si>
  <si>
    <t>PYSYVÄT VASTAAVAT</t>
  </si>
  <si>
    <t>Aineettomat hyödykkeet</t>
  </si>
  <si>
    <t>Kehittämismenot</t>
  </si>
  <si>
    <t>Aineettomat oikeudet</t>
  </si>
  <si>
    <t>Liikearvo</t>
  </si>
  <si>
    <t>Muut pitkävaikutteiset menot</t>
  </si>
  <si>
    <t>Ennakkomaksut</t>
  </si>
  <si>
    <t>Aineelliset hyödykkeet</t>
  </si>
  <si>
    <t>Maa- ja vesialueet</t>
  </si>
  <si>
    <t>Rakennukset ja rakennelmat</t>
  </si>
  <si>
    <t>Koneet ja kalusto</t>
  </si>
  <si>
    <t>Muut aineelliset hyödykkeet</t>
  </si>
  <si>
    <t>Ennakkomaksut ja keskeneräiset hankinnat</t>
  </si>
  <si>
    <t>Sijoitukset</t>
  </si>
  <si>
    <t>Osuudet saman konsernin yrityksissä</t>
  </si>
  <si>
    <t>Saamiset saman konsernin yrityksiltä</t>
  </si>
  <si>
    <t>Osuudet omistusyhteysyrityksissä</t>
  </si>
  <si>
    <t>Saamiset omistusyhteysyrityksiltä</t>
  </si>
  <si>
    <t>Muut osakkeet ja osuudet</t>
  </si>
  <si>
    <t>Muut saamiset</t>
  </si>
  <si>
    <t>VAIHTUVAT VASTAAVAT</t>
  </si>
  <si>
    <t>Vaihto-omaisuus</t>
  </si>
  <si>
    <t>Keskeneräiset tuotteet</t>
  </si>
  <si>
    <t>Valmiit tuotteet/tavarat</t>
  </si>
  <si>
    <t>Muu vaihto-omaisuus</t>
  </si>
  <si>
    <t>Saamiset</t>
  </si>
  <si>
    <t>Myyntisaamiset</t>
  </si>
  <si>
    <t>Lainasaamiset</t>
  </si>
  <si>
    <t>Maksamattomat osakkeet/osuudet</t>
  </si>
  <si>
    <t>Siirtosaamiset</t>
  </si>
  <si>
    <t>Rahoitusarvopaperit</t>
  </si>
  <si>
    <t>Muut arvopaperit</t>
  </si>
  <si>
    <t>Rahat ja pankkisaamiset</t>
  </si>
  <si>
    <t>09</t>
  </si>
  <si>
    <t xml:space="preserve">YHTEENSÄ </t>
  </si>
  <si>
    <t>VASTATTAVAA</t>
  </si>
  <si>
    <t>OMA PÄÄOMA</t>
  </si>
  <si>
    <t>Osake-,osuus- tai muu vastaava pääoma</t>
  </si>
  <si>
    <t>Ylikurssirahasto</t>
  </si>
  <si>
    <t>Arvonkorotusrahasto</t>
  </si>
  <si>
    <t xml:space="preserve">Käyvän arvon rahasto </t>
  </si>
  <si>
    <t>Muut rahastot</t>
  </si>
  <si>
    <t>Vararahasto</t>
  </si>
  <si>
    <t>Yhtiöjärjestyksen tai sääntöjen mukaiset rahastot</t>
  </si>
  <si>
    <t>Edellisten tilikausien voitto(tappio)</t>
  </si>
  <si>
    <t>Tilikauden voitto (tappio)</t>
  </si>
  <si>
    <t>TILINPÄÄTÖSSIIRTOJEN KERTYMÄ</t>
  </si>
  <si>
    <t>Poistoero</t>
  </si>
  <si>
    <t>Vapaaehtoiset varaukset</t>
  </si>
  <si>
    <t>PAKOLLISET VARAUKSET</t>
  </si>
  <si>
    <t>Eläkevaraukset</t>
  </si>
  <si>
    <t>Verovaraukset</t>
  </si>
  <si>
    <t>Muut pakolliset varaukset</t>
  </si>
  <si>
    <t>VIERAS PÄÄOMA</t>
  </si>
  <si>
    <t>Joukkovelkakirjalainat</t>
  </si>
  <si>
    <t>Vaihtovelkakirjalainat</t>
  </si>
  <si>
    <t>Lainat rahoituslaitoksilta</t>
  </si>
  <si>
    <t>Eläkelainat</t>
  </si>
  <si>
    <t>Saadut ennakot</t>
  </si>
  <si>
    <t>Ostovelat</t>
  </si>
  <si>
    <t>Rahoitusvekselit</t>
  </si>
  <si>
    <t>Velat saman konsernin yrityksille</t>
  </si>
  <si>
    <t>Velat omistusyhteysyrityksille</t>
  </si>
  <si>
    <t>Muut velat</t>
  </si>
  <si>
    <t>Siirtovelat</t>
  </si>
  <si>
    <t>Perustiedot</t>
  </si>
  <si>
    <t>MA05</t>
  </si>
  <si>
    <t>Kpl</t>
  </si>
  <si>
    <t>Kotimainen/ulkomainen toimija (1/0)</t>
  </si>
  <si>
    <t>Oikeushenkilö/luonnollinen henkilö (1/0)</t>
  </si>
  <si>
    <t>15</t>
  </si>
  <si>
    <t>Toimilupa Kyllä/Ei (1/0)</t>
  </si>
  <si>
    <t>Sähköisen rahan liikkeeseenlasku Kyllä/Ei (1/0)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</si>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</sst>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#,##0\ &quot;mk&quot;;\-#,##0\ &quot;mk&quot;"/>
    <numFmt numFmtId="166" formatCode="[=0]0;[=1]0;&quot;VIRHE!&quot;;&quot;VIRHE!&quot;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lightGray">
        <bgColor indexed="22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/>
    <xf numFmtId="0" fontId="4" fillId="0" borderId="0"/>
    <xf numFmtId="165" fontId="2" fillId="0" borderId="0"/>
    <xf numFmtId="0" fontId="1" fillId="0" borderId="0"/>
    <xf numFmtId="164" fontId="2" fillId="0" borderId="0"/>
  </cellStyleXfs>
  <cellXfs count="108">
    <xf numFmtId="0" fontId="0" fillId="0" borderId="0" xfId="0"/>
    <xf numFmtId="164" fontId="3" fillId="0" borderId="0" xfId="1" applyFont="1" applyAlignment="1" applyProtection="1">
      <alignment vertical="top"/>
    </xf>
    <xf numFmtId="164" fontId="3" fillId="0" borderId="0" xfId="1" applyFont="1" applyAlignment="1" applyProtection="1">
      <alignment vertical="top" wrapText="1"/>
    </xf>
    <xf numFmtId="164" fontId="3" fillId="0" borderId="0" xfId="1" applyFont="1" applyProtection="1"/>
    <xf numFmtId="0" fontId="3" fillId="0" borderId="0" xfId="0" applyFont="1" applyProtection="1"/>
    <xf numFmtId="0" fontId="5" fillId="0" borderId="0" xfId="2" applyFont="1" applyFill="1" applyAlignment="1" applyProtection="1">
      <alignment horizontal="left"/>
    </xf>
    <xf numFmtId="0" fontId="5" fillId="0" borderId="0" xfId="2" applyFont="1" applyFill="1" applyAlignment="1" applyProtection="1">
      <alignment horizontal="center"/>
    </xf>
    <xf numFmtId="0" fontId="6" fillId="0" borderId="0" xfId="2" applyFont="1" applyFill="1" applyProtection="1"/>
    <xf numFmtId="164" fontId="7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center"/>
    </xf>
    <xf numFmtId="0" fontId="6" fillId="0" borderId="0" xfId="4" applyFont="1" applyFill="1" applyAlignment="1" applyProtection="1">
      <alignment horizontal="left" vertical="center"/>
    </xf>
    <xf numFmtId="14" fontId="6" fillId="0" borderId="1" xfId="4" quotePrefix="1" applyNumberFormat="1" applyFont="1" applyFill="1" applyBorder="1" applyAlignment="1" applyProtection="1">
      <alignment horizontal="center" vertical="center"/>
    </xf>
    <xf numFmtId="164" fontId="3" fillId="0" borderId="0" xfId="3" applyNumberFormat="1" applyFont="1" applyFill="1" applyAlignment="1" applyProtection="1">
      <alignment horizontal="left" vertical="center"/>
    </xf>
    <xf numFmtId="0" fontId="5" fillId="0" borderId="0" xfId="2" applyFont="1" applyFill="1" applyProtection="1"/>
    <xf numFmtId="0" fontId="6" fillId="0" borderId="1" xfId="4" applyFont="1" applyFill="1" applyBorder="1" applyAlignment="1" applyProtection="1">
      <alignment horizontal="center" vertical="center"/>
    </xf>
    <xf numFmtId="14" fontId="6" fillId="0" borderId="1" xfId="4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3" fillId="0" borderId="0" xfId="2" applyFont="1" applyFill="1" applyProtection="1"/>
    <xf numFmtId="0" fontId="9" fillId="2" borderId="2" xfId="2" applyFont="1" applyFill="1" applyBorder="1" applyAlignment="1" applyProtection="1">
      <alignment horizontal="center" vertical="center"/>
    </xf>
    <xf numFmtId="0" fontId="5" fillId="0" borderId="0" xfId="4" applyFont="1" applyFill="1" applyAlignment="1" applyProtection="1">
      <alignment vertical="center"/>
    </xf>
    <xf numFmtId="0" fontId="6" fillId="0" borderId="0" xfId="4" applyFont="1" applyFill="1" applyAlignment="1" applyProtection="1">
      <alignment vertical="center"/>
    </xf>
    <xf numFmtId="0" fontId="6" fillId="0" borderId="0" xfId="4" quotePrefix="1" applyFont="1" applyFill="1" applyAlignment="1" applyProtection="1">
      <alignment vertical="center"/>
    </xf>
    <xf numFmtId="0" fontId="10" fillId="0" borderId="3" xfId="0" applyFont="1" applyBorder="1" applyAlignment="1">
      <alignment horizontal="center" vertical="center"/>
    </xf>
    <xf numFmtId="4" fontId="5" fillId="0" borderId="0" xfId="4" applyNumberFormat="1" applyFont="1" applyFill="1" applyAlignment="1" applyProtection="1">
      <alignment horizontal="left" vertical="center" wrapText="1"/>
    </xf>
    <xf numFmtId="4" fontId="5" fillId="0" borderId="0" xfId="4" applyNumberFormat="1" applyFont="1" applyFill="1" applyAlignment="1" applyProtection="1">
      <alignment vertical="center"/>
    </xf>
    <xf numFmtId="0" fontId="6" fillId="0" borderId="2" xfId="2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6" fillId="0" borderId="1" xfId="2" applyNumberFormat="1" applyFont="1" applyFill="1" applyBorder="1" applyAlignment="1" applyProtection="1">
      <alignment horizontal="center" vertical="center"/>
    </xf>
    <xf numFmtId="164" fontId="3" fillId="0" borderId="0" xfId="5" applyNumberFormat="1" applyFont="1" applyBorder="1" applyAlignment="1" applyProtection="1">
      <alignment vertical="top"/>
    </xf>
    <xf numFmtId="164" fontId="3" fillId="0" borderId="0" xfId="5" applyNumberFormat="1" applyFont="1" applyBorder="1" applyAlignment="1" applyProtection="1">
      <alignment horizontal="left" vertical="top"/>
    </xf>
    <xf numFmtId="164" fontId="11" fillId="0" borderId="0" xfId="5" applyFont="1" applyBorder="1" applyAlignment="1" applyProtection="1">
      <alignment vertical="top"/>
    </xf>
    <xf numFmtId="164" fontId="3" fillId="0" borderId="0" xfId="5" applyFont="1" applyBorder="1" applyAlignment="1" applyProtection="1">
      <alignment vertical="top"/>
    </xf>
    <xf numFmtId="164" fontId="3" fillId="0" borderId="0" xfId="1" applyFont="1" applyBorder="1" applyAlignment="1" applyProtection="1">
      <alignment vertical="top"/>
    </xf>
    <xf numFmtId="164" fontId="3" fillId="0" borderId="0" xfId="1" applyNumberFormat="1" applyFont="1" applyBorder="1" applyAlignment="1" applyProtection="1">
      <alignment vertical="top" wrapText="1"/>
    </xf>
    <xf numFmtId="164" fontId="3" fillId="0" borderId="1" xfId="5" applyNumberFormat="1" applyFont="1" applyBorder="1" applyAlignment="1" applyProtection="1">
      <alignment horizontal="center" vertical="center"/>
    </xf>
    <xf numFmtId="0" fontId="6" fillId="0" borderId="0" xfId="2" applyFont="1" applyAlignment="1" applyProtection="1">
      <alignment horizontal="left"/>
    </xf>
    <xf numFmtId="0" fontId="6" fillId="0" borderId="0" xfId="2" applyFont="1" applyAlignment="1" applyProtection="1">
      <alignment horizontal="center"/>
    </xf>
    <xf numFmtId="164" fontId="12" fillId="2" borderId="1" xfId="1" applyNumberFormat="1" applyFont="1" applyFill="1" applyBorder="1" applyAlignment="1" applyProtection="1">
      <alignment horizontal="center" vertical="center"/>
    </xf>
    <xf numFmtId="49" fontId="12" fillId="2" borderId="1" xfId="1" applyNumberFormat="1" applyFont="1" applyFill="1" applyBorder="1" applyAlignment="1" applyProtection="1">
      <alignment horizontal="center" vertical="center"/>
    </xf>
    <xf numFmtId="49" fontId="12" fillId="2" borderId="1" xfId="1" quotePrefix="1" applyNumberFormat="1" applyFont="1" applyFill="1" applyBorder="1" applyAlignment="1" applyProtection="1">
      <alignment horizontal="center" vertical="center"/>
    </xf>
    <xf numFmtId="49" fontId="3" fillId="0" borderId="1" xfId="1" quotePrefix="1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164" fontId="3" fillId="0" borderId="1" xfId="1" quotePrefix="1" applyNumberFormat="1" applyFont="1" applyBorder="1" applyAlignment="1" applyProtection="1">
      <alignment horizontal="center" vertical="center"/>
    </xf>
    <xf numFmtId="49" fontId="3" fillId="0" borderId="0" xfId="5" applyNumberFormat="1" applyFont="1" applyAlignment="1" applyProtection="1">
      <alignment horizontal="left" vertical="center"/>
    </xf>
    <xf numFmtId="49" fontId="3" fillId="0" borderId="0" xfId="5" applyNumberFormat="1" applyFont="1" applyAlignment="1" applyProtection="1">
      <alignment horizontal="left"/>
    </xf>
    <xf numFmtId="3" fontId="3" fillId="2" borderId="4" xfId="1" applyNumberFormat="1" applyFont="1" applyFill="1" applyBorder="1" applyAlignment="1" applyProtection="1">
      <alignment horizontal="right" vertical="center"/>
      <protection locked="0"/>
    </xf>
    <xf numFmtId="3" fontId="3" fillId="3" borderId="1" xfId="1" applyNumberFormat="1" applyFont="1" applyFill="1" applyBorder="1" applyAlignment="1" applyProtection="1">
      <alignment vertical="center"/>
    </xf>
    <xf numFmtId="49" fontId="3" fillId="0" borderId="0" xfId="5" applyNumberFormat="1" applyFont="1" applyAlignment="1" applyProtection="1">
      <alignment horizontal="left" vertical="center" indent="2"/>
    </xf>
    <xf numFmtId="49" fontId="3" fillId="0" borderId="0" xfId="5" applyNumberFormat="1" applyFont="1" applyAlignment="1" applyProtection="1">
      <alignment horizontal="left" indent="2"/>
    </xf>
    <xf numFmtId="49" fontId="3" fillId="0" borderId="0" xfId="5" applyNumberFormat="1" applyFont="1" applyAlignment="1" applyProtection="1">
      <alignment horizontal="left" vertical="center" indent="4"/>
    </xf>
    <xf numFmtId="49" fontId="3" fillId="0" borderId="0" xfId="5" applyNumberFormat="1" applyFont="1" applyAlignment="1" applyProtection="1">
      <alignment horizontal="left" indent="4"/>
    </xf>
    <xf numFmtId="164" fontId="3" fillId="0" borderId="1" xfId="1" applyNumberFormat="1" applyFont="1" applyBorder="1" applyAlignment="1" applyProtection="1">
      <alignment horizontal="center" vertical="center"/>
    </xf>
    <xf numFmtId="49" fontId="3" fillId="0" borderId="0" xfId="5" applyNumberFormat="1" applyFont="1" applyAlignment="1" applyProtection="1">
      <alignment horizontal="left" vertical="center" wrapText="1" indent="2"/>
    </xf>
    <xf numFmtId="49" fontId="3" fillId="0" borderId="0" xfId="5" applyNumberFormat="1" applyFont="1" applyAlignment="1" applyProtection="1">
      <alignment horizontal="left" wrapText="1" indent="2"/>
    </xf>
    <xf numFmtId="164" fontId="3" fillId="0" borderId="1" xfId="1" applyFont="1" applyBorder="1" applyAlignment="1" applyProtection="1">
      <alignment horizontal="center" vertical="center"/>
    </xf>
    <xf numFmtId="164" fontId="3" fillId="0" borderId="0" xfId="1" applyFont="1" applyBorder="1" applyProtection="1"/>
    <xf numFmtId="49" fontId="3" fillId="0" borderId="0" xfId="5" applyNumberFormat="1" applyFont="1" applyBorder="1" applyAlignment="1" applyProtection="1">
      <alignment horizontal="left" vertical="center"/>
    </xf>
    <xf numFmtId="49" fontId="3" fillId="0" borderId="0" xfId="5" applyNumberFormat="1" applyFont="1" applyBorder="1" applyAlignment="1" applyProtection="1">
      <alignment horizontal="left"/>
    </xf>
    <xf numFmtId="49" fontId="3" fillId="0" borderId="1" xfId="1" quotePrefix="1" applyNumberFormat="1" applyFont="1" applyFill="1" applyBorder="1" applyAlignment="1" applyProtection="1">
      <alignment horizontal="center" vertical="center"/>
    </xf>
    <xf numFmtId="164" fontId="3" fillId="0" borderId="1" xfId="1" quotePrefix="1" applyNumberFormat="1" applyFont="1" applyFill="1" applyBorder="1" applyAlignment="1" applyProtection="1">
      <alignment horizontal="center" vertical="center"/>
    </xf>
    <xf numFmtId="164" fontId="3" fillId="0" borderId="0" xfId="1" applyFont="1" applyFill="1" applyBorder="1" applyProtection="1"/>
    <xf numFmtId="49" fontId="3" fillId="0" borderId="0" xfId="5" applyNumberFormat="1" applyFont="1" applyFill="1" applyAlignment="1" applyProtection="1">
      <alignment horizontal="left" vertical="center" indent="2"/>
    </xf>
    <xf numFmtId="49" fontId="3" fillId="0" borderId="0" xfId="5" applyNumberFormat="1" applyFont="1" applyFill="1" applyAlignment="1" applyProtection="1">
      <alignment horizontal="left" indent="2"/>
    </xf>
    <xf numFmtId="164" fontId="3" fillId="0" borderId="0" xfId="1" applyFont="1" applyFill="1" applyProtection="1"/>
    <xf numFmtId="164" fontId="3" fillId="0" borderId="1" xfId="1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 wrapText="1" indent="2"/>
    </xf>
    <xf numFmtId="49" fontId="3" fillId="0" borderId="0" xfId="5" applyNumberFormat="1" applyFont="1" applyFill="1" applyAlignment="1" applyProtection="1">
      <alignment horizontal="left" wrapText="1" indent="2"/>
    </xf>
    <xf numFmtId="164" fontId="3" fillId="0" borderId="1" xfId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/>
    </xf>
    <xf numFmtId="49" fontId="3" fillId="0" borderId="0" xfId="5" applyNumberFormat="1" applyFont="1" applyFill="1" applyAlignment="1" applyProtection="1">
      <alignment horizontal="left"/>
    </xf>
    <xf numFmtId="0" fontId="3" fillId="4" borderId="0" xfId="2" applyFont="1" applyFill="1" applyProtection="1"/>
    <xf numFmtId="0" fontId="6" fillId="4" borderId="0" xfId="2" applyFont="1" applyFill="1" applyProtection="1"/>
    <xf numFmtId="164" fontId="3" fillId="0" borderId="0" xfId="5" applyFont="1" applyAlignment="1" applyProtection="1">
      <alignment vertical="top"/>
    </xf>
    <xf numFmtId="164" fontId="3" fillId="0" borderId="0" xfId="5" applyFont="1" applyAlignment="1" applyProtection="1">
      <alignment vertical="top" wrapText="1"/>
    </xf>
    <xf numFmtId="164" fontId="3" fillId="0" borderId="0" xfId="5" applyFont="1" applyProtection="1"/>
    <xf numFmtId="0" fontId="3" fillId="0" borderId="0" xfId="2" applyFont="1" applyFill="1" applyAlignment="1" applyProtection="1">
      <alignment horizontal="left" vertical="center"/>
    </xf>
    <xf numFmtId="17" fontId="6" fillId="0" borderId="1" xfId="2" applyNumberFormat="1" applyFont="1" applyFill="1" applyBorder="1" applyAlignment="1" applyProtection="1">
      <alignment horizontal="center"/>
    </xf>
    <xf numFmtId="164" fontId="11" fillId="0" borderId="0" xfId="5" applyNumberFormat="1" applyFont="1" applyAlignment="1" applyProtection="1">
      <alignment horizontal="left" vertical="center"/>
    </xf>
    <xf numFmtId="49" fontId="12" fillId="2" borderId="1" xfId="5" applyNumberFormat="1" applyFont="1" applyFill="1" applyBorder="1" applyAlignment="1" applyProtection="1">
      <alignment horizontal="center" vertical="center"/>
    </xf>
    <xf numFmtId="49" fontId="12" fillId="2" borderId="1" xfId="5" quotePrefix="1" applyNumberFormat="1" applyFont="1" applyFill="1" applyBorder="1" applyAlignment="1" applyProtection="1">
      <alignment horizontal="center" vertical="center"/>
    </xf>
    <xf numFmtId="49" fontId="3" fillId="0" borderId="1" xfId="5" quotePrefix="1" applyNumberFormat="1" applyFont="1" applyBorder="1" applyAlignment="1" applyProtection="1">
      <alignment horizontal="center" vertical="center"/>
    </xf>
    <xf numFmtId="3" fontId="3" fillId="3" borderId="1" xfId="5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49" fontId="3" fillId="0" borderId="0" xfId="5" applyNumberFormat="1" applyFont="1" applyAlignment="1" applyProtection="1">
      <alignment horizontal="left" vertical="center" indent="1"/>
    </xf>
    <xf numFmtId="3" fontId="3" fillId="2" borderId="4" xfId="5" applyNumberFormat="1" applyFont="1" applyFill="1" applyBorder="1" applyAlignment="1" applyProtection="1">
      <alignment horizontal="right" vertical="center"/>
      <protection locked="0"/>
    </xf>
    <xf numFmtId="49" fontId="12" fillId="2" borderId="1" xfId="5" applyNumberFormat="1" applyFont="1" applyFill="1" applyBorder="1" applyAlignment="1" applyProtection="1">
      <alignment horizontal="center" vertical="center" wrapText="1"/>
    </xf>
    <xf numFmtId="49" fontId="3" fillId="0" borderId="0" xfId="5" applyNumberFormat="1" applyFont="1" applyAlignment="1" applyProtection="1">
      <alignment horizontal="left" wrapText="1"/>
    </xf>
    <xf numFmtId="49" fontId="12" fillId="2" borderId="0" xfId="5" applyNumberFormat="1" applyFont="1" applyFill="1" applyAlignment="1" applyProtection="1">
      <alignment horizontal="left"/>
    </xf>
    <xf numFmtId="164" fontId="12" fillId="2" borderId="0" xfId="5" applyFont="1" applyFill="1" applyProtection="1"/>
    <xf numFmtId="164" fontId="3" fillId="0" borderId="0" xfId="5" applyFont="1" applyAlignment="1" applyProtection="1">
      <alignment vertical="center"/>
    </xf>
    <xf numFmtId="49" fontId="3" fillId="0" borderId="0" xfId="5" applyNumberFormat="1" applyFont="1" applyFill="1" applyAlignment="1" applyProtection="1">
      <alignment horizontal="left" vertical="center" indent="1"/>
    </xf>
    <xf numFmtId="164" fontId="3" fillId="0" borderId="1" xfId="5" quotePrefix="1" applyNumberFormat="1" applyFont="1" applyBorder="1" applyAlignment="1" applyProtection="1">
      <alignment horizontal="center" vertical="center"/>
    </xf>
    <xf numFmtId="49" fontId="3" fillId="0" borderId="0" xfId="5" applyNumberFormat="1" applyFont="1" applyBorder="1" applyAlignment="1" applyProtection="1">
      <alignment horizontal="left" vertical="center" indent="1"/>
    </xf>
    <xf numFmtId="49" fontId="3" fillId="0" borderId="0" xfId="5" quotePrefix="1" applyNumberFormat="1" applyFont="1" applyBorder="1" applyAlignment="1" applyProtection="1">
      <alignment horizontal="center" vertical="center"/>
    </xf>
    <xf numFmtId="164" fontId="3" fillId="0" borderId="0" xfId="5" applyNumberFormat="1" applyFont="1" applyBorder="1" applyAlignment="1" applyProtection="1">
      <alignment horizontal="center" vertical="center"/>
    </xf>
    <xf numFmtId="0" fontId="13" fillId="2" borderId="2" xfId="2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2" fillId="2" borderId="2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166" fontId="3" fillId="2" borderId="4" xfId="1" applyNumberFormat="1" applyFont="1" applyFill="1" applyBorder="1" applyAlignment="1" applyProtection="1">
      <alignment horizontal="center" vertical="center"/>
      <protection locked="0"/>
    </xf>
    <xf numFmtId="164" fontId="12" fillId="2" borderId="0" xfId="1" applyFont="1" applyFill="1" applyProtection="1"/>
    <xf numFmtId="49" fontId="3" fillId="0" borderId="0" xfId="5" applyNumberFormat="1" applyFont="1" applyAlignment="1" applyProtection="1">
      <alignment horizontal="left" wrapText="1" indent="4"/>
    </xf>
    <xf numFmtId="0" fontId="6" fillId="5" borderId="5" xfId="4" applyFont="1" applyFill="1" applyBorder="1" applyAlignment="1" applyProtection="1">
      <alignment horizontal="left" vertical="center" wrapText="1" indent="2"/>
    </xf>
    <xf numFmtId="0" fontId="6" fillId="5" borderId="6" xfId="4" applyFont="1" applyFill="1" applyBorder="1" applyAlignment="1" applyProtection="1">
      <alignment horizontal="left" vertical="center" wrapText="1" indent="2"/>
    </xf>
    <xf numFmtId="0" fontId="0" fillId="0" borderId="6" xfId="0" applyBorder="1" applyAlignment="1">
      <alignment horizontal="left" indent="2"/>
    </xf>
    <xf numFmtId="0" fontId="0" fillId="0" borderId="7" xfId="0" applyBorder="1" applyAlignment="1">
      <alignment horizontal="left" indent="2"/>
    </xf>
  </cellXfs>
  <cellStyles count="6">
    <cellStyle name="Normaali_A_L1_s 2" xfId="5"/>
    <cellStyle name="Normaali_A_L1_s 3" xfId="3"/>
    <cellStyle name="Normaali_A_L2b_s" xfId="1"/>
    <cellStyle name="Normal" xfId="0" builtinId="0"/>
    <cellStyle name="Normal 2" xfId="4"/>
    <cellStyle name="Normal_M_Table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8">
    <pageSetUpPr fitToPage="1"/>
  </sheetPr>
  <dimension ref="A1:GQ95"/>
  <sheetViews>
    <sheetView showGridLines="0" zoomScaleNormal="100" workbookViewId="0"/>
  </sheetViews>
  <sheetFormatPr defaultColWidth="9" defaultRowHeight="12" x14ac:dyDescent="0.2"/>
  <cols>
    <col min="1" max="4" width="3" style="4" customWidth="1"/>
    <col min="5" max="5" width="4.140625" style="4" customWidth="1"/>
    <col min="6" max="6" width="3.85546875" style="4" customWidth="1"/>
    <col min="7" max="7" width="2.5703125" style="4" customWidth="1"/>
    <col min="8" max="8" width="50.42578125" style="4" customWidth="1"/>
    <col min="9" max="9" width="12.140625" style="4" customWidth="1"/>
    <col min="10" max="10" width="14.5703125" style="4" customWidth="1"/>
    <col min="11" max="198" width="11.140625" style="4" customWidth="1"/>
    <col min="199" max="199" width="2" style="4" customWidth="1"/>
    <col min="200" max="16384" width="9" style="4"/>
  </cols>
  <sheetData>
    <row r="1" spans="1:199" customFormat="1" ht="50.1" customHeight="1" x14ac:dyDescent="0.2">
      <c r="A1" s="104" t="s">
        <v>147</v>
      </c>
      <c r="B1" s="105"/>
      <c r="C1" s="105"/>
      <c r="D1" s="105"/>
      <c r="E1" s="105"/>
      <c r="F1" s="106"/>
      <c r="G1" s="106"/>
      <c r="H1" s="106"/>
      <c r="I1" s="106"/>
      <c r="J1" s="107"/>
    </row>
    <row r="2" spans="1:199" customFormat="1" ht="14.85" customHeight="1" x14ac:dyDescent="0.2"/>
    <row r="3" spans="1:199" ht="14.85" customHeight="1" x14ac:dyDescent="0.2">
      <c r="A3" s="5"/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</row>
    <row r="4" spans="1:199" ht="14.85" customHeight="1" x14ac:dyDescent="0.2">
      <c r="A4" s="8" t="s">
        <v>1</v>
      </c>
      <c r="B4" s="7"/>
      <c r="C4" s="9"/>
      <c r="D4" s="7"/>
      <c r="E4" s="7"/>
      <c r="F4" s="7"/>
      <c r="G4" s="7"/>
      <c r="H4" s="7"/>
      <c r="I4" s="10" t="s">
        <v>2</v>
      </c>
      <c r="J4" s="11">
        <v>42696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</row>
    <row r="5" spans="1:199" ht="14.85" customHeight="1" x14ac:dyDescent="0.2">
      <c r="A5" s="12" t="s">
        <v>68</v>
      </c>
      <c r="B5" s="7"/>
      <c r="C5" s="9"/>
      <c r="D5" s="7"/>
      <c r="E5" s="7"/>
      <c r="F5" s="13"/>
      <c r="G5" s="13"/>
      <c r="H5" s="13"/>
      <c r="I5" s="10" t="s">
        <v>3</v>
      </c>
      <c r="J5" s="14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</row>
    <row r="6" spans="1:199" ht="14.85" customHeight="1" x14ac:dyDescent="0.2">
      <c r="A6" s="5"/>
      <c r="B6" s="5"/>
      <c r="C6" s="6"/>
      <c r="D6" s="7"/>
      <c r="E6" s="7"/>
      <c r="F6" s="13"/>
      <c r="G6" s="13"/>
      <c r="H6" s="7"/>
      <c r="I6" s="10" t="s">
        <v>5</v>
      </c>
      <c r="J6" s="15">
        <v>42736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</row>
    <row r="7" spans="1:199" ht="14.85" customHeight="1" x14ac:dyDescent="0.2">
      <c r="A7" s="5"/>
      <c r="B7" s="5"/>
      <c r="C7" s="6"/>
      <c r="D7" s="7"/>
      <c r="E7" s="7"/>
      <c r="F7" s="13"/>
      <c r="G7" s="13"/>
      <c r="H7" s="1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</row>
    <row r="8" spans="1:199" ht="14.85" customHeight="1" x14ac:dyDescent="0.25">
      <c r="A8" s="17" t="s">
        <v>6</v>
      </c>
      <c r="B8" s="5"/>
      <c r="C8" s="6"/>
      <c r="D8" s="7"/>
      <c r="E8" s="7"/>
      <c r="F8" s="13"/>
      <c r="G8" s="13"/>
      <c r="H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</row>
    <row r="9" spans="1:199" ht="14.85" customHeight="1" x14ac:dyDescent="0.2">
      <c r="A9" s="13"/>
      <c r="B9" s="16"/>
      <c r="C9" s="9"/>
      <c r="D9" s="7"/>
      <c r="E9" s="7"/>
      <c r="F9" s="13"/>
      <c r="G9" s="13"/>
      <c r="H9" s="18"/>
      <c r="J9" s="19" t="s">
        <v>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</row>
    <row r="10" spans="1:199" ht="14.85" customHeight="1" x14ac:dyDescent="0.2">
      <c r="A10" s="20" t="s">
        <v>8</v>
      </c>
      <c r="B10" s="20"/>
      <c r="C10" s="21"/>
      <c r="D10" s="21"/>
      <c r="E10" s="21"/>
      <c r="F10" s="21"/>
      <c r="G10" s="21"/>
      <c r="H10" s="22" t="s">
        <v>9</v>
      </c>
      <c r="J10" s="2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</row>
    <row r="11" spans="1:199" ht="29.45" customHeight="1" x14ac:dyDescent="0.2">
      <c r="A11" s="24" t="s">
        <v>10</v>
      </c>
      <c r="B11" s="24"/>
      <c r="C11" s="24"/>
      <c r="D11" s="24"/>
      <c r="E11" s="24"/>
      <c r="F11" s="24"/>
      <c r="G11" s="21"/>
      <c r="H11" s="10">
        <v>259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</row>
    <row r="12" spans="1:199" ht="14.85" customHeight="1" x14ac:dyDescent="0.2">
      <c r="A12" s="25" t="s">
        <v>11</v>
      </c>
      <c r="B12" s="25"/>
      <c r="C12" s="21"/>
      <c r="D12" s="21"/>
      <c r="E12" s="21"/>
      <c r="F12" s="21"/>
      <c r="G12" s="21"/>
      <c r="H12" s="10" t="s">
        <v>12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</row>
    <row r="13" spans="1:199" ht="14.85" customHeight="1" x14ac:dyDescent="0.2">
      <c r="A13" s="25" t="s">
        <v>13</v>
      </c>
      <c r="B13" s="25"/>
      <c r="C13" s="21"/>
      <c r="D13" s="21"/>
      <c r="E13" s="21"/>
      <c r="F13" s="21"/>
      <c r="G13" s="21"/>
      <c r="H13" s="21" t="s">
        <v>14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</row>
    <row r="14" spans="1:199" ht="14.85" customHeight="1" x14ac:dyDescent="0.2">
      <c r="A14" s="25" t="s">
        <v>15</v>
      </c>
      <c r="B14" s="25"/>
      <c r="C14" s="21"/>
      <c r="D14" s="21"/>
      <c r="E14" s="21"/>
      <c r="F14" s="21"/>
      <c r="G14" s="21"/>
      <c r="H14" s="10" t="s">
        <v>16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</row>
    <row r="15" spans="1:199" ht="14.85" customHeight="1" x14ac:dyDescent="0.2">
      <c r="A15" s="7"/>
      <c r="B15" s="7"/>
      <c r="C15" s="9"/>
      <c r="D15" s="7"/>
      <c r="E15" s="7"/>
      <c r="F15" s="13"/>
      <c r="G15" s="13"/>
      <c r="H15" s="13"/>
      <c r="J15" s="26" t="s">
        <v>17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</row>
    <row r="16" spans="1:199" ht="14.85" customHeight="1" x14ac:dyDescent="0.2">
      <c r="A16" s="7"/>
      <c r="B16" s="7"/>
      <c r="C16" s="9"/>
      <c r="D16" s="7"/>
      <c r="E16" s="7"/>
      <c r="F16" s="13"/>
      <c r="G16" s="13"/>
      <c r="H16" s="13"/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</row>
    <row r="17" spans="1:199" ht="14.85" customHeight="1" x14ac:dyDescent="0.2">
      <c r="A17" s="7"/>
      <c r="B17" s="7"/>
      <c r="C17" s="9"/>
      <c r="D17" s="7"/>
      <c r="E17" s="7"/>
      <c r="F17" s="13"/>
      <c r="G17" s="13"/>
      <c r="H17" s="13"/>
      <c r="J17" s="28" t="s">
        <v>69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</row>
    <row r="18" spans="1:199" ht="14.85" customHeight="1" x14ac:dyDescent="0.2">
      <c r="A18" s="7"/>
      <c r="B18" s="7"/>
      <c r="C18" s="9"/>
      <c r="D18" s="7"/>
      <c r="E18" s="7"/>
      <c r="F18" s="13"/>
      <c r="G18" s="13"/>
      <c r="H18" s="13"/>
      <c r="I18" s="13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</row>
    <row r="19" spans="1:199" ht="14.85" customHeight="1" x14ac:dyDescent="0.2">
      <c r="A19" s="29"/>
      <c r="B19" s="30"/>
      <c r="C19" s="31"/>
      <c r="D19" s="32"/>
      <c r="E19" s="32"/>
      <c r="F19" s="33"/>
      <c r="G19" s="33"/>
      <c r="H19" s="34"/>
      <c r="I19" s="34"/>
      <c r="J19" s="35" t="s">
        <v>18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</row>
    <row r="20" spans="1:199" ht="14.85" customHeight="1" x14ac:dyDescent="0.2">
      <c r="A20" s="36" t="s">
        <v>19</v>
      </c>
      <c r="B20" s="36"/>
      <c r="C20" s="1"/>
      <c r="D20" s="36"/>
      <c r="E20" s="1"/>
      <c r="F20" s="37" t="s">
        <v>20</v>
      </c>
      <c r="G20" s="1"/>
      <c r="H20" s="34"/>
      <c r="I20" s="34"/>
      <c r="J20" s="38" t="s">
        <v>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</row>
    <row r="21" spans="1:199" ht="14.85" customHeight="1" x14ac:dyDescent="0.2">
      <c r="A21" s="39" t="s">
        <v>22</v>
      </c>
      <c r="B21" s="40"/>
      <c r="C21" s="40"/>
      <c r="D21" s="41"/>
      <c r="E21" s="42"/>
      <c r="F21" s="43">
        <v>1</v>
      </c>
      <c r="G21" s="3"/>
      <c r="H21" s="44" t="s">
        <v>23</v>
      </c>
      <c r="I21" s="45"/>
      <c r="J21" s="4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</row>
    <row r="22" spans="1:199" ht="14.85" customHeight="1" x14ac:dyDescent="0.2">
      <c r="A22" s="40">
        <v>10</v>
      </c>
      <c r="B22" s="40"/>
      <c r="C22" s="40"/>
      <c r="D22" s="41"/>
      <c r="E22" s="42"/>
      <c r="F22" s="43">
        <v>1</v>
      </c>
      <c r="G22" s="3"/>
      <c r="H22" s="44" t="s">
        <v>24</v>
      </c>
      <c r="I22" s="45"/>
      <c r="J22" s="4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</row>
    <row r="23" spans="1:199" ht="14.85" customHeight="1" x14ac:dyDescent="0.2">
      <c r="A23" s="40">
        <v>15</v>
      </c>
      <c r="B23" s="40"/>
      <c r="C23" s="40"/>
      <c r="D23" s="41"/>
      <c r="E23" s="42"/>
      <c r="F23" s="43">
        <v>2</v>
      </c>
      <c r="G23" s="3"/>
      <c r="H23" s="44" t="s">
        <v>25</v>
      </c>
      <c r="I23" s="45"/>
      <c r="J23" s="4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</row>
    <row r="24" spans="1:199" ht="14.85" customHeight="1" x14ac:dyDescent="0.2">
      <c r="A24" s="40">
        <v>20</v>
      </c>
      <c r="B24" s="40"/>
      <c r="C24" s="40"/>
      <c r="D24" s="41"/>
      <c r="E24" s="42"/>
      <c r="F24" s="43">
        <v>2</v>
      </c>
      <c r="G24" s="3"/>
      <c r="H24" s="44" t="s">
        <v>26</v>
      </c>
      <c r="I24" s="45"/>
      <c r="J24" s="47">
        <f>J25+J26</f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</row>
    <row r="25" spans="1:199" ht="14.85" customHeight="1" x14ac:dyDescent="0.2">
      <c r="A25" s="40">
        <v>20</v>
      </c>
      <c r="B25" s="39" t="s">
        <v>22</v>
      </c>
      <c r="C25" s="40"/>
      <c r="D25" s="41"/>
      <c r="E25" s="42"/>
      <c r="F25" s="43">
        <v>3</v>
      </c>
      <c r="G25" s="3"/>
      <c r="H25" s="48" t="s">
        <v>27</v>
      </c>
      <c r="I25" s="49"/>
      <c r="J25" s="4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</row>
    <row r="26" spans="1:199" ht="14.85" customHeight="1" x14ac:dyDescent="0.2">
      <c r="A26" s="39" t="s">
        <v>28</v>
      </c>
      <c r="B26" s="39" t="s">
        <v>29</v>
      </c>
      <c r="C26" s="40"/>
      <c r="D26" s="41"/>
      <c r="E26" s="42"/>
      <c r="F26" s="43">
        <v>3</v>
      </c>
      <c r="G26" s="3"/>
      <c r="H26" s="48" t="s">
        <v>30</v>
      </c>
      <c r="I26" s="49"/>
      <c r="J26" s="4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</row>
    <row r="27" spans="1:199" ht="14.85" customHeight="1" x14ac:dyDescent="0.2">
      <c r="A27" s="40">
        <v>25</v>
      </c>
      <c r="B27" s="40"/>
      <c r="C27" s="40"/>
      <c r="D27" s="41"/>
      <c r="E27" s="42"/>
      <c r="F27" s="43">
        <v>3</v>
      </c>
      <c r="G27" s="3"/>
      <c r="H27" s="44" t="s">
        <v>31</v>
      </c>
      <c r="I27" s="45"/>
      <c r="J27" s="47">
        <f>J28+J31</f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</row>
    <row r="28" spans="1:199" ht="14.85" customHeight="1" x14ac:dyDescent="0.2">
      <c r="A28" s="40">
        <v>25</v>
      </c>
      <c r="B28" s="39" t="s">
        <v>22</v>
      </c>
      <c r="C28" s="40"/>
      <c r="D28" s="41"/>
      <c r="E28" s="42"/>
      <c r="F28" s="43">
        <v>4</v>
      </c>
      <c r="G28" s="3"/>
      <c r="H28" s="48" t="s">
        <v>32</v>
      </c>
      <c r="I28" s="49"/>
      <c r="J28" s="47">
        <f>J29+J30</f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</row>
    <row r="29" spans="1:199" ht="14.85" customHeight="1" x14ac:dyDescent="0.2">
      <c r="A29" s="40">
        <v>25</v>
      </c>
      <c r="B29" s="39" t="s">
        <v>22</v>
      </c>
      <c r="C29" s="39" t="s">
        <v>22</v>
      </c>
      <c r="D29" s="41"/>
      <c r="E29" s="42"/>
      <c r="F29" s="43">
        <v>5</v>
      </c>
      <c r="G29" s="3"/>
      <c r="H29" s="50" t="s">
        <v>33</v>
      </c>
      <c r="I29" s="51"/>
      <c r="J29" s="46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</row>
    <row r="30" spans="1:199" ht="14.85" customHeight="1" x14ac:dyDescent="0.2">
      <c r="A30" s="40">
        <v>25</v>
      </c>
      <c r="B30" s="39" t="s">
        <v>22</v>
      </c>
      <c r="C30" s="40">
        <v>10</v>
      </c>
      <c r="D30" s="41"/>
      <c r="E30" s="42"/>
      <c r="F30" s="52">
        <v>5</v>
      </c>
      <c r="G30" s="3"/>
      <c r="H30" s="50" t="s">
        <v>34</v>
      </c>
      <c r="I30" s="51"/>
      <c r="J30" s="4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</row>
    <row r="31" spans="1:199" ht="14.85" customHeight="1" x14ac:dyDescent="0.2">
      <c r="A31" s="40">
        <v>25</v>
      </c>
      <c r="B31" s="40">
        <v>10</v>
      </c>
      <c r="C31" s="40"/>
      <c r="D31" s="41"/>
      <c r="E31" s="42"/>
      <c r="F31" s="52">
        <v>4</v>
      </c>
      <c r="G31" s="3"/>
      <c r="H31" s="53" t="s">
        <v>35</v>
      </c>
      <c r="I31" s="54"/>
      <c r="J31" s="46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</row>
    <row r="32" spans="1:199" ht="14.85" customHeight="1" x14ac:dyDescent="0.2">
      <c r="A32" s="40">
        <v>30</v>
      </c>
      <c r="B32" s="40"/>
      <c r="C32" s="40"/>
      <c r="D32" s="41"/>
      <c r="E32" s="42"/>
      <c r="F32" s="55">
        <v>3</v>
      </c>
      <c r="G32" s="3"/>
      <c r="H32" s="44" t="s">
        <v>36</v>
      </c>
      <c r="I32" s="45"/>
      <c r="J32" s="47">
        <f>J33++J34</f>
        <v>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</row>
    <row r="33" spans="1:199" ht="14.85" customHeight="1" x14ac:dyDescent="0.2">
      <c r="A33" s="40">
        <v>30</v>
      </c>
      <c r="B33" s="39" t="s">
        <v>22</v>
      </c>
      <c r="C33" s="40"/>
      <c r="D33" s="41"/>
      <c r="E33" s="42"/>
      <c r="F33" s="55">
        <v>4</v>
      </c>
      <c r="G33" s="3"/>
      <c r="H33" s="53" t="s">
        <v>37</v>
      </c>
      <c r="I33" s="54"/>
      <c r="J33" s="4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</row>
    <row r="34" spans="1:199" ht="14.85" customHeight="1" x14ac:dyDescent="0.2">
      <c r="A34" s="40">
        <v>30</v>
      </c>
      <c r="B34" s="40">
        <v>10</v>
      </c>
      <c r="C34" s="40"/>
      <c r="D34" s="41"/>
      <c r="E34" s="42"/>
      <c r="F34" s="55">
        <v>4</v>
      </c>
      <c r="G34" s="3"/>
      <c r="H34" s="53" t="s">
        <v>38</v>
      </c>
      <c r="I34" s="54"/>
      <c r="J34" s="47">
        <f>J35+J36</f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</row>
    <row r="35" spans="1:199" ht="14.85" customHeight="1" x14ac:dyDescent="0.2">
      <c r="A35" s="40">
        <v>30</v>
      </c>
      <c r="B35" s="40">
        <v>10</v>
      </c>
      <c r="C35" s="39" t="s">
        <v>22</v>
      </c>
      <c r="D35" s="41"/>
      <c r="E35" s="42"/>
      <c r="F35" s="55">
        <v>5</v>
      </c>
      <c r="G35" s="3"/>
      <c r="H35" s="50" t="s">
        <v>39</v>
      </c>
      <c r="I35" s="51"/>
      <c r="J35" s="4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</row>
    <row r="36" spans="1:199" ht="14.85" customHeight="1" x14ac:dyDescent="0.2">
      <c r="A36" s="40">
        <v>30</v>
      </c>
      <c r="B36" s="40">
        <v>10</v>
      </c>
      <c r="C36" s="40">
        <v>10</v>
      </c>
      <c r="D36" s="41"/>
      <c r="E36" s="42"/>
      <c r="F36" s="55">
        <v>5</v>
      </c>
      <c r="G36" s="3"/>
      <c r="H36" s="50" t="s">
        <v>40</v>
      </c>
      <c r="I36" s="51"/>
      <c r="J36" s="4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</row>
    <row r="37" spans="1:199" ht="14.85" customHeight="1" x14ac:dyDescent="0.2">
      <c r="A37" s="40">
        <v>35</v>
      </c>
      <c r="B37" s="40"/>
      <c r="C37" s="40"/>
      <c r="D37" s="41"/>
      <c r="E37" s="42"/>
      <c r="F37" s="55">
        <v>4</v>
      </c>
      <c r="G37" s="56"/>
      <c r="H37" s="44" t="s">
        <v>41</v>
      </c>
      <c r="I37" s="45"/>
      <c r="J37" s="47">
        <f>J38+J39+J40</f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</row>
    <row r="38" spans="1:199" ht="14.85" customHeight="1" x14ac:dyDescent="0.2">
      <c r="A38" s="40">
        <v>35</v>
      </c>
      <c r="B38" s="39" t="s">
        <v>22</v>
      </c>
      <c r="C38" s="40"/>
      <c r="D38" s="41"/>
      <c r="E38" s="42"/>
      <c r="F38" s="55">
        <v>5</v>
      </c>
      <c r="G38" s="56"/>
      <c r="H38" s="48" t="s">
        <v>42</v>
      </c>
      <c r="I38" s="49"/>
      <c r="J38" s="4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</row>
    <row r="39" spans="1:199" ht="14.85" customHeight="1" x14ac:dyDescent="0.2">
      <c r="A39" s="40">
        <v>35</v>
      </c>
      <c r="B39" s="40">
        <v>10</v>
      </c>
      <c r="C39" s="40"/>
      <c r="D39" s="41"/>
      <c r="E39" s="42"/>
      <c r="F39" s="55">
        <v>5</v>
      </c>
      <c r="G39" s="56"/>
      <c r="H39" s="48" t="s">
        <v>43</v>
      </c>
      <c r="I39" s="49"/>
      <c r="J39" s="4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</row>
    <row r="40" spans="1:199" ht="14.85" customHeight="1" x14ac:dyDescent="0.2">
      <c r="A40" s="40">
        <v>35</v>
      </c>
      <c r="B40" s="40">
        <v>15</v>
      </c>
      <c r="C40" s="40"/>
      <c r="D40" s="41"/>
      <c r="E40" s="42"/>
      <c r="F40" s="55">
        <v>6</v>
      </c>
      <c r="G40" s="56"/>
      <c r="H40" s="53" t="s">
        <v>44</v>
      </c>
      <c r="I40" s="54"/>
      <c r="J40" s="4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</row>
    <row r="41" spans="1:199" ht="14.85" customHeight="1" x14ac:dyDescent="0.2">
      <c r="A41" s="40">
        <v>40</v>
      </c>
      <c r="B41" s="40"/>
      <c r="C41" s="40"/>
      <c r="D41" s="41"/>
      <c r="E41" s="42"/>
      <c r="F41" s="52">
        <v>4</v>
      </c>
      <c r="G41" s="56"/>
      <c r="H41" s="57" t="s">
        <v>45</v>
      </c>
      <c r="I41" s="58"/>
      <c r="J41" s="47">
        <f>J42+J43</f>
        <v>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</row>
    <row r="42" spans="1:199" ht="14.85" customHeight="1" x14ac:dyDescent="0.2">
      <c r="A42" s="40">
        <v>40</v>
      </c>
      <c r="B42" s="39" t="s">
        <v>22</v>
      </c>
      <c r="C42" s="40"/>
      <c r="D42" s="41"/>
      <c r="E42" s="42"/>
      <c r="F42" s="52">
        <v>5</v>
      </c>
      <c r="G42" s="56"/>
      <c r="H42" s="48" t="s">
        <v>27</v>
      </c>
      <c r="I42" s="49"/>
      <c r="J42" s="4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</row>
    <row r="43" spans="1:199" ht="14.85" customHeight="1" x14ac:dyDescent="0.2">
      <c r="A43" s="39" t="s">
        <v>46</v>
      </c>
      <c r="B43" s="39" t="s">
        <v>29</v>
      </c>
      <c r="C43" s="40"/>
      <c r="D43" s="41"/>
      <c r="E43" s="42"/>
      <c r="F43" s="52">
        <v>5</v>
      </c>
      <c r="G43" s="56"/>
      <c r="H43" s="48" t="s">
        <v>47</v>
      </c>
      <c r="I43" s="49"/>
      <c r="J43" s="4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</row>
    <row r="44" spans="1:199" ht="14.85" customHeight="1" x14ac:dyDescent="0.2">
      <c r="A44" s="40">
        <v>45</v>
      </c>
      <c r="B44" s="40"/>
      <c r="C44" s="40"/>
      <c r="D44" s="41"/>
      <c r="E44" s="42"/>
      <c r="F44" s="52">
        <v>5</v>
      </c>
      <c r="G44" s="56"/>
      <c r="H44" s="44" t="s">
        <v>48</v>
      </c>
      <c r="I44" s="45"/>
      <c r="J44" s="47">
        <f>J21+J22-J23+J24-J27-J32-J37-J41</f>
        <v>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</row>
    <row r="45" spans="1:199" ht="14.85" customHeight="1" x14ac:dyDescent="0.2">
      <c r="A45" s="40">
        <v>50</v>
      </c>
      <c r="B45" s="40"/>
      <c r="C45" s="40"/>
      <c r="D45" s="41"/>
      <c r="E45" s="42"/>
      <c r="F45" s="52">
        <v>5</v>
      </c>
      <c r="G45" s="56"/>
      <c r="H45" s="57" t="s">
        <v>49</v>
      </c>
      <c r="I45" s="58"/>
      <c r="J45" s="47">
        <f>SUM(J46:J49)-J50-J51-J52</f>
        <v>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</row>
    <row r="46" spans="1:199" ht="14.85" customHeight="1" x14ac:dyDescent="0.2">
      <c r="A46" s="40">
        <v>50</v>
      </c>
      <c r="B46" s="39" t="s">
        <v>22</v>
      </c>
      <c r="C46" s="40"/>
      <c r="D46" s="41"/>
      <c r="E46" s="42"/>
      <c r="F46" s="52">
        <v>6</v>
      </c>
      <c r="G46" s="56"/>
      <c r="H46" s="48" t="s">
        <v>50</v>
      </c>
      <c r="I46" s="49"/>
      <c r="J46" s="4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</row>
    <row r="47" spans="1:199" ht="14.85" customHeight="1" x14ac:dyDescent="0.2">
      <c r="A47" s="40">
        <v>50</v>
      </c>
      <c r="B47" s="40">
        <v>10</v>
      </c>
      <c r="C47" s="40"/>
      <c r="D47" s="59"/>
      <c r="E47" s="42"/>
      <c r="F47" s="60">
        <v>6</v>
      </c>
      <c r="G47" s="61"/>
      <c r="H47" s="62" t="s">
        <v>51</v>
      </c>
      <c r="I47" s="63"/>
      <c r="J47" s="46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  <c r="GP47" s="64"/>
      <c r="GQ47" s="64"/>
    </row>
    <row r="48" spans="1:199" ht="14.85" customHeight="1" x14ac:dyDescent="0.2">
      <c r="A48" s="40">
        <v>50</v>
      </c>
      <c r="B48" s="40">
        <v>15</v>
      </c>
      <c r="C48" s="40"/>
      <c r="D48" s="59"/>
      <c r="E48" s="42"/>
      <c r="F48" s="65">
        <v>7</v>
      </c>
      <c r="G48" s="61"/>
      <c r="H48" s="62" t="s">
        <v>52</v>
      </c>
      <c r="I48" s="63"/>
      <c r="J48" s="46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  <c r="GP48" s="64"/>
      <c r="GQ48" s="64"/>
    </row>
    <row r="49" spans="1:199" ht="14.85" customHeight="1" x14ac:dyDescent="0.2">
      <c r="A49" s="40">
        <v>50</v>
      </c>
      <c r="B49" s="40">
        <v>20</v>
      </c>
      <c r="C49" s="40"/>
      <c r="D49" s="59"/>
      <c r="E49" s="42"/>
      <c r="F49" s="65">
        <v>7</v>
      </c>
      <c r="G49" s="61"/>
      <c r="H49" s="66" t="s">
        <v>53</v>
      </c>
      <c r="I49" s="67"/>
      <c r="J49" s="46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</row>
    <row r="50" spans="1:199" ht="28.5" customHeight="1" x14ac:dyDescent="0.2">
      <c r="A50" s="40">
        <v>50</v>
      </c>
      <c r="B50" s="40">
        <v>25</v>
      </c>
      <c r="C50" s="40"/>
      <c r="D50" s="59"/>
      <c r="E50" s="42"/>
      <c r="F50" s="65">
        <v>8</v>
      </c>
      <c r="G50" s="61"/>
      <c r="H50" s="66" t="s">
        <v>54</v>
      </c>
      <c r="I50" s="67"/>
      <c r="J50" s="46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</row>
    <row r="51" spans="1:199" ht="14.85" customHeight="1" x14ac:dyDescent="0.2">
      <c r="A51" s="40">
        <v>50</v>
      </c>
      <c r="B51" s="40">
        <v>30</v>
      </c>
      <c r="C51" s="40"/>
      <c r="D51" s="59"/>
      <c r="E51" s="42"/>
      <c r="F51" s="68">
        <v>8</v>
      </c>
      <c r="G51" s="61"/>
      <c r="H51" s="62" t="s">
        <v>55</v>
      </c>
      <c r="I51" s="63"/>
      <c r="J51" s="46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</row>
    <row r="52" spans="1:199" ht="14.85" customHeight="1" x14ac:dyDescent="0.2">
      <c r="A52" s="40">
        <v>50</v>
      </c>
      <c r="B52" s="40">
        <v>35</v>
      </c>
      <c r="C52" s="40"/>
      <c r="D52" s="59"/>
      <c r="E52" s="42"/>
      <c r="F52" s="68">
        <v>9</v>
      </c>
      <c r="G52" s="61"/>
      <c r="H52" s="62" t="s">
        <v>56</v>
      </c>
      <c r="I52" s="63"/>
      <c r="J52" s="4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</row>
    <row r="53" spans="1:199" ht="14.85" customHeight="1" x14ac:dyDescent="0.2">
      <c r="A53" s="40">
        <v>55</v>
      </c>
      <c r="B53" s="40"/>
      <c r="C53" s="40"/>
      <c r="D53" s="59"/>
      <c r="E53" s="42"/>
      <c r="F53" s="68">
        <v>6</v>
      </c>
      <c r="G53" s="61"/>
      <c r="H53" s="69" t="s">
        <v>57</v>
      </c>
      <c r="I53" s="70"/>
      <c r="J53" s="47">
        <f>J44+J45</f>
        <v>0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</row>
    <row r="54" spans="1:199" ht="14.85" customHeight="1" x14ac:dyDescent="0.2">
      <c r="A54" s="40">
        <v>60</v>
      </c>
      <c r="B54" s="40"/>
      <c r="C54" s="40"/>
      <c r="D54" s="59"/>
      <c r="E54" s="42"/>
      <c r="F54" s="68">
        <v>6</v>
      </c>
      <c r="G54" s="61"/>
      <c r="H54" s="69" t="s">
        <v>58</v>
      </c>
      <c r="I54" s="70"/>
      <c r="J54" s="47">
        <f>J55-J56</f>
        <v>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</row>
    <row r="55" spans="1:199" ht="14.85" customHeight="1" x14ac:dyDescent="0.2">
      <c r="A55" s="40">
        <v>60</v>
      </c>
      <c r="B55" s="39" t="s">
        <v>22</v>
      </c>
      <c r="C55" s="40"/>
      <c r="D55" s="59"/>
      <c r="E55" s="42"/>
      <c r="F55" s="68">
        <v>7</v>
      </c>
      <c r="G55" s="61"/>
      <c r="H55" s="62" t="s">
        <v>59</v>
      </c>
      <c r="I55" s="63"/>
      <c r="J55" s="46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</row>
    <row r="56" spans="1:199" ht="14.85" customHeight="1" x14ac:dyDescent="0.2">
      <c r="A56" s="40">
        <v>60</v>
      </c>
      <c r="B56" s="40">
        <v>10</v>
      </c>
      <c r="C56" s="40"/>
      <c r="D56" s="59"/>
      <c r="E56" s="42"/>
      <c r="F56" s="68">
        <v>7</v>
      </c>
      <c r="G56" s="61"/>
      <c r="H56" s="62" t="s">
        <v>60</v>
      </c>
      <c r="I56" s="63"/>
      <c r="J56" s="4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</row>
    <row r="57" spans="1:199" ht="14.85" customHeight="1" x14ac:dyDescent="0.2">
      <c r="A57" s="40">
        <v>65</v>
      </c>
      <c r="B57" s="40"/>
      <c r="C57" s="40"/>
      <c r="D57" s="59"/>
      <c r="E57" s="42"/>
      <c r="F57" s="68">
        <v>7</v>
      </c>
      <c r="G57" s="61"/>
      <c r="H57" s="69" t="s">
        <v>61</v>
      </c>
      <c r="I57" s="70"/>
      <c r="J57" s="47">
        <f>J53+J54</f>
        <v>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</row>
    <row r="58" spans="1:199" ht="14.85" customHeight="1" x14ac:dyDescent="0.2">
      <c r="A58" s="40">
        <v>70</v>
      </c>
      <c r="B58" s="40"/>
      <c r="C58" s="40"/>
      <c r="D58" s="59"/>
      <c r="E58" s="42"/>
      <c r="F58" s="68">
        <v>7</v>
      </c>
      <c r="G58" s="61"/>
      <c r="H58" s="69" t="s">
        <v>62</v>
      </c>
      <c r="I58" s="70"/>
      <c r="J58" s="47">
        <f>J59+J60</f>
        <v>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</row>
    <row r="59" spans="1:199" ht="14.85" customHeight="1" x14ac:dyDescent="0.2">
      <c r="A59" s="40">
        <v>70</v>
      </c>
      <c r="B59" s="39" t="s">
        <v>22</v>
      </c>
      <c r="C59" s="40"/>
      <c r="D59" s="59"/>
      <c r="E59" s="42"/>
      <c r="F59" s="68">
        <v>8</v>
      </c>
      <c r="G59" s="61"/>
      <c r="H59" s="62" t="s">
        <v>63</v>
      </c>
      <c r="I59" s="63"/>
      <c r="J59" s="46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</row>
    <row r="60" spans="1:199" ht="14.85" customHeight="1" x14ac:dyDescent="0.2">
      <c r="A60" s="40">
        <v>70</v>
      </c>
      <c r="B60" s="40">
        <v>10</v>
      </c>
      <c r="C60" s="40"/>
      <c r="D60" s="59"/>
      <c r="E60" s="42"/>
      <c r="F60" s="68">
        <v>8</v>
      </c>
      <c r="G60" s="61"/>
      <c r="H60" s="62" t="s">
        <v>64</v>
      </c>
      <c r="I60" s="63"/>
      <c r="J60" s="46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</row>
    <row r="61" spans="1:199" ht="14.85" customHeight="1" x14ac:dyDescent="0.2">
      <c r="A61" s="40">
        <v>75</v>
      </c>
      <c r="B61" s="40"/>
      <c r="C61" s="40"/>
      <c r="D61" s="59"/>
      <c r="E61" s="42"/>
      <c r="F61" s="68">
        <v>8</v>
      </c>
      <c r="G61" s="61"/>
      <c r="H61" s="69" t="s">
        <v>65</v>
      </c>
      <c r="I61" s="70"/>
      <c r="J61" s="46"/>
    </row>
    <row r="62" spans="1:199" ht="14.85" customHeight="1" x14ac:dyDescent="0.2">
      <c r="A62" s="40">
        <v>80</v>
      </c>
      <c r="B62" s="40"/>
      <c r="C62" s="40"/>
      <c r="D62" s="59"/>
      <c r="E62" s="42"/>
      <c r="F62" s="68">
        <v>8</v>
      </c>
      <c r="G62" s="61"/>
      <c r="H62" s="69" t="s">
        <v>66</v>
      </c>
      <c r="I62" s="70"/>
      <c r="J62" s="46"/>
    </row>
    <row r="63" spans="1:199" ht="14.85" customHeight="1" x14ac:dyDescent="0.2">
      <c r="A63" s="40">
        <v>85</v>
      </c>
      <c r="B63" s="40"/>
      <c r="C63" s="40"/>
      <c r="D63" s="59"/>
      <c r="E63" s="42"/>
      <c r="F63" s="68">
        <v>9</v>
      </c>
      <c r="G63" s="61"/>
      <c r="H63" s="69" t="s">
        <v>67</v>
      </c>
      <c r="I63" s="70"/>
      <c r="J63" s="47">
        <f>J57+J58-J61-J62</f>
        <v>0</v>
      </c>
    </row>
    <row r="64" spans="1:199" ht="14.85" customHeight="1" x14ac:dyDescent="0.2"/>
    <row r="65" spans="1:199" ht="6.75" customHeight="1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</row>
    <row r="66" spans="1:199" ht="14.85" customHeight="1" x14ac:dyDescent="0.2"/>
    <row r="67" spans="1:199" ht="14.85" customHeight="1" x14ac:dyDescent="0.2"/>
    <row r="68" spans="1:199" ht="14.85" customHeight="1" x14ac:dyDescent="0.2"/>
    <row r="69" spans="1:199" ht="14.85" customHeight="1" x14ac:dyDescent="0.2"/>
    <row r="70" spans="1:199" ht="14.85" customHeight="1" x14ac:dyDescent="0.2"/>
    <row r="71" spans="1:199" ht="14.85" customHeight="1" x14ac:dyDescent="0.2"/>
    <row r="72" spans="1:199" ht="14.85" customHeight="1" x14ac:dyDescent="0.2"/>
    <row r="73" spans="1:199" ht="14.85" customHeight="1" x14ac:dyDescent="0.2"/>
    <row r="74" spans="1:199" ht="14.85" customHeight="1" x14ac:dyDescent="0.2"/>
    <row r="75" spans="1:199" ht="14.85" customHeight="1" x14ac:dyDescent="0.2"/>
    <row r="76" spans="1:199" ht="14.85" customHeight="1" x14ac:dyDescent="0.2"/>
    <row r="77" spans="1:199" ht="14.85" customHeight="1" x14ac:dyDescent="0.2"/>
    <row r="78" spans="1:199" ht="14.85" customHeight="1" x14ac:dyDescent="0.2"/>
    <row r="79" spans="1:199" ht="14.85" customHeight="1" x14ac:dyDescent="0.2"/>
    <row r="80" spans="1:199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  <row r="88" ht="14.85" customHeight="1" x14ac:dyDescent="0.2"/>
    <row r="89" ht="14.85" customHeight="1" x14ac:dyDescent="0.2"/>
    <row r="90" ht="14.85" customHeight="1" x14ac:dyDescent="0.2"/>
    <row r="91" ht="14.85" customHeight="1" x14ac:dyDescent="0.2"/>
    <row r="92" ht="14.85" customHeight="1" x14ac:dyDescent="0.2"/>
    <row r="93" ht="14.85" customHeight="1" x14ac:dyDescent="0.2"/>
    <row r="94" ht="14.85" customHeight="1" x14ac:dyDescent="0.2"/>
    <row r="95" ht="14.85" customHeight="1" x14ac:dyDescent="0.2"/>
  </sheetData>
  <sheetProtection password="F0A6"/>
  <mergeCells count="4">
    <mergeCell ref="J9:J10"/>
    <mergeCell ref="A11:F11"/>
    <mergeCell ref="J15:J16"/>
    <mergeCell ref="A1:J1"/>
  </mergeCells>
  <pageMargins left="0.78740157480314965" right="0.78740157480314965" top="0.39370078740157483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>
    <pageSetUpPr fitToPage="1"/>
  </sheetPr>
  <dimension ref="A1:GR96"/>
  <sheetViews>
    <sheetView showGridLines="0" zoomScaleNormal="100" workbookViewId="0"/>
  </sheetViews>
  <sheetFormatPr defaultColWidth="9" defaultRowHeight="12" x14ac:dyDescent="0.2"/>
  <cols>
    <col min="1" max="7" width="3" style="4" customWidth="1"/>
    <col min="8" max="8" width="41.28515625" style="4" customWidth="1"/>
    <col min="9" max="9" width="12.28515625" style="4" customWidth="1"/>
    <col min="10" max="10" width="14.5703125" style="4" customWidth="1"/>
    <col min="11" max="199" width="11.140625" style="4" customWidth="1"/>
    <col min="200" max="200" width="2" style="4" customWidth="1"/>
    <col min="201" max="16384" width="9" style="4"/>
  </cols>
  <sheetData>
    <row r="1" spans="1:200" customFormat="1" ht="50.1" customHeight="1" x14ac:dyDescent="0.2">
      <c r="A1" s="104" t="s">
        <v>147</v>
      </c>
      <c r="B1" s="105"/>
      <c r="C1" s="105"/>
      <c r="D1" s="105"/>
      <c r="E1" s="105"/>
      <c r="F1" s="106"/>
      <c r="G1" s="106"/>
      <c r="H1" s="106"/>
      <c r="I1" s="106"/>
      <c r="J1" s="107"/>
    </row>
    <row r="2" spans="1:200" customFormat="1" ht="14.85" customHeight="1" x14ac:dyDescent="0.2"/>
    <row r="3" spans="1:200" ht="14.85" customHeight="1" x14ac:dyDescent="0.2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</row>
    <row r="4" spans="1:200" ht="14.85" customHeight="1" x14ac:dyDescent="0.2">
      <c r="A4" s="8" t="s">
        <v>1</v>
      </c>
      <c r="B4" s="7"/>
      <c r="C4" s="9"/>
      <c r="D4" s="7"/>
      <c r="E4" s="7"/>
      <c r="F4" s="7"/>
      <c r="G4" s="7"/>
      <c r="H4" s="7"/>
      <c r="I4" s="10" t="s">
        <v>2</v>
      </c>
      <c r="J4" s="11">
        <v>42696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</row>
    <row r="5" spans="1:200" ht="14.85" customHeight="1" x14ac:dyDescent="0.2">
      <c r="A5" s="12" t="s">
        <v>68</v>
      </c>
      <c r="B5" s="7"/>
      <c r="C5" s="9"/>
      <c r="D5" s="7"/>
      <c r="E5" s="7"/>
      <c r="F5" s="13"/>
      <c r="G5" s="13"/>
      <c r="H5" s="13"/>
      <c r="I5" s="10" t="s">
        <v>3</v>
      </c>
      <c r="J5" s="14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</row>
    <row r="6" spans="1:200" ht="14.85" customHeight="1" x14ac:dyDescent="0.2">
      <c r="A6" s="5"/>
      <c r="B6" s="5"/>
      <c r="C6" s="6"/>
      <c r="D6" s="7"/>
      <c r="E6" s="7"/>
      <c r="F6" s="13"/>
      <c r="G6" s="13"/>
      <c r="H6" s="7"/>
      <c r="I6" s="10" t="s">
        <v>5</v>
      </c>
      <c r="J6" s="15">
        <v>42736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00" ht="14.85" customHeight="1" x14ac:dyDescent="0.2">
      <c r="A7" s="5"/>
      <c r="B7" s="5"/>
      <c r="C7" s="6"/>
      <c r="D7" s="7"/>
      <c r="E7" s="7"/>
      <c r="F7" s="13"/>
      <c r="G7" s="13"/>
      <c r="H7" s="1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00" ht="14.85" customHeight="1" x14ac:dyDescent="0.25">
      <c r="A8" s="17" t="s">
        <v>70</v>
      </c>
      <c r="B8" s="5"/>
      <c r="C8" s="6"/>
      <c r="D8" s="7"/>
      <c r="E8" s="7"/>
      <c r="F8" s="13"/>
      <c r="G8" s="13"/>
      <c r="H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00" ht="14.85" customHeight="1" x14ac:dyDescent="0.2">
      <c r="A9" s="13"/>
      <c r="B9" s="16"/>
      <c r="C9" s="9"/>
      <c r="D9" s="7"/>
      <c r="E9" s="7"/>
      <c r="F9" s="13"/>
      <c r="G9" s="13"/>
      <c r="H9" s="18"/>
      <c r="J9" s="19" t="s">
        <v>71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00" ht="14.85" customHeight="1" x14ac:dyDescent="0.2">
      <c r="A10" s="20" t="s">
        <v>8</v>
      </c>
      <c r="B10" s="20"/>
      <c r="C10" s="21"/>
      <c r="D10" s="21"/>
      <c r="E10" s="21"/>
      <c r="F10" s="21"/>
      <c r="G10" s="21"/>
      <c r="H10" s="22" t="s">
        <v>9</v>
      </c>
      <c r="J10" s="2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00" ht="29.45" customHeight="1" x14ac:dyDescent="0.2">
      <c r="A11" s="24" t="s">
        <v>10</v>
      </c>
      <c r="B11" s="24"/>
      <c r="C11" s="24"/>
      <c r="D11" s="24"/>
      <c r="E11" s="24"/>
      <c r="F11" s="24"/>
      <c r="G11" s="21"/>
      <c r="H11" s="76">
        <v>259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</row>
    <row r="12" spans="1:200" ht="14.85" customHeight="1" x14ac:dyDescent="0.2">
      <c r="A12" s="25" t="s">
        <v>11</v>
      </c>
      <c r="B12" s="25"/>
      <c r="C12" s="21"/>
      <c r="D12" s="21"/>
      <c r="E12" s="21"/>
      <c r="F12" s="21"/>
      <c r="G12" s="21"/>
      <c r="H12" s="10" t="s">
        <v>12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</row>
    <row r="13" spans="1:200" ht="14.85" customHeight="1" x14ac:dyDescent="0.2">
      <c r="A13" s="25" t="s">
        <v>13</v>
      </c>
      <c r="B13" s="25"/>
      <c r="C13" s="21"/>
      <c r="D13" s="21"/>
      <c r="E13" s="21"/>
      <c r="F13" s="21"/>
      <c r="G13" s="21"/>
      <c r="H13" s="21" t="s">
        <v>14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</row>
    <row r="14" spans="1:200" ht="14.85" customHeight="1" x14ac:dyDescent="0.2">
      <c r="A14" s="25" t="s">
        <v>15</v>
      </c>
      <c r="B14" s="25"/>
      <c r="C14" s="21"/>
      <c r="D14" s="21"/>
      <c r="E14" s="21"/>
      <c r="F14" s="21"/>
      <c r="G14" s="21"/>
      <c r="H14" s="10" t="s">
        <v>16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</row>
    <row r="15" spans="1:200" ht="14.85" customHeight="1" x14ac:dyDescent="0.2">
      <c r="A15" s="7"/>
      <c r="B15" s="7"/>
      <c r="C15" s="9"/>
      <c r="D15" s="7"/>
      <c r="E15" s="7"/>
      <c r="F15" s="13"/>
      <c r="G15" s="13"/>
      <c r="H15" s="13"/>
      <c r="J15" s="26" t="s">
        <v>17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</row>
    <row r="16" spans="1:200" ht="14.85" customHeight="1" x14ac:dyDescent="0.2">
      <c r="A16" s="7"/>
      <c r="B16" s="7"/>
      <c r="C16" s="9"/>
      <c r="D16" s="7"/>
      <c r="E16" s="7"/>
      <c r="F16" s="13"/>
      <c r="G16" s="13"/>
      <c r="H16" s="13"/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</row>
    <row r="17" spans="1:200" ht="14.85" customHeight="1" x14ac:dyDescent="0.2">
      <c r="A17" s="7"/>
      <c r="B17" s="7"/>
      <c r="C17" s="9"/>
      <c r="D17" s="7"/>
      <c r="E17" s="7"/>
      <c r="F17" s="13"/>
      <c r="G17" s="13"/>
      <c r="H17" s="13"/>
      <c r="J17" s="77" t="s">
        <v>69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</row>
    <row r="18" spans="1:200" ht="14.85" customHeight="1" x14ac:dyDescent="0.2">
      <c r="A18" s="7"/>
      <c r="B18" s="9"/>
      <c r="C18" s="7"/>
      <c r="D18" s="7"/>
      <c r="E18" s="13"/>
      <c r="F18" s="13"/>
      <c r="G18" s="1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</row>
    <row r="19" spans="1:200" ht="14.85" customHeight="1" x14ac:dyDescent="0.2">
      <c r="A19" s="30"/>
      <c r="B19" s="31"/>
      <c r="C19" s="32"/>
      <c r="D19" s="32"/>
      <c r="E19" s="33"/>
      <c r="F19" s="33"/>
      <c r="G19" s="34"/>
      <c r="H19" s="3"/>
      <c r="I19" s="3"/>
      <c r="J19" s="35" t="s">
        <v>18</v>
      </c>
      <c r="K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</row>
    <row r="20" spans="1:200" ht="14.85" customHeight="1" x14ac:dyDescent="0.2">
      <c r="A20" s="36" t="s">
        <v>19</v>
      </c>
      <c r="B20" s="1"/>
      <c r="C20" s="36"/>
      <c r="D20" s="1"/>
      <c r="E20" s="1"/>
      <c r="F20" s="37" t="s">
        <v>20</v>
      </c>
      <c r="G20" s="3"/>
      <c r="H20" s="3"/>
      <c r="I20" s="3"/>
      <c r="J20" s="38" t="s">
        <v>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</row>
    <row r="21" spans="1:200" ht="23.45" customHeight="1" x14ac:dyDescent="0.2">
      <c r="A21" s="78" t="s">
        <v>72</v>
      </c>
      <c r="B21" s="73"/>
      <c r="C21" s="73"/>
      <c r="D21" s="73"/>
      <c r="E21" s="73"/>
      <c r="F21" s="73"/>
      <c r="G21" s="73"/>
      <c r="H21" s="74"/>
      <c r="I21" s="74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</row>
    <row r="22" spans="1:200" ht="14.85" customHeight="1" x14ac:dyDescent="0.2">
      <c r="A22" s="79" t="s">
        <v>73</v>
      </c>
      <c r="B22" s="80" t="s">
        <v>68</v>
      </c>
      <c r="C22" s="80" t="s">
        <v>68</v>
      </c>
      <c r="D22" s="81" t="s">
        <v>68</v>
      </c>
      <c r="E22" s="42"/>
      <c r="F22" s="35">
        <v>8</v>
      </c>
      <c r="G22" s="73"/>
      <c r="H22" s="44" t="s">
        <v>74</v>
      </c>
      <c r="I22" s="45"/>
      <c r="J22" s="82">
        <f>J23+J29+J35</f>
        <v>0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</row>
    <row r="23" spans="1:200" ht="14.85" customHeight="1" x14ac:dyDescent="0.2">
      <c r="A23" s="79" t="s">
        <v>73</v>
      </c>
      <c r="B23" s="79" t="s">
        <v>22</v>
      </c>
      <c r="C23" s="80" t="s">
        <v>68</v>
      </c>
      <c r="D23" s="81" t="s">
        <v>68</v>
      </c>
      <c r="E23" s="83"/>
      <c r="F23" s="35">
        <v>9</v>
      </c>
      <c r="G23" s="73"/>
      <c r="H23" s="84" t="s">
        <v>75</v>
      </c>
      <c r="I23" s="45"/>
      <c r="J23" s="82">
        <f>SUM(J24:J28)</f>
        <v>0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</row>
    <row r="24" spans="1:200" ht="14.85" customHeight="1" x14ac:dyDescent="0.2">
      <c r="A24" s="79" t="s">
        <v>73</v>
      </c>
      <c r="B24" s="79" t="s">
        <v>22</v>
      </c>
      <c r="C24" s="79" t="s">
        <v>22</v>
      </c>
      <c r="D24" s="81" t="s">
        <v>68</v>
      </c>
      <c r="E24" s="83"/>
      <c r="F24" s="35">
        <v>0</v>
      </c>
      <c r="G24" s="73"/>
      <c r="H24" s="48" t="s">
        <v>76</v>
      </c>
      <c r="I24" s="45"/>
      <c r="J24" s="8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</row>
    <row r="25" spans="1:200" ht="14.85" customHeight="1" x14ac:dyDescent="0.2">
      <c r="A25" s="79" t="s">
        <v>73</v>
      </c>
      <c r="B25" s="79" t="s">
        <v>22</v>
      </c>
      <c r="C25" s="80">
        <v>10</v>
      </c>
      <c r="D25" s="81"/>
      <c r="E25" s="83"/>
      <c r="F25" s="35">
        <v>0</v>
      </c>
      <c r="G25" s="73"/>
      <c r="H25" s="48" t="s">
        <v>77</v>
      </c>
      <c r="I25" s="45"/>
      <c r="J25" s="8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</row>
    <row r="26" spans="1:200" ht="14.85" customHeight="1" x14ac:dyDescent="0.2">
      <c r="A26" s="79" t="s">
        <v>73</v>
      </c>
      <c r="B26" s="79" t="s">
        <v>22</v>
      </c>
      <c r="C26" s="80">
        <v>15</v>
      </c>
      <c r="D26" s="81"/>
      <c r="E26" s="83"/>
      <c r="F26" s="35">
        <v>1</v>
      </c>
      <c r="G26" s="73"/>
      <c r="H26" s="48" t="s">
        <v>78</v>
      </c>
      <c r="I26" s="45"/>
      <c r="J26" s="8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</row>
    <row r="27" spans="1:200" ht="14.85" customHeight="1" x14ac:dyDescent="0.2">
      <c r="A27" s="79" t="s">
        <v>73</v>
      </c>
      <c r="B27" s="79" t="s">
        <v>22</v>
      </c>
      <c r="C27" s="80">
        <v>20</v>
      </c>
      <c r="D27" s="81"/>
      <c r="E27" s="83"/>
      <c r="F27" s="35">
        <v>1</v>
      </c>
      <c r="G27" s="73"/>
      <c r="H27" s="48" t="s">
        <v>79</v>
      </c>
      <c r="I27" s="45"/>
      <c r="J27" s="8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</row>
    <row r="28" spans="1:200" ht="14.85" customHeight="1" x14ac:dyDescent="0.2">
      <c r="A28" s="79" t="s">
        <v>73</v>
      </c>
      <c r="B28" s="79" t="s">
        <v>22</v>
      </c>
      <c r="C28" s="80">
        <v>25</v>
      </c>
      <c r="D28" s="81"/>
      <c r="E28" s="83"/>
      <c r="F28" s="35">
        <v>2</v>
      </c>
      <c r="G28" s="73"/>
      <c r="H28" s="48" t="s">
        <v>80</v>
      </c>
      <c r="I28" s="45"/>
      <c r="J28" s="8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</row>
    <row r="29" spans="1:200" ht="14.85" customHeight="1" x14ac:dyDescent="0.2">
      <c r="A29" s="79" t="s">
        <v>73</v>
      </c>
      <c r="B29" s="80">
        <v>10</v>
      </c>
      <c r="C29" s="80"/>
      <c r="D29" s="81"/>
      <c r="E29" s="83"/>
      <c r="F29" s="35">
        <v>9</v>
      </c>
      <c r="G29" s="73"/>
      <c r="H29" s="84" t="s">
        <v>81</v>
      </c>
      <c r="I29" s="45"/>
      <c r="J29" s="82">
        <f>SUM(J30:J34)</f>
        <v>0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</row>
    <row r="30" spans="1:200" ht="14.85" customHeight="1" x14ac:dyDescent="0.2">
      <c r="A30" s="79" t="s">
        <v>73</v>
      </c>
      <c r="B30" s="80">
        <v>10</v>
      </c>
      <c r="C30" s="79" t="s">
        <v>22</v>
      </c>
      <c r="D30" s="81"/>
      <c r="E30" s="83"/>
      <c r="F30" s="35">
        <v>0</v>
      </c>
      <c r="G30" s="73"/>
      <c r="H30" s="48" t="s">
        <v>82</v>
      </c>
      <c r="I30" s="45"/>
      <c r="J30" s="8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</row>
    <row r="31" spans="1:200" ht="14.85" customHeight="1" x14ac:dyDescent="0.2">
      <c r="A31" s="79" t="s">
        <v>73</v>
      </c>
      <c r="B31" s="80">
        <v>10</v>
      </c>
      <c r="C31" s="80">
        <v>10</v>
      </c>
      <c r="D31" s="81"/>
      <c r="E31" s="83"/>
      <c r="F31" s="35">
        <v>0</v>
      </c>
      <c r="G31" s="73"/>
      <c r="H31" s="48" t="s">
        <v>83</v>
      </c>
      <c r="I31" s="45"/>
      <c r="J31" s="8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</row>
    <row r="32" spans="1:200" ht="14.85" customHeight="1" x14ac:dyDescent="0.2">
      <c r="A32" s="79" t="s">
        <v>73</v>
      </c>
      <c r="B32" s="80">
        <v>10</v>
      </c>
      <c r="C32" s="80">
        <v>15</v>
      </c>
      <c r="D32" s="81"/>
      <c r="E32" s="83"/>
      <c r="F32" s="35">
        <v>1</v>
      </c>
      <c r="G32" s="73"/>
      <c r="H32" s="48" t="s">
        <v>84</v>
      </c>
      <c r="I32" s="45"/>
      <c r="J32" s="8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</row>
    <row r="33" spans="1:200" ht="14.85" customHeight="1" x14ac:dyDescent="0.2">
      <c r="A33" s="79" t="s">
        <v>73</v>
      </c>
      <c r="B33" s="80">
        <v>10</v>
      </c>
      <c r="C33" s="80">
        <v>20</v>
      </c>
      <c r="D33" s="81" t="s">
        <v>68</v>
      </c>
      <c r="E33" s="83"/>
      <c r="F33" s="35">
        <v>1</v>
      </c>
      <c r="G33" s="73"/>
      <c r="H33" s="48" t="s">
        <v>85</v>
      </c>
      <c r="I33" s="45"/>
      <c r="J33" s="8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</row>
    <row r="34" spans="1:200" ht="14.85" customHeight="1" x14ac:dyDescent="0.2">
      <c r="A34" s="79" t="s">
        <v>73</v>
      </c>
      <c r="B34" s="80">
        <v>10</v>
      </c>
      <c r="C34" s="80">
        <v>25</v>
      </c>
      <c r="D34" s="81" t="s">
        <v>68</v>
      </c>
      <c r="E34" s="83"/>
      <c r="F34" s="35">
        <v>2</v>
      </c>
      <c r="G34" s="73"/>
      <c r="H34" s="48" t="s">
        <v>86</v>
      </c>
      <c r="I34" s="45"/>
      <c r="J34" s="8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</row>
    <row r="35" spans="1:200" ht="14.85" customHeight="1" x14ac:dyDescent="0.2">
      <c r="A35" s="86" t="s">
        <v>73</v>
      </c>
      <c r="B35" s="80">
        <v>15</v>
      </c>
      <c r="C35" s="80" t="s">
        <v>68</v>
      </c>
      <c r="D35" s="81" t="s">
        <v>68</v>
      </c>
      <c r="E35" s="83"/>
      <c r="F35" s="35">
        <v>0</v>
      </c>
      <c r="G35" s="73"/>
      <c r="H35" s="84" t="s">
        <v>87</v>
      </c>
      <c r="I35" s="45"/>
      <c r="J35" s="82">
        <f>SUM(J36:J41)</f>
        <v>0</v>
      </c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</row>
    <row r="36" spans="1:200" ht="14.85" customHeight="1" x14ac:dyDescent="0.2">
      <c r="A36" s="86" t="s">
        <v>73</v>
      </c>
      <c r="B36" s="80">
        <v>15</v>
      </c>
      <c r="C36" s="79" t="s">
        <v>22</v>
      </c>
      <c r="D36" s="81"/>
      <c r="E36" s="83"/>
      <c r="F36" s="35">
        <v>1</v>
      </c>
      <c r="G36" s="73"/>
      <c r="H36" s="48" t="s">
        <v>88</v>
      </c>
      <c r="I36" s="45"/>
      <c r="J36" s="8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</row>
    <row r="37" spans="1:200" ht="14.85" customHeight="1" x14ac:dyDescent="0.2">
      <c r="A37" s="86" t="s">
        <v>73</v>
      </c>
      <c r="B37" s="80">
        <v>15</v>
      </c>
      <c r="C37" s="80">
        <v>10</v>
      </c>
      <c r="D37" s="81"/>
      <c r="E37" s="83"/>
      <c r="F37" s="35">
        <v>1</v>
      </c>
      <c r="G37" s="73"/>
      <c r="H37" s="48" t="s">
        <v>89</v>
      </c>
      <c r="I37" s="45"/>
      <c r="J37" s="8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</row>
    <row r="38" spans="1:200" ht="14.85" customHeight="1" x14ac:dyDescent="0.2">
      <c r="A38" s="86" t="s">
        <v>73</v>
      </c>
      <c r="B38" s="80">
        <v>15</v>
      </c>
      <c r="C38" s="80">
        <v>15</v>
      </c>
      <c r="D38" s="81"/>
      <c r="E38" s="83"/>
      <c r="F38" s="35">
        <v>2</v>
      </c>
      <c r="G38" s="73"/>
      <c r="H38" s="53" t="s">
        <v>90</v>
      </c>
      <c r="I38" s="87"/>
      <c r="J38" s="8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</row>
    <row r="39" spans="1:200" ht="14.85" customHeight="1" x14ac:dyDescent="0.2">
      <c r="A39" s="79" t="s">
        <v>73</v>
      </c>
      <c r="B39" s="80">
        <v>15</v>
      </c>
      <c r="C39" s="80">
        <v>20</v>
      </c>
      <c r="D39" s="81" t="s">
        <v>68</v>
      </c>
      <c r="E39" s="83"/>
      <c r="F39" s="35">
        <v>2</v>
      </c>
      <c r="G39" s="73"/>
      <c r="H39" s="48" t="s">
        <v>91</v>
      </c>
      <c r="I39" s="45"/>
      <c r="J39" s="8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</row>
    <row r="40" spans="1:200" ht="14.85" customHeight="1" x14ac:dyDescent="0.2">
      <c r="A40" s="79" t="s">
        <v>73</v>
      </c>
      <c r="B40" s="80">
        <v>15</v>
      </c>
      <c r="C40" s="80">
        <v>25</v>
      </c>
      <c r="D40" s="81"/>
      <c r="E40" s="83"/>
      <c r="F40" s="35">
        <v>3</v>
      </c>
      <c r="G40" s="73"/>
      <c r="H40" s="48" t="s">
        <v>92</v>
      </c>
      <c r="I40" s="45"/>
      <c r="J40" s="8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</row>
    <row r="41" spans="1:200" ht="14.85" customHeight="1" x14ac:dyDescent="0.2">
      <c r="A41" s="79" t="s">
        <v>73</v>
      </c>
      <c r="B41" s="80">
        <v>15</v>
      </c>
      <c r="C41" s="80">
        <v>30</v>
      </c>
      <c r="D41" s="81" t="s">
        <v>68</v>
      </c>
      <c r="E41" s="83"/>
      <c r="F41" s="35">
        <v>3</v>
      </c>
      <c r="G41" s="73"/>
      <c r="H41" s="48" t="s">
        <v>93</v>
      </c>
      <c r="I41" s="45"/>
      <c r="J41" s="8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</row>
    <row r="42" spans="1:200" ht="14.85" customHeight="1" x14ac:dyDescent="0.2">
      <c r="A42" s="79" t="s">
        <v>22</v>
      </c>
      <c r="B42" s="80"/>
      <c r="C42" s="80" t="s">
        <v>68</v>
      </c>
      <c r="D42" s="81" t="s">
        <v>68</v>
      </c>
      <c r="E42" s="83"/>
      <c r="F42" s="35">
        <v>3</v>
      </c>
      <c r="G42" s="73"/>
      <c r="H42" s="44" t="s">
        <v>94</v>
      </c>
      <c r="I42" s="45"/>
      <c r="J42" s="82">
        <f>J43+J49+J57+J61</f>
        <v>0</v>
      </c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</row>
    <row r="43" spans="1:200" ht="14.85" customHeight="1" x14ac:dyDescent="0.2">
      <c r="A43" s="79" t="s">
        <v>22</v>
      </c>
      <c r="B43" s="79" t="s">
        <v>22</v>
      </c>
      <c r="C43" s="80" t="s">
        <v>68</v>
      </c>
      <c r="D43" s="81" t="s">
        <v>68</v>
      </c>
      <c r="E43" s="83"/>
      <c r="F43" s="35">
        <v>4</v>
      </c>
      <c r="G43" s="73"/>
      <c r="H43" s="84" t="s">
        <v>95</v>
      </c>
      <c r="I43" s="45"/>
      <c r="J43" s="82">
        <f>SUM(J44:J48)</f>
        <v>0</v>
      </c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</row>
    <row r="44" spans="1:200" ht="14.85" customHeight="1" x14ac:dyDescent="0.2">
      <c r="A44" s="79" t="s">
        <v>22</v>
      </c>
      <c r="B44" s="79" t="s">
        <v>22</v>
      </c>
      <c r="C44" s="79" t="s">
        <v>22</v>
      </c>
      <c r="D44" s="81" t="s">
        <v>68</v>
      </c>
      <c r="E44" s="83"/>
      <c r="F44" s="35">
        <v>5</v>
      </c>
      <c r="G44" s="73"/>
      <c r="H44" s="48" t="s">
        <v>32</v>
      </c>
      <c r="I44" s="45"/>
      <c r="J44" s="8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</row>
    <row r="45" spans="1:200" ht="14.85" customHeight="1" x14ac:dyDescent="0.2">
      <c r="A45" s="79" t="s">
        <v>22</v>
      </c>
      <c r="B45" s="79" t="s">
        <v>22</v>
      </c>
      <c r="C45" s="80">
        <v>10</v>
      </c>
      <c r="D45" s="81" t="s">
        <v>68</v>
      </c>
      <c r="E45" s="83"/>
      <c r="F45" s="35">
        <v>5</v>
      </c>
      <c r="G45" s="73"/>
      <c r="H45" s="48" t="s">
        <v>96</v>
      </c>
      <c r="I45" s="45"/>
      <c r="J45" s="8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</row>
    <row r="46" spans="1:200" ht="14.85" customHeight="1" x14ac:dyDescent="0.2">
      <c r="A46" s="79" t="s">
        <v>22</v>
      </c>
      <c r="B46" s="79" t="s">
        <v>22</v>
      </c>
      <c r="C46" s="80">
        <v>15</v>
      </c>
      <c r="D46" s="81" t="s">
        <v>68</v>
      </c>
      <c r="E46" s="83"/>
      <c r="F46" s="35">
        <v>6</v>
      </c>
      <c r="G46" s="73"/>
      <c r="H46" s="48" t="s">
        <v>97</v>
      </c>
      <c r="I46" s="45"/>
      <c r="J46" s="8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</row>
    <row r="47" spans="1:200" ht="14.85" customHeight="1" x14ac:dyDescent="0.2">
      <c r="A47" s="79" t="s">
        <v>22</v>
      </c>
      <c r="B47" s="79" t="s">
        <v>22</v>
      </c>
      <c r="C47" s="80">
        <v>20</v>
      </c>
      <c r="D47" s="81" t="s">
        <v>68</v>
      </c>
      <c r="E47" s="83"/>
      <c r="F47" s="35">
        <v>6</v>
      </c>
      <c r="G47" s="73"/>
      <c r="H47" s="48" t="s">
        <v>98</v>
      </c>
      <c r="I47" s="45"/>
      <c r="J47" s="8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</row>
    <row r="48" spans="1:200" ht="14.85" customHeight="1" x14ac:dyDescent="0.2">
      <c r="A48" s="79" t="s">
        <v>22</v>
      </c>
      <c r="B48" s="79" t="s">
        <v>22</v>
      </c>
      <c r="C48" s="80">
        <v>25</v>
      </c>
      <c r="D48" s="81" t="s">
        <v>68</v>
      </c>
      <c r="E48" s="83"/>
      <c r="F48" s="35">
        <v>7</v>
      </c>
      <c r="G48" s="73"/>
      <c r="H48" s="48" t="s">
        <v>80</v>
      </c>
      <c r="I48" s="45"/>
      <c r="J48" s="8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</row>
    <row r="49" spans="1:200" ht="14.85" customHeight="1" x14ac:dyDescent="0.2">
      <c r="A49" s="79" t="s">
        <v>22</v>
      </c>
      <c r="B49" s="80">
        <v>10</v>
      </c>
      <c r="C49" s="80" t="s">
        <v>68</v>
      </c>
      <c r="D49" s="81" t="s">
        <v>68</v>
      </c>
      <c r="E49" s="83"/>
      <c r="F49" s="35">
        <v>4</v>
      </c>
      <c r="G49" s="73"/>
      <c r="H49" s="84" t="s">
        <v>99</v>
      </c>
      <c r="I49" s="45"/>
      <c r="J49" s="82">
        <f>SUM(J50:J56)</f>
        <v>0</v>
      </c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</row>
    <row r="50" spans="1:200" ht="14.85" customHeight="1" x14ac:dyDescent="0.2">
      <c r="A50" s="79" t="s">
        <v>22</v>
      </c>
      <c r="B50" s="80">
        <v>10</v>
      </c>
      <c r="C50" s="79" t="s">
        <v>22</v>
      </c>
      <c r="D50" s="81" t="s">
        <v>68</v>
      </c>
      <c r="E50" s="83"/>
      <c r="F50" s="35">
        <v>5</v>
      </c>
      <c r="G50" s="73"/>
      <c r="H50" s="48" t="s">
        <v>100</v>
      </c>
      <c r="I50" s="45"/>
      <c r="J50" s="8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</row>
    <row r="51" spans="1:200" ht="14.85" customHeight="1" x14ac:dyDescent="0.2">
      <c r="A51" s="79" t="s">
        <v>22</v>
      </c>
      <c r="B51" s="80">
        <v>10</v>
      </c>
      <c r="C51" s="80">
        <v>10</v>
      </c>
      <c r="D51" s="81" t="s">
        <v>68</v>
      </c>
      <c r="E51" s="83"/>
      <c r="F51" s="35">
        <v>5</v>
      </c>
      <c r="G51" s="73"/>
      <c r="H51" s="48" t="s">
        <v>89</v>
      </c>
      <c r="I51" s="45"/>
      <c r="J51" s="8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</row>
    <row r="52" spans="1:200" ht="14.85" customHeight="1" x14ac:dyDescent="0.2">
      <c r="A52" s="79" t="s">
        <v>22</v>
      </c>
      <c r="B52" s="80">
        <v>10</v>
      </c>
      <c r="C52" s="80">
        <v>15</v>
      </c>
      <c r="D52" s="81" t="s">
        <v>68</v>
      </c>
      <c r="E52" s="83"/>
      <c r="F52" s="35">
        <v>6</v>
      </c>
      <c r="G52" s="73"/>
      <c r="H52" s="48" t="s">
        <v>91</v>
      </c>
      <c r="I52" s="45"/>
      <c r="J52" s="8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</row>
    <row r="53" spans="1:200" ht="14.85" customHeight="1" x14ac:dyDescent="0.2">
      <c r="A53" s="79" t="s">
        <v>22</v>
      </c>
      <c r="B53" s="80">
        <v>10</v>
      </c>
      <c r="C53" s="80">
        <v>20</v>
      </c>
      <c r="D53" s="81" t="s">
        <v>68</v>
      </c>
      <c r="E53" s="83"/>
      <c r="F53" s="35">
        <v>6</v>
      </c>
      <c r="G53" s="73"/>
      <c r="H53" s="48" t="s">
        <v>101</v>
      </c>
      <c r="I53" s="45"/>
      <c r="J53" s="8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</row>
    <row r="54" spans="1:200" ht="14.85" customHeight="1" x14ac:dyDescent="0.2">
      <c r="A54" s="79" t="s">
        <v>22</v>
      </c>
      <c r="B54" s="80">
        <v>10</v>
      </c>
      <c r="C54" s="80">
        <v>25</v>
      </c>
      <c r="D54" s="81" t="s">
        <v>68</v>
      </c>
      <c r="E54" s="83"/>
      <c r="F54" s="35">
        <v>7</v>
      </c>
      <c r="G54" s="73"/>
      <c r="H54" s="48" t="s">
        <v>93</v>
      </c>
      <c r="I54" s="45"/>
      <c r="J54" s="8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</row>
    <row r="55" spans="1:200" ht="14.85" customHeight="1" x14ac:dyDescent="0.2">
      <c r="A55" s="79" t="s">
        <v>22</v>
      </c>
      <c r="B55" s="80">
        <v>10</v>
      </c>
      <c r="C55" s="80">
        <v>30</v>
      </c>
      <c r="D55" s="81" t="s">
        <v>68</v>
      </c>
      <c r="E55" s="83"/>
      <c r="F55" s="35">
        <v>7</v>
      </c>
      <c r="G55" s="73"/>
      <c r="H55" s="48" t="s">
        <v>102</v>
      </c>
      <c r="I55" s="45"/>
      <c r="J55" s="8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</row>
    <row r="56" spans="1:200" ht="14.85" customHeight="1" x14ac:dyDescent="0.2">
      <c r="A56" s="79" t="s">
        <v>22</v>
      </c>
      <c r="B56" s="80">
        <v>10</v>
      </c>
      <c r="C56" s="80">
        <v>35</v>
      </c>
      <c r="D56" s="81" t="s">
        <v>68</v>
      </c>
      <c r="E56" s="83"/>
      <c r="F56" s="35">
        <v>8</v>
      </c>
      <c r="G56" s="73"/>
      <c r="H56" s="48" t="s">
        <v>103</v>
      </c>
      <c r="I56" s="45"/>
      <c r="J56" s="8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  <c r="EO56" s="75"/>
      <c r="EP56" s="75"/>
      <c r="EQ56" s="75"/>
      <c r="ER56" s="75"/>
      <c r="ES56" s="75"/>
      <c r="ET56" s="75"/>
      <c r="EU56" s="75"/>
      <c r="EV56" s="75"/>
      <c r="EW56" s="75"/>
      <c r="EX56" s="75"/>
      <c r="EY56" s="75"/>
      <c r="EZ56" s="75"/>
      <c r="FA56" s="75"/>
      <c r="FB56" s="75"/>
      <c r="FC56" s="75"/>
      <c r="FD56" s="75"/>
      <c r="FE56" s="75"/>
      <c r="FF56" s="75"/>
      <c r="FG56" s="75"/>
      <c r="FH56" s="75"/>
      <c r="FI56" s="75"/>
      <c r="FJ56" s="75"/>
      <c r="FK56" s="75"/>
      <c r="FL56" s="75"/>
      <c r="FM56" s="75"/>
      <c r="FN56" s="75"/>
      <c r="FO56" s="75"/>
      <c r="FP56" s="75"/>
      <c r="FQ56" s="75"/>
      <c r="FR56" s="75"/>
      <c r="FS56" s="75"/>
      <c r="FT56" s="75"/>
      <c r="FU56" s="75"/>
      <c r="FV56" s="75"/>
      <c r="FW56" s="75"/>
      <c r="FX56" s="75"/>
      <c r="FY56" s="75"/>
      <c r="FZ56" s="75"/>
      <c r="GA56" s="75"/>
      <c r="GB56" s="75"/>
      <c r="GC56" s="75"/>
      <c r="GD56" s="75"/>
      <c r="GE56" s="75"/>
      <c r="GF56" s="75"/>
      <c r="GG56" s="75"/>
      <c r="GH56" s="75"/>
      <c r="GI56" s="75"/>
      <c r="GJ56" s="75"/>
      <c r="GK56" s="75"/>
      <c r="GL56" s="75"/>
      <c r="GM56" s="75"/>
      <c r="GN56" s="75"/>
      <c r="GO56" s="75"/>
      <c r="GP56" s="75"/>
      <c r="GQ56" s="75"/>
      <c r="GR56" s="75"/>
    </row>
    <row r="57" spans="1:200" ht="14.85" customHeight="1" x14ac:dyDescent="0.2">
      <c r="A57" s="79" t="s">
        <v>22</v>
      </c>
      <c r="B57" s="80">
        <v>15</v>
      </c>
      <c r="C57" s="80" t="s">
        <v>68</v>
      </c>
      <c r="D57" s="81" t="s">
        <v>68</v>
      </c>
      <c r="E57" s="83"/>
      <c r="F57" s="35">
        <v>5</v>
      </c>
      <c r="G57" s="73"/>
      <c r="H57" s="84" t="s">
        <v>104</v>
      </c>
      <c r="I57" s="45"/>
      <c r="J57" s="82">
        <f>SUM(J58:J60)</f>
        <v>0</v>
      </c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5"/>
      <c r="FB57" s="75"/>
      <c r="FC57" s="75"/>
      <c r="FD57" s="75"/>
      <c r="FE57" s="75"/>
      <c r="FF57" s="75"/>
      <c r="FG57" s="75"/>
      <c r="FH57" s="75"/>
      <c r="FI57" s="75"/>
      <c r="FJ57" s="75"/>
      <c r="FK57" s="75"/>
      <c r="FL57" s="75"/>
      <c r="FM57" s="75"/>
      <c r="FN57" s="75"/>
      <c r="FO57" s="75"/>
      <c r="FP57" s="75"/>
      <c r="FQ57" s="75"/>
      <c r="FR57" s="75"/>
      <c r="FS57" s="75"/>
      <c r="FT57" s="75"/>
      <c r="FU57" s="75"/>
      <c r="FV57" s="75"/>
      <c r="FW57" s="75"/>
      <c r="FX57" s="75"/>
      <c r="FY57" s="75"/>
      <c r="FZ57" s="75"/>
      <c r="GA57" s="75"/>
      <c r="GB57" s="75"/>
      <c r="GC57" s="75"/>
      <c r="GD57" s="75"/>
      <c r="GE57" s="75"/>
      <c r="GF57" s="75"/>
      <c r="GG57" s="75"/>
      <c r="GH57" s="75"/>
      <c r="GI57" s="75"/>
      <c r="GJ57" s="75"/>
      <c r="GK57" s="75"/>
      <c r="GL57" s="75"/>
      <c r="GM57" s="75"/>
      <c r="GN57" s="75"/>
      <c r="GO57" s="75"/>
      <c r="GP57" s="75"/>
      <c r="GQ57" s="75"/>
      <c r="GR57" s="75"/>
    </row>
    <row r="58" spans="1:200" ht="14.85" customHeight="1" x14ac:dyDescent="0.2">
      <c r="A58" s="79" t="s">
        <v>22</v>
      </c>
      <c r="B58" s="80">
        <v>15</v>
      </c>
      <c r="C58" s="79" t="s">
        <v>22</v>
      </c>
      <c r="D58" s="81" t="s">
        <v>68</v>
      </c>
      <c r="E58" s="83"/>
      <c r="F58" s="35">
        <v>6</v>
      </c>
      <c r="G58" s="73"/>
      <c r="H58" s="48" t="s">
        <v>88</v>
      </c>
      <c r="I58" s="45"/>
      <c r="J58" s="8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75"/>
      <c r="EW58" s="75"/>
      <c r="EX58" s="75"/>
      <c r="EY58" s="75"/>
      <c r="EZ58" s="75"/>
      <c r="FA58" s="75"/>
      <c r="FB58" s="75"/>
      <c r="FC58" s="75"/>
      <c r="FD58" s="75"/>
      <c r="FE58" s="75"/>
      <c r="FF58" s="75"/>
      <c r="FG58" s="75"/>
      <c r="FH58" s="75"/>
      <c r="FI58" s="75"/>
      <c r="FJ58" s="75"/>
      <c r="FK58" s="75"/>
      <c r="FL58" s="75"/>
      <c r="FM58" s="75"/>
      <c r="FN58" s="75"/>
      <c r="FO58" s="75"/>
      <c r="FP58" s="75"/>
      <c r="FQ58" s="75"/>
      <c r="FR58" s="75"/>
      <c r="FS58" s="75"/>
      <c r="FT58" s="75"/>
      <c r="FU58" s="75"/>
      <c r="FV58" s="75"/>
      <c r="FW58" s="75"/>
      <c r="FX58" s="75"/>
      <c r="FY58" s="75"/>
      <c r="FZ58" s="75"/>
      <c r="GA58" s="75"/>
      <c r="GB58" s="75"/>
      <c r="GC58" s="75"/>
      <c r="GD58" s="75"/>
      <c r="GE58" s="75"/>
      <c r="GF58" s="75"/>
      <c r="GG58" s="75"/>
      <c r="GH58" s="75"/>
      <c r="GI58" s="75"/>
      <c r="GJ58" s="75"/>
      <c r="GK58" s="75"/>
      <c r="GL58" s="75"/>
      <c r="GM58" s="75"/>
      <c r="GN58" s="75"/>
      <c r="GO58" s="75"/>
      <c r="GP58" s="75"/>
      <c r="GQ58" s="75"/>
      <c r="GR58" s="75"/>
    </row>
    <row r="59" spans="1:200" ht="14.85" customHeight="1" x14ac:dyDescent="0.2">
      <c r="A59" s="79" t="s">
        <v>22</v>
      </c>
      <c r="B59" s="80">
        <v>15</v>
      </c>
      <c r="C59" s="80">
        <v>10</v>
      </c>
      <c r="D59" s="81" t="s">
        <v>68</v>
      </c>
      <c r="E59" s="83"/>
      <c r="F59" s="35">
        <v>6</v>
      </c>
      <c r="G59" s="73"/>
      <c r="H59" s="48" t="s">
        <v>92</v>
      </c>
      <c r="I59" s="45"/>
      <c r="J59" s="8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75"/>
      <c r="EU59" s="75"/>
      <c r="EV59" s="75"/>
      <c r="EW59" s="75"/>
      <c r="EX59" s="75"/>
      <c r="EY59" s="75"/>
      <c r="EZ59" s="75"/>
      <c r="FA59" s="75"/>
      <c r="FB59" s="75"/>
      <c r="FC59" s="75"/>
      <c r="FD59" s="75"/>
      <c r="FE59" s="75"/>
      <c r="FF59" s="75"/>
      <c r="FG59" s="75"/>
      <c r="FH59" s="75"/>
      <c r="FI59" s="75"/>
      <c r="FJ59" s="75"/>
      <c r="FK59" s="75"/>
      <c r="FL59" s="75"/>
      <c r="FM59" s="75"/>
      <c r="FN59" s="75"/>
      <c r="FO59" s="75"/>
      <c r="FP59" s="75"/>
      <c r="FQ59" s="75"/>
      <c r="FR59" s="75"/>
      <c r="FS59" s="75"/>
      <c r="FT59" s="75"/>
      <c r="FU59" s="75"/>
      <c r="FV59" s="75"/>
      <c r="FW59" s="75"/>
      <c r="FX59" s="75"/>
      <c r="FY59" s="75"/>
      <c r="FZ59" s="75"/>
      <c r="GA59" s="75"/>
      <c r="GB59" s="75"/>
      <c r="GC59" s="75"/>
      <c r="GD59" s="75"/>
      <c r="GE59" s="75"/>
      <c r="GF59" s="75"/>
      <c r="GG59" s="75"/>
      <c r="GH59" s="75"/>
      <c r="GI59" s="75"/>
      <c r="GJ59" s="75"/>
      <c r="GK59" s="75"/>
      <c r="GL59" s="75"/>
      <c r="GM59" s="75"/>
      <c r="GN59" s="75"/>
      <c r="GO59" s="75"/>
      <c r="GP59" s="75"/>
      <c r="GQ59" s="75"/>
      <c r="GR59" s="75"/>
    </row>
    <row r="60" spans="1:200" ht="14.85" customHeight="1" x14ac:dyDescent="0.2">
      <c r="A60" s="79" t="s">
        <v>22</v>
      </c>
      <c r="B60" s="80">
        <v>15</v>
      </c>
      <c r="C60" s="80">
        <v>15</v>
      </c>
      <c r="D60" s="81" t="s">
        <v>68</v>
      </c>
      <c r="E60" s="83"/>
      <c r="F60" s="35">
        <v>7</v>
      </c>
      <c r="G60" s="73"/>
      <c r="H60" s="48" t="s">
        <v>105</v>
      </c>
      <c r="I60" s="45"/>
      <c r="J60" s="8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</row>
    <row r="61" spans="1:200" ht="14.85" customHeight="1" x14ac:dyDescent="0.2">
      <c r="A61" s="79" t="s">
        <v>22</v>
      </c>
      <c r="B61" s="80">
        <v>20</v>
      </c>
      <c r="C61" s="80" t="s">
        <v>68</v>
      </c>
      <c r="D61" s="81" t="s">
        <v>68</v>
      </c>
      <c r="E61" s="83"/>
      <c r="F61" s="35">
        <v>5</v>
      </c>
      <c r="G61" s="73"/>
      <c r="H61" s="84" t="s">
        <v>106</v>
      </c>
      <c r="I61" s="45"/>
      <c r="J61" s="8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</row>
    <row r="62" spans="1:200" ht="14.85" customHeight="1" x14ac:dyDescent="0.2">
      <c r="A62" s="79" t="s">
        <v>107</v>
      </c>
      <c r="B62" s="80" t="s">
        <v>68</v>
      </c>
      <c r="C62" s="80" t="s">
        <v>68</v>
      </c>
      <c r="D62" s="81" t="s">
        <v>68</v>
      </c>
      <c r="E62" s="83"/>
      <c r="F62" s="35">
        <v>1</v>
      </c>
      <c r="G62" s="73"/>
      <c r="H62" s="44" t="s">
        <v>108</v>
      </c>
      <c r="I62" s="45"/>
      <c r="J62" s="82">
        <f>J42+J22</f>
        <v>0</v>
      </c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</row>
    <row r="63" spans="1:200" ht="23.45" customHeight="1" x14ac:dyDescent="0.2">
      <c r="A63" s="88" t="s">
        <v>109</v>
      </c>
      <c r="B63" s="89"/>
      <c r="C63" s="89"/>
      <c r="D63" s="75"/>
      <c r="E63" s="75"/>
      <c r="F63" s="75"/>
      <c r="G63" s="73"/>
      <c r="J63" s="90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</row>
    <row r="64" spans="1:200" ht="14.85" customHeight="1" x14ac:dyDescent="0.2">
      <c r="A64" s="80">
        <v>11</v>
      </c>
      <c r="B64" s="80" t="s">
        <v>68</v>
      </c>
      <c r="C64" s="80" t="s">
        <v>68</v>
      </c>
      <c r="D64" s="81" t="s">
        <v>68</v>
      </c>
      <c r="E64" s="83"/>
      <c r="F64" s="35">
        <v>5</v>
      </c>
      <c r="G64" s="73"/>
      <c r="H64" s="44" t="s">
        <v>110</v>
      </c>
      <c r="I64" s="45"/>
      <c r="J64" s="82">
        <f>SUM(J65:J69,J73:J74)</f>
        <v>0</v>
      </c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</row>
    <row r="65" spans="1:200" ht="14.85" customHeight="1" x14ac:dyDescent="0.2">
      <c r="A65" s="80">
        <v>11</v>
      </c>
      <c r="B65" s="79" t="s">
        <v>22</v>
      </c>
      <c r="C65" s="80" t="s">
        <v>68</v>
      </c>
      <c r="D65" s="81" t="s">
        <v>68</v>
      </c>
      <c r="E65" s="83"/>
      <c r="F65" s="35">
        <v>6</v>
      </c>
      <c r="G65" s="73"/>
      <c r="H65" s="84" t="s">
        <v>111</v>
      </c>
      <c r="I65" s="45"/>
      <c r="J65" s="8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</row>
    <row r="66" spans="1:200" ht="14.85" customHeight="1" x14ac:dyDescent="0.2">
      <c r="A66" s="80">
        <v>11</v>
      </c>
      <c r="B66" s="80">
        <v>10</v>
      </c>
      <c r="C66" s="80" t="s">
        <v>68</v>
      </c>
      <c r="D66" s="81" t="s">
        <v>68</v>
      </c>
      <c r="E66" s="83"/>
      <c r="F66" s="35">
        <v>6</v>
      </c>
      <c r="G66" s="73"/>
      <c r="H66" s="84" t="s">
        <v>112</v>
      </c>
      <c r="I66" s="45"/>
      <c r="J66" s="8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</row>
    <row r="67" spans="1:200" ht="14.85" customHeight="1" x14ac:dyDescent="0.2">
      <c r="A67" s="80">
        <v>11</v>
      </c>
      <c r="B67" s="80">
        <v>15</v>
      </c>
      <c r="C67" s="80" t="s">
        <v>68</v>
      </c>
      <c r="D67" s="81" t="s">
        <v>68</v>
      </c>
      <c r="E67" s="83"/>
      <c r="F67" s="35">
        <v>7</v>
      </c>
      <c r="G67" s="73"/>
      <c r="H67" s="84" t="s">
        <v>113</v>
      </c>
      <c r="I67" s="45"/>
      <c r="J67" s="8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</row>
    <row r="68" spans="1:200" ht="14.85" customHeight="1" x14ac:dyDescent="0.2">
      <c r="A68" s="80">
        <v>11</v>
      </c>
      <c r="B68" s="80">
        <v>20</v>
      </c>
      <c r="C68" s="80" t="s">
        <v>68</v>
      </c>
      <c r="D68" s="81" t="s">
        <v>68</v>
      </c>
      <c r="E68" s="83"/>
      <c r="F68" s="35">
        <v>7</v>
      </c>
      <c r="G68" s="73"/>
      <c r="H68" s="84" t="s">
        <v>114</v>
      </c>
      <c r="I68" s="45"/>
      <c r="J68" s="8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</row>
    <row r="69" spans="1:200" ht="14.85" customHeight="1" x14ac:dyDescent="0.2">
      <c r="A69" s="80">
        <v>11</v>
      </c>
      <c r="B69" s="80">
        <v>25</v>
      </c>
      <c r="C69" s="80" t="s">
        <v>68</v>
      </c>
      <c r="D69" s="81" t="s">
        <v>68</v>
      </c>
      <c r="E69" s="83"/>
      <c r="F69" s="35">
        <v>8</v>
      </c>
      <c r="G69" s="73"/>
      <c r="H69" s="84" t="s">
        <v>115</v>
      </c>
      <c r="I69" s="45"/>
      <c r="J69" s="82">
        <f>SUM(J70:J72)</f>
        <v>0</v>
      </c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</row>
    <row r="70" spans="1:200" ht="14.85" customHeight="1" x14ac:dyDescent="0.2">
      <c r="A70" s="80">
        <v>11</v>
      </c>
      <c r="B70" s="80">
        <v>25</v>
      </c>
      <c r="C70" s="79" t="s">
        <v>22</v>
      </c>
      <c r="D70" s="81" t="s">
        <v>68</v>
      </c>
      <c r="E70" s="83"/>
      <c r="F70" s="35">
        <v>9</v>
      </c>
      <c r="G70" s="73"/>
      <c r="H70" s="48" t="s">
        <v>116</v>
      </c>
      <c r="I70" s="45"/>
      <c r="J70" s="8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</row>
    <row r="71" spans="1:200" ht="29.45" customHeight="1" x14ac:dyDescent="0.2">
      <c r="A71" s="80">
        <v>11</v>
      </c>
      <c r="B71" s="80">
        <v>25</v>
      </c>
      <c r="C71" s="80">
        <v>10</v>
      </c>
      <c r="D71" s="81" t="s">
        <v>68</v>
      </c>
      <c r="E71" s="83"/>
      <c r="F71" s="35">
        <v>9</v>
      </c>
      <c r="G71" s="73"/>
      <c r="H71" s="53" t="s">
        <v>117</v>
      </c>
      <c r="I71" s="45"/>
      <c r="J71" s="8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</row>
    <row r="72" spans="1:200" ht="14.85" customHeight="1" x14ac:dyDescent="0.2">
      <c r="A72" s="80">
        <v>11</v>
      </c>
      <c r="B72" s="80">
        <v>25</v>
      </c>
      <c r="C72" s="80">
        <v>15</v>
      </c>
      <c r="D72" s="81" t="s">
        <v>68</v>
      </c>
      <c r="E72" s="83"/>
      <c r="F72" s="35">
        <v>0</v>
      </c>
      <c r="G72" s="73"/>
      <c r="H72" s="48" t="s">
        <v>115</v>
      </c>
      <c r="I72" s="45"/>
      <c r="J72" s="8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</row>
    <row r="73" spans="1:200" ht="14.85" customHeight="1" x14ac:dyDescent="0.2">
      <c r="A73" s="80">
        <v>11</v>
      </c>
      <c r="B73" s="80">
        <v>30</v>
      </c>
      <c r="C73" s="80"/>
      <c r="D73" s="81"/>
      <c r="E73" s="83"/>
      <c r="F73" s="35">
        <v>8</v>
      </c>
      <c r="G73" s="73"/>
      <c r="H73" s="91" t="s">
        <v>118</v>
      </c>
      <c r="I73" s="70"/>
      <c r="J73" s="8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</row>
    <row r="74" spans="1:200" ht="14.85" customHeight="1" x14ac:dyDescent="0.2">
      <c r="A74" s="80">
        <v>11</v>
      </c>
      <c r="B74" s="80">
        <v>35</v>
      </c>
      <c r="C74" s="80"/>
      <c r="D74" s="81"/>
      <c r="E74" s="83"/>
      <c r="F74" s="35">
        <v>9</v>
      </c>
      <c r="G74" s="73"/>
      <c r="H74" s="91" t="s">
        <v>119</v>
      </c>
      <c r="I74" s="70"/>
      <c r="J74" s="8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</row>
    <row r="75" spans="1:200" ht="14.85" customHeight="1" x14ac:dyDescent="0.2">
      <c r="A75" s="80">
        <v>13</v>
      </c>
      <c r="B75" s="80"/>
      <c r="C75" s="80"/>
      <c r="D75" s="81"/>
      <c r="E75" s="83"/>
      <c r="F75" s="35">
        <v>9</v>
      </c>
      <c r="G75" s="73"/>
      <c r="H75" s="69" t="s">
        <v>120</v>
      </c>
      <c r="I75" s="70"/>
      <c r="J75" s="82">
        <f>SUM(J76:J77)</f>
        <v>0</v>
      </c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</row>
    <row r="76" spans="1:200" ht="14.85" customHeight="1" x14ac:dyDescent="0.2">
      <c r="A76" s="80">
        <v>13</v>
      </c>
      <c r="B76" s="79" t="s">
        <v>22</v>
      </c>
      <c r="C76" s="80"/>
      <c r="D76" s="81"/>
      <c r="E76" s="83"/>
      <c r="F76" s="35">
        <v>0</v>
      </c>
      <c r="G76" s="73"/>
      <c r="H76" s="91" t="s">
        <v>121</v>
      </c>
      <c r="I76" s="70"/>
      <c r="J76" s="8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</row>
    <row r="77" spans="1:200" ht="14.85" customHeight="1" x14ac:dyDescent="0.2">
      <c r="A77" s="80">
        <v>13</v>
      </c>
      <c r="B77" s="80">
        <v>10</v>
      </c>
      <c r="C77" s="80"/>
      <c r="D77" s="81"/>
      <c r="E77" s="83"/>
      <c r="F77" s="35">
        <v>0</v>
      </c>
      <c r="G77" s="73"/>
      <c r="H77" s="91" t="s">
        <v>122</v>
      </c>
      <c r="I77" s="70"/>
      <c r="J77" s="8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</row>
    <row r="78" spans="1:200" ht="14.85" customHeight="1" x14ac:dyDescent="0.2">
      <c r="A78" s="80">
        <v>15</v>
      </c>
      <c r="B78" s="80"/>
      <c r="C78" s="80"/>
      <c r="D78" s="81"/>
      <c r="E78" s="83"/>
      <c r="F78" s="35">
        <v>4</v>
      </c>
      <c r="G78" s="73"/>
      <c r="H78" s="69" t="s">
        <v>123</v>
      </c>
      <c r="I78" s="70"/>
      <c r="J78" s="82">
        <f>SUM(J79:J81)</f>
        <v>0</v>
      </c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</row>
    <row r="79" spans="1:200" ht="14.85" customHeight="1" x14ac:dyDescent="0.2">
      <c r="A79" s="80">
        <v>15</v>
      </c>
      <c r="B79" s="79" t="s">
        <v>22</v>
      </c>
      <c r="C79" s="80"/>
      <c r="D79" s="81"/>
      <c r="E79" s="83"/>
      <c r="F79" s="35">
        <v>5</v>
      </c>
      <c r="G79" s="73"/>
      <c r="H79" s="91" t="s">
        <v>124</v>
      </c>
      <c r="I79" s="70"/>
      <c r="J79" s="8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</row>
    <row r="80" spans="1:200" ht="14.85" customHeight="1" x14ac:dyDescent="0.2">
      <c r="A80" s="80">
        <v>15</v>
      </c>
      <c r="B80" s="80">
        <v>10</v>
      </c>
      <c r="C80" s="80" t="s">
        <v>68</v>
      </c>
      <c r="D80" s="81" t="s">
        <v>68</v>
      </c>
      <c r="E80" s="83"/>
      <c r="F80" s="92">
        <v>5</v>
      </c>
      <c r="G80" s="73"/>
      <c r="H80" s="91" t="s">
        <v>125</v>
      </c>
      <c r="I80" s="70"/>
      <c r="J80" s="8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</row>
    <row r="81" spans="1:200" ht="14.85" customHeight="1" x14ac:dyDescent="0.2">
      <c r="A81" s="80">
        <v>15</v>
      </c>
      <c r="B81" s="80">
        <v>15</v>
      </c>
      <c r="C81" s="80" t="s">
        <v>68</v>
      </c>
      <c r="D81" s="81" t="s">
        <v>68</v>
      </c>
      <c r="E81" s="83"/>
      <c r="F81" s="35">
        <v>6</v>
      </c>
      <c r="G81" s="73"/>
      <c r="H81" s="84" t="s">
        <v>126</v>
      </c>
      <c r="I81" s="45"/>
      <c r="J81" s="8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</row>
    <row r="82" spans="1:200" ht="14.85" customHeight="1" x14ac:dyDescent="0.2">
      <c r="A82" s="80">
        <v>17</v>
      </c>
      <c r="B82" s="80"/>
      <c r="C82" s="80" t="s">
        <v>68</v>
      </c>
      <c r="D82" s="81" t="s">
        <v>68</v>
      </c>
      <c r="E82" s="83"/>
      <c r="F82" s="35">
        <v>8</v>
      </c>
      <c r="G82" s="73"/>
      <c r="H82" s="44" t="s">
        <v>127</v>
      </c>
      <c r="I82" s="45"/>
      <c r="J82" s="82">
        <f>SUM(J83:J93)</f>
        <v>0</v>
      </c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</row>
    <row r="83" spans="1:200" ht="14.85" customHeight="1" x14ac:dyDescent="0.2">
      <c r="A83" s="80">
        <v>17</v>
      </c>
      <c r="B83" s="79" t="s">
        <v>22</v>
      </c>
      <c r="C83" s="80" t="s">
        <v>68</v>
      </c>
      <c r="D83" s="81" t="s">
        <v>68</v>
      </c>
      <c r="E83" s="83"/>
      <c r="F83" s="35">
        <v>9</v>
      </c>
      <c r="G83" s="73"/>
      <c r="H83" s="84" t="s">
        <v>128</v>
      </c>
      <c r="I83" s="45"/>
      <c r="J83" s="8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</row>
    <row r="84" spans="1:200" ht="14.85" customHeight="1" x14ac:dyDescent="0.2">
      <c r="A84" s="80">
        <v>17</v>
      </c>
      <c r="B84" s="80">
        <v>10</v>
      </c>
      <c r="C84" s="80" t="s">
        <v>68</v>
      </c>
      <c r="D84" s="81" t="s">
        <v>68</v>
      </c>
      <c r="E84" s="83"/>
      <c r="F84" s="35">
        <v>9</v>
      </c>
      <c r="G84" s="73"/>
      <c r="H84" s="84" t="s">
        <v>129</v>
      </c>
      <c r="I84" s="45"/>
      <c r="J84" s="8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</row>
    <row r="85" spans="1:200" ht="14.85" customHeight="1" x14ac:dyDescent="0.2">
      <c r="A85" s="80">
        <v>17</v>
      </c>
      <c r="B85" s="80">
        <v>15</v>
      </c>
      <c r="C85" s="80" t="s">
        <v>68</v>
      </c>
      <c r="D85" s="81" t="s">
        <v>68</v>
      </c>
      <c r="E85" s="83"/>
      <c r="F85" s="35">
        <v>0</v>
      </c>
      <c r="G85" s="73"/>
      <c r="H85" s="93" t="s">
        <v>130</v>
      </c>
      <c r="I85" s="58"/>
      <c r="J85" s="8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</row>
    <row r="86" spans="1:200" ht="14.85" customHeight="1" x14ac:dyDescent="0.2">
      <c r="A86" s="80">
        <v>17</v>
      </c>
      <c r="B86" s="80">
        <v>20</v>
      </c>
      <c r="C86" s="80"/>
      <c r="D86" s="81" t="s">
        <v>68</v>
      </c>
      <c r="E86" s="83"/>
      <c r="F86" s="35">
        <v>0</v>
      </c>
      <c r="G86" s="73"/>
      <c r="H86" s="84" t="s">
        <v>131</v>
      </c>
      <c r="I86" s="45"/>
      <c r="J86" s="8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</row>
    <row r="87" spans="1:200" ht="14.85" customHeight="1" x14ac:dyDescent="0.2">
      <c r="A87" s="80">
        <v>17</v>
      </c>
      <c r="B87" s="80">
        <v>25</v>
      </c>
      <c r="C87" s="80"/>
      <c r="D87" s="81" t="s">
        <v>68</v>
      </c>
      <c r="E87" s="83"/>
      <c r="F87" s="35">
        <v>1</v>
      </c>
      <c r="G87" s="73"/>
      <c r="H87" s="84" t="s">
        <v>132</v>
      </c>
      <c r="I87" s="45"/>
      <c r="J87" s="8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</row>
    <row r="88" spans="1:200" ht="14.85" customHeight="1" x14ac:dyDescent="0.2">
      <c r="A88" s="80">
        <v>17</v>
      </c>
      <c r="B88" s="80">
        <v>30</v>
      </c>
      <c r="C88" s="80" t="s">
        <v>68</v>
      </c>
      <c r="D88" s="81" t="s">
        <v>68</v>
      </c>
      <c r="E88" s="83"/>
      <c r="F88" s="35">
        <v>1</v>
      </c>
      <c r="G88" s="73"/>
      <c r="H88" s="93" t="s">
        <v>133</v>
      </c>
      <c r="I88" s="58"/>
      <c r="J88" s="8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</row>
    <row r="89" spans="1:200" ht="14.85" customHeight="1" x14ac:dyDescent="0.2">
      <c r="A89" s="80">
        <v>17</v>
      </c>
      <c r="B89" s="80">
        <v>35</v>
      </c>
      <c r="C89" s="80"/>
      <c r="D89" s="81" t="s">
        <v>68</v>
      </c>
      <c r="E89" s="83"/>
      <c r="F89" s="35">
        <v>2</v>
      </c>
      <c r="G89" s="73"/>
      <c r="H89" s="84" t="s">
        <v>134</v>
      </c>
      <c r="I89" s="45"/>
      <c r="J89" s="8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</row>
    <row r="90" spans="1:200" ht="14.85" customHeight="1" x14ac:dyDescent="0.2">
      <c r="A90" s="80">
        <v>17</v>
      </c>
      <c r="B90" s="80">
        <v>40</v>
      </c>
      <c r="C90" s="80"/>
      <c r="D90" s="81" t="s">
        <v>68</v>
      </c>
      <c r="E90" s="83"/>
      <c r="F90" s="35">
        <v>2</v>
      </c>
      <c r="G90" s="73"/>
      <c r="H90" s="84" t="s">
        <v>135</v>
      </c>
      <c r="I90" s="45"/>
      <c r="J90" s="8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</row>
    <row r="91" spans="1:200" ht="14.85" customHeight="1" x14ac:dyDescent="0.2">
      <c r="A91" s="80">
        <v>17</v>
      </c>
      <c r="B91" s="80">
        <v>45</v>
      </c>
      <c r="C91" s="80"/>
      <c r="D91" s="81" t="s">
        <v>68</v>
      </c>
      <c r="E91" s="83"/>
      <c r="F91" s="35">
        <v>3</v>
      </c>
      <c r="G91" s="73"/>
      <c r="H91" s="84" t="s">
        <v>136</v>
      </c>
      <c r="I91" s="45"/>
      <c r="J91" s="85"/>
    </row>
    <row r="92" spans="1:200" ht="14.85" customHeight="1" x14ac:dyDescent="0.2">
      <c r="A92" s="80">
        <v>17</v>
      </c>
      <c r="B92" s="80">
        <v>50</v>
      </c>
      <c r="C92" s="80"/>
      <c r="D92" s="81" t="s">
        <v>68</v>
      </c>
      <c r="E92" s="83"/>
      <c r="F92" s="35">
        <v>3</v>
      </c>
      <c r="G92" s="73"/>
      <c r="H92" s="84" t="s">
        <v>137</v>
      </c>
      <c r="I92" s="45"/>
      <c r="J92" s="85"/>
    </row>
    <row r="93" spans="1:200" ht="14.85" customHeight="1" x14ac:dyDescent="0.2">
      <c r="A93" s="80">
        <v>17</v>
      </c>
      <c r="B93" s="80">
        <v>55</v>
      </c>
      <c r="C93" s="80"/>
      <c r="D93" s="81" t="s">
        <v>68</v>
      </c>
      <c r="E93" s="83"/>
      <c r="F93" s="35">
        <v>4</v>
      </c>
      <c r="G93" s="73"/>
      <c r="H93" s="84" t="s">
        <v>138</v>
      </c>
      <c r="I93" s="45"/>
      <c r="J93" s="85"/>
    </row>
    <row r="94" spans="1:200" ht="14.85" customHeight="1" x14ac:dyDescent="0.2">
      <c r="A94" s="80">
        <v>19</v>
      </c>
      <c r="B94" s="80"/>
      <c r="C94" s="80"/>
      <c r="D94" s="81" t="s">
        <v>68</v>
      </c>
      <c r="E94" s="83"/>
      <c r="F94" s="35">
        <v>2</v>
      </c>
      <c r="G94" s="73"/>
      <c r="H94" s="44" t="s">
        <v>108</v>
      </c>
      <c r="I94" s="45"/>
      <c r="J94" s="82">
        <f>J82+J78+J75+J64</f>
        <v>0</v>
      </c>
    </row>
    <row r="95" spans="1:200" ht="14.85" customHeight="1" x14ac:dyDescent="0.2">
      <c r="A95" s="94"/>
      <c r="B95" s="94"/>
      <c r="C95" s="94"/>
      <c r="D95" s="94"/>
      <c r="E95" s="83"/>
      <c r="F95" s="95"/>
      <c r="G95" s="73"/>
      <c r="H95" s="45"/>
      <c r="I95" s="45"/>
    </row>
    <row r="96" spans="1:200" ht="6.75" customHeight="1" x14ac:dyDescent="0.2">
      <c r="A96" s="72"/>
      <c r="B96" s="72"/>
      <c r="C96" s="72"/>
      <c r="D96" s="72"/>
      <c r="E96" s="72"/>
      <c r="F96" s="72"/>
      <c r="G96" s="72"/>
      <c r="H96" s="72"/>
      <c r="I96" s="72"/>
      <c r="J96" s="72"/>
    </row>
  </sheetData>
  <mergeCells count="4">
    <mergeCell ref="J9:J10"/>
    <mergeCell ref="A11:F11"/>
    <mergeCell ref="J15:J16"/>
    <mergeCell ref="A1:J1"/>
  </mergeCells>
  <pageMargins left="0.78740157480314965" right="0.78740157480314965" top="0.39370078740157483" bottom="0.98425196850393704" header="0.51181102362204722" footer="0.51181102362204722"/>
  <pageSetup paperSize="9" scale="97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9">
    <pageSetUpPr fitToPage="1"/>
  </sheetPr>
  <dimension ref="A1:GQ82"/>
  <sheetViews>
    <sheetView showGridLines="0" tabSelected="1" zoomScaleNormal="100" workbookViewId="0"/>
  </sheetViews>
  <sheetFormatPr defaultColWidth="9" defaultRowHeight="12" x14ac:dyDescent="0.2"/>
  <cols>
    <col min="1" max="6" width="3" style="4" customWidth="1"/>
    <col min="7" max="7" width="5.42578125" style="4" customWidth="1"/>
    <col min="8" max="8" width="40.42578125" style="4" customWidth="1"/>
    <col min="9" max="9" width="11.5703125" style="4" customWidth="1"/>
    <col min="10" max="10" width="14.5703125" style="4" customWidth="1"/>
    <col min="11" max="198" width="11.140625" style="4" customWidth="1"/>
    <col min="199" max="199" width="2" style="4" customWidth="1"/>
    <col min="200" max="16384" width="9" style="4"/>
  </cols>
  <sheetData>
    <row r="1" spans="1:199" customFormat="1" ht="50.1" customHeight="1" x14ac:dyDescent="0.2">
      <c r="A1" s="104" t="s">
        <v>147</v>
      </c>
      <c r="B1" s="105"/>
      <c r="C1" s="105"/>
      <c r="D1" s="105"/>
      <c r="E1" s="105"/>
      <c r="F1" s="106"/>
      <c r="G1" s="106"/>
      <c r="H1" s="106"/>
      <c r="I1" s="106"/>
      <c r="J1" s="107"/>
    </row>
    <row r="2" spans="1:199" customFormat="1" ht="14.85" customHeight="1" x14ac:dyDescent="0.2"/>
    <row r="3" spans="1:199" ht="14.85" customHeight="1" x14ac:dyDescent="0.2"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</row>
    <row r="4" spans="1:199" ht="14.85" customHeight="1" x14ac:dyDescent="0.2">
      <c r="A4" s="8" t="s">
        <v>1</v>
      </c>
      <c r="B4" s="7"/>
      <c r="C4" s="9"/>
      <c r="D4" s="7"/>
      <c r="E4" s="7"/>
      <c r="F4" s="7"/>
      <c r="G4" s="7"/>
      <c r="H4" s="7"/>
      <c r="I4" s="10" t="s">
        <v>2</v>
      </c>
      <c r="J4" s="11">
        <v>42696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</row>
    <row r="5" spans="1:199" ht="14.85" customHeight="1" x14ac:dyDescent="0.2">
      <c r="A5" s="12" t="s">
        <v>68</v>
      </c>
      <c r="B5" s="7"/>
      <c r="C5" s="9"/>
      <c r="D5" s="7"/>
      <c r="E5" s="7"/>
      <c r="F5" s="13"/>
      <c r="G5" s="13"/>
      <c r="H5" s="13"/>
      <c r="I5" s="10" t="s">
        <v>3</v>
      </c>
      <c r="J5" s="14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</row>
    <row r="6" spans="1:199" ht="14.85" customHeight="1" x14ac:dyDescent="0.2">
      <c r="A6" s="5"/>
      <c r="B6" s="5"/>
      <c r="C6" s="6"/>
      <c r="D6" s="7"/>
      <c r="E6" s="7"/>
      <c r="F6" s="13"/>
      <c r="G6" s="13"/>
      <c r="H6" s="7"/>
      <c r="I6" s="10" t="s">
        <v>5</v>
      </c>
      <c r="J6" s="15">
        <v>42736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</row>
    <row r="7" spans="1:199" ht="14.85" customHeight="1" x14ac:dyDescent="0.2">
      <c r="A7" s="5"/>
      <c r="B7" s="5"/>
      <c r="C7" s="6"/>
      <c r="D7" s="7"/>
      <c r="E7" s="7"/>
      <c r="F7" s="13"/>
      <c r="G7" s="13"/>
      <c r="H7" s="16"/>
      <c r="I7" s="7"/>
      <c r="J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</row>
    <row r="8" spans="1:199" ht="14.85" customHeight="1" x14ac:dyDescent="0.25">
      <c r="A8" s="17" t="s">
        <v>139</v>
      </c>
      <c r="B8" s="5"/>
      <c r="C8" s="6"/>
      <c r="D8" s="7"/>
      <c r="E8" s="7"/>
      <c r="F8" s="13"/>
      <c r="G8" s="13"/>
      <c r="H8" s="7"/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</row>
    <row r="9" spans="1:199" ht="14.85" customHeight="1" x14ac:dyDescent="0.2">
      <c r="A9" s="13"/>
      <c r="B9" s="16"/>
      <c r="C9" s="9"/>
      <c r="D9" s="7"/>
      <c r="E9" s="7"/>
      <c r="F9" s="13"/>
      <c r="G9" s="13"/>
      <c r="H9" s="18"/>
      <c r="J9" s="96" t="s">
        <v>140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</row>
    <row r="10" spans="1:199" ht="14.85" customHeight="1" x14ac:dyDescent="0.2">
      <c r="A10" s="20" t="s">
        <v>8</v>
      </c>
      <c r="B10" s="20"/>
      <c r="C10" s="21"/>
      <c r="D10" s="21"/>
      <c r="E10" s="21"/>
      <c r="F10" s="21"/>
      <c r="G10" s="21"/>
      <c r="H10" s="22" t="s">
        <v>9</v>
      </c>
      <c r="J10" s="9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</row>
    <row r="11" spans="1:199" ht="29.45" customHeight="1" x14ac:dyDescent="0.2">
      <c r="A11" s="24" t="s">
        <v>10</v>
      </c>
      <c r="B11" s="24"/>
      <c r="C11" s="24"/>
      <c r="D11" s="24"/>
      <c r="E11" s="24"/>
      <c r="F11" s="24"/>
      <c r="G11" s="21"/>
      <c r="H11" s="10">
        <v>259</v>
      </c>
      <c r="I11" s="7"/>
      <c r="J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</row>
    <row r="12" spans="1:199" ht="14.85" customHeight="1" x14ac:dyDescent="0.2">
      <c r="A12" s="25" t="s">
        <v>11</v>
      </c>
      <c r="B12" s="25"/>
      <c r="C12" s="21"/>
      <c r="D12" s="21"/>
      <c r="E12" s="21"/>
      <c r="F12" s="21"/>
      <c r="G12" s="21"/>
      <c r="H12" s="10" t="s">
        <v>12</v>
      </c>
      <c r="I12" s="7"/>
      <c r="J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</row>
    <row r="13" spans="1:199" ht="14.85" customHeight="1" x14ac:dyDescent="0.2">
      <c r="A13" s="25" t="s">
        <v>13</v>
      </c>
      <c r="B13" s="25"/>
      <c r="C13" s="21"/>
      <c r="D13" s="21"/>
      <c r="E13" s="21"/>
      <c r="F13" s="21"/>
      <c r="G13" s="21"/>
      <c r="H13" s="10" t="s">
        <v>141</v>
      </c>
      <c r="I13" s="7"/>
      <c r="J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</row>
    <row r="14" spans="1:199" ht="14.85" customHeight="1" x14ac:dyDescent="0.2">
      <c r="A14" s="25" t="s">
        <v>15</v>
      </c>
      <c r="B14" s="25"/>
      <c r="C14" s="21"/>
      <c r="D14" s="21"/>
      <c r="E14" s="21"/>
      <c r="F14" s="21"/>
      <c r="G14" s="21"/>
      <c r="H14" s="10" t="s">
        <v>16</v>
      </c>
      <c r="I14" s="7"/>
      <c r="J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</row>
    <row r="15" spans="1:199" ht="14.85" customHeight="1" x14ac:dyDescent="0.2">
      <c r="A15" s="7"/>
      <c r="B15" s="7"/>
      <c r="C15" s="9"/>
      <c r="D15" s="7"/>
      <c r="E15" s="7"/>
      <c r="F15" s="13"/>
      <c r="G15" s="13"/>
      <c r="H15" s="13"/>
      <c r="J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</row>
    <row r="16" spans="1:199" ht="14.85" customHeight="1" x14ac:dyDescent="0.2">
      <c r="A16" s="7"/>
      <c r="B16" s="7"/>
      <c r="C16" s="9"/>
      <c r="D16" s="7"/>
      <c r="E16" s="7"/>
      <c r="F16" s="13"/>
      <c r="G16" s="13"/>
      <c r="H16" s="13"/>
      <c r="J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</row>
    <row r="17" spans="1:199" ht="14.85" customHeight="1" x14ac:dyDescent="0.2">
      <c r="A17" s="7"/>
      <c r="B17" s="7"/>
      <c r="C17" s="9"/>
      <c r="D17" s="7"/>
      <c r="E17" s="7"/>
      <c r="F17" s="13"/>
      <c r="G17" s="13"/>
      <c r="H17" s="13"/>
      <c r="J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</row>
    <row r="18" spans="1:199" ht="14.85" customHeight="1" x14ac:dyDescent="0.2">
      <c r="A18" s="7"/>
      <c r="B18" s="7"/>
      <c r="C18" s="9"/>
      <c r="D18" s="7"/>
      <c r="E18" s="7"/>
      <c r="F18" s="13"/>
      <c r="G18" s="13"/>
      <c r="H18" s="13"/>
      <c r="I18" s="13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</row>
    <row r="19" spans="1:199" ht="14.85" customHeight="1" x14ac:dyDescent="0.2">
      <c r="A19" s="29"/>
      <c r="B19" s="30"/>
      <c r="C19" s="31"/>
      <c r="D19" s="32"/>
      <c r="E19" s="32"/>
      <c r="F19" s="33"/>
      <c r="G19" s="33"/>
      <c r="H19" s="34"/>
      <c r="I19" s="34"/>
      <c r="J19" s="35" t="s">
        <v>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</row>
    <row r="20" spans="1:199" ht="14.85" customHeight="1" x14ac:dyDescent="0.2">
      <c r="A20" s="36" t="s">
        <v>19</v>
      </c>
      <c r="B20" s="36"/>
      <c r="C20" s="1"/>
      <c r="D20" s="36"/>
      <c r="E20" s="1"/>
      <c r="F20" s="37" t="s">
        <v>20</v>
      </c>
      <c r="G20" s="1"/>
      <c r="H20" s="34"/>
      <c r="I20" s="34"/>
      <c r="J20" s="98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</row>
    <row r="21" spans="1:199" ht="14.85" customHeight="1" x14ac:dyDescent="0.2">
      <c r="A21" s="39" t="s">
        <v>22</v>
      </c>
      <c r="B21" s="99"/>
      <c r="C21" s="41"/>
      <c r="D21" s="41"/>
      <c r="E21" s="42"/>
      <c r="F21" s="43">
        <v>6</v>
      </c>
      <c r="G21" s="3"/>
      <c r="H21" s="100" t="s">
        <v>142</v>
      </c>
      <c r="I21" s="49"/>
      <c r="J21" s="10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</row>
    <row r="22" spans="1:199" ht="14.85" customHeight="1" x14ac:dyDescent="0.2">
      <c r="A22" s="102"/>
      <c r="B22" s="3"/>
      <c r="C22" s="3"/>
      <c r="D22" s="3"/>
      <c r="E22" s="3"/>
      <c r="F22" s="3"/>
      <c r="G22" s="3"/>
      <c r="H22" s="2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</row>
    <row r="23" spans="1:199" ht="14.85" customHeight="1" x14ac:dyDescent="0.2">
      <c r="A23" s="39" t="s">
        <v>29</v>
      </c>
      <c r="B23" s="41"/>
      <c r="C23" s="41"/>
      <c r="D23" s="41"/>
      <c r="E23" s="42"/>
      <c r="F23" s="43">
        <v>6</v>
      </c>
      <c r="G23" s="3"/>
      <c r="H23" s="100" t="s">
        <v>143</v>
      </c>
      <c r="I23" s="49"/>
      <c r="J23" s="10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</row>
    <row r="24" spans="1:199" ht="14.85" customHeight="1" x14ac:dyDescent="0.2">
      <c r="A24" s="102"/>
      <c r="B24" s="3"/>
      <c r="C24" s="3"/>
      <c r="D24" s="3"/>
      <c r="E24" s="3"/>
      <c r="F24" s="3"/>
      <c r="G24" s="3"/>
      <c r="H24" s="2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</row>
    <row r="25" spans="1:199" ht="14.85" customHeight="1" x14ac:dyDescent="0.2">
      <c r="A25" s="39" t="s">
        <v>144</v>
      </c>
      <c r="B25" s="99"/>
      <c r="C25" s="41"/>
      <c r="D25" s="41"/>
      <c r="E25" s="42"/>
      <c r="F25" s="52">
        <v>7</v>
      </c>
      <c r="G25" s="3"/>
      <c r="H25" s="100" t="s">
        <v>145</v>
      </c>
      <c r="I25" s="103"/>
      <c r="J25" s="10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</row>
    <row r="26" spans="1:199" ht="14.85" customHeight="1" x14ac:dyDescent="0.2">
      <c r="A26" s="102"/>
      <c r="B26" s="3"/>
      <c r="C26" s="3"/>
      <c r="D26" s="3"/>
      <c r="E26" s="3"/>
      <c r="F26" s="3"/>
      <c r="G26" s="3"/>
      <c r="H26" s="2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</row>
    <row r="27" spans="1:199" ht="14.85" customHeight="1" x14ac:dyDescent="0.2">
      <c r="A27" s="39" t="s">
        <v>28</v>
      </c>
      <c r="B27" s="41"/>
      <c r="C27" s="41"/>
      <c r="D27" s="41"/>
      <c r="E27" s="42"/>
      <c r="F27" s="55">
        <v>7</v>
      </c>
      <c r="G27" s="3"/>
      <c r="H27" s="100" t="s">
        <v>146</v>
      </c>
      <c r="I27" s="54"/>
      <c r="J27" s="10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</row>
    <row r="28" spans="1:199" ht="14.8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</row>
    <row r="29" spans="1:199" ht="6.75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</row>
    <row r="30" spans="1:199" ht="14.85" customHeight="1" x14ac:dyDescent="0.2">
      <c r="A30" s="1"/>
      <c r="B30" s="1"/>
      <c r="C30" s="1"/>
      <c r="D30" s="1"/>
      <c r="E30" s="1"/>
      <c r="F30" s="1"/>
      <c r="G30" s="1"/>
      <c r="H30" s="2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</row>
    <row r="31" spans="1:199" ht="14.85" customHeight="1" x14ac:dyDescent="0.2">
      <c r="A31" s="1"/>
      <c r="B31" s="1"/>
      <c r="C31" s="1"/>
      <c r="D31" s="1"/>
      <c r="E31" s="1"/>
      <c r="F31" s="1"/>
      <c r="G31" s="1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</row>
    <row r="32" spans="1:199" ht="14.85" customHeight="1" x14ac:dyDescent="0.2">
      <c r="A32" s="1"/>
      <c r="B32" s="1"/>
      <c r="C32" s="1"/>
      <c r="D32" s="1"/>
      <c r="E32" s="1"/>
      <c r="F32" s="1"/>
      <c r="G32" s="1"/>
      <c r="H32" s="2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</row>
    <row r="33" spans="1:199" ht="14.85" customHeight="1" x14ac:dyDescent="0.2">
      <c r="A33" s="1"/>
      <c r="B33" s="1"/>
      <c r="C33" s="1"/>
      <c r="D33" s="1"/>
      <c r="E33" s="1"/>
      <c r="F33" s="1"/>
      <c r="G33" s="1"/>
      <c r="H33" s="2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</row>
    <row r="34" spans="1:199" ht="14.85" customHeight="1" x14ac:dyDescent="0.2">
      <c r="A34" s="1"/>
      <c r="B34" s="1"/>
      <c r="C34" s="1"/>
      <c r="D34" s="1"/>
      <c r="E34" s="1"/>
      <c r="F34" s="1"/>
      <c r="G34" s="1"/>
      <c r="H34" s="2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</row>
    <row r="35" spans="1:199" ht="14.85" customHeight="1" x14ac:dyDescent="0.2">
      <c r="A35" s="1"/>
      <c r="B35" s="1"/>
      <c r="C35" s="1"/>
      <c r="D35" s="1"/>
      <c r="E35" s="1"/>
      <c r="F35" s="1"/>
      <c r="G35" s="1"/>
      <c r="H35" s="2"/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</row>
    <row r="36" spans="1:199" ht="14.85" customHeight="1" x14ac:dyDescent="0.2">
      <c r="A36" s="1"/>
      <c r="B36" s="1"/>
      <c r="C36" s="1"/>
      <c r="D36" s="1"/>
      <c r="E36" s="1"/>
      <c r="F36" s="1"/>
      <c r="G36" s="1"/>
      <c r="H36" s="2"/>
      <c r="I36" s="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</row>
    <row r="37" spans="1:199" ht="14.85" customHeight="1" x14ac:dyDescent="0.2"/>
    <row r="38" spans="1:199" ht="14.85" customHeight="1" x14ac:dyDescent="0.2"/>
    <row r="39" spans="1:199" ht="14.85" customHeight="1" x14ac:dyDescent="0.2"/>
    <row r="40" spans="1:199" ht="14.85" customHeight="1" x14ac:dyDescent="0.2"/>
    <row r="41" spans="1:199" ht="14.85" customHeight="1" x14ac:dyDescent="0.2"/>
    <row r="42" spans="1:199" ht="14.85" customHeight="1" x14ac:dyDescent="0.2"/>
    <row r="43" spans="1:199" ht="14.85" customHeight="1" x14ac:dyDescent="0.2"/>
    <row r="44" spans="1:199" ht="14.85" customHeight="1" x14ac:dyDescent="0.2"/>
    <row r="45" spans="1:199" ht="14.85" customHeight="1" x14ac:dyDescent="0.2"/>
    <row r="46" spans="1:199" ht="14.85" customHeight="1" x14ac:dyDescent="0.2"/>
    <row r="47" spans="1:199" ht="14.85" customHeight="1" x14ac:dyDescent="0.2"/>
    <row r="48" spans="1:199" ht="14.85" customHeight="1" x14ac:dyDescent="0.2"/>
    <row r="49" ht="14.85" customHeight="1" x14ac:dyDescent="0.2"/>
    <row r="50" ht="14.85" customHeight="1" x14ac:dyDescent="0.2"/>
    <row r="51" ht="14.85" customHeight="1" x14ac:dyDescent="0.2"/>
    <row r="52" ht="14.85" customHeight="1" x14ac:dyDescent="0.2"/>
    <row r="53" ht="14.85" customHeight="1" x14ac:dyDescent="0.2"/>
    <row r="54" ht="14.85" customHeight="1" x14ac:dyDescent="0.2"/>
    <row r="55" ht="14.85" customHeight="1" x14ac:dyDescent="0.2"/>
    <row r="56" ht="14.85" customHeight="1" x14ac:dyDescent="0.2"/>
    <row r="57" ht="14.85" customHeight="1" x14ac:dyDescent="0.2"/>
    <row r="58" ht="14.85" customHeight="1" x14ac:dyDescent="0.2"/>
    <row r="59" ht="14.85" customHeight="1" x14ac:dyDescent="0.2"/>
    <row r="60" ht="14.85" customHeight="1" x14ac:dyDescent="0.2"/>
    <row r="61" ht="14.85" customHeight="1" x14ac:dyDescent="0.2"/>
    <row r="62" ht="14.85" customHeight="1" x14ac:dyDescent="0.2"/>
    <row r="63" ht="14.85" customHeight="1" x14ac:dyDescent="0.2"/>
    <row r="64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  <row r="75" ht="14.85" customHeight="1" x14ac:dyDescent="0.2"/>
    <row r="76" ht="14.85" customHeight="1" x14ac:dyDescent="0.2"/>
    <row r="77" ht="14.85" customHeight="1" x14ac:dyDescent="0.2"/>
    <row r="78" ht="14.85" customHeight="1" x14ac:dyDescent="0.2"/>
    <row r="79" ht="14.85" customHeight="1" x14ac:dyDescent="0.2"/>
    <row r="80" ht="14.85" customHeight="1" x14ac:dyDescent="0.2"/>
    <row r="81" ht="14.85" customHeight="1" x14ac:dyDescent="0.2"/>
    <row r="82" ht="14.85" customHeight="1" x14ac:dyDescent="0.2"/>
  </sheetData>
  <mergeCells count="3">
    <mergeCell ref="J9:J10"/>
    <mergeCell ref="A11:F11"/>
    <mergeCell ref="A1:J1"/>
  </mergeCells>
  <pageMargins left="0.78740157480314965" right="0.78740157480314965" top="0.39370078740157483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MA03</vt:lpstr>
      <vt:lpstr>MA04</vt:lpstr>
      <vt:lpstr>MA05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2017-01-12T13:00:33Z</dcterms:created>
  <dcterms:modified xsi:type="dcterms:W3CDTF">2017-01-12T13:00:41Z</dcterms:modified>
</cp:coreProperties>
</file>