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8615" windowHeight="14190"/>
  </bookViews>
  <sheets>
    <sheet name="KP01" sheetId="1" r:id="rId1"/>
    <sheet name="KP02" sheetId="2" r:id="rId2"/>
    <sheet name="KP03" sheetId="3" r:id="rId3"/>
    <sheet name="KP0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3" l="1"/>
  <c r="H72" i="3"/>
  <c r="H71" i="3"/>
  <c r="H70" i="3"/>
  <c r="H69" i="3"/>
  <c r="H119" i="4" l="1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67" i="3"/>
  <c r="H66" i="3"/>
  <c r="Q65" i="3"/>
  <c r="P65" i="3"/>
  <c r="O65" i="3"/>
  <c r="O63" i="3" s="1"/>
  <c r="N65" i="3"/>
  <c r="N63" i="3" s="1"/>
  <c r="M65" i="3"/>
  <c r="L65" i="3"/>
  <c r="K65" i="3"/>
  <c r="K63" i="3" s="1"/>
  <c r="J65" i="3"/>
  <c r="J63" i="3" s="1"/>
  <c r="I65" i="3"/>
  <c r="H65" i="3" s="1"/>
  <c r="H64" i="3"/>
  <c r="Q63" i="3"/>
  <c r="P63" i="3"/>
  <c r="M63" i="3"/>
  <c r="L63" i="3"/>
  <c r="I63" i="3"/>
  <c r="H59" i="3"/>
  <c r="H56" i="3"/>
  <c r="H55" i="3"/>
  <c r="H54" i="3"/>
  <c r="H53" i="3"/>
  <c r="Q52" i="3"/>
  <c r="P52" i="3"/>
  <c r="O52" i="3"/>
  <c r="N52" i="3"/>
  <c r="M52" i="3"/>
  <c r="L52" i="3"/>
  <c r="K52" i="3"/>
  <c r="J52" i="3"/>
  <c r="I52" i="3"/>
  <c r="H52" i="3" s="1"/>
  <c r="H49" i="3"/>
  <c r="Q45" i="3"/>
  <c r="P45" i="3"/>
  <c r="O45" i="3"/>
  <c r="N45" i="3"/>
  <c r="M45" i="3"/>
  <c r="L45" i="3"/>
  <c r="K45" i="3"/>
  <c r="J45" i="3"/>
  <c r="I45" i="3"/>
  <c r="H40" i="3"/>
  <c r="H39" i="3"/>
  <c r="H38" i="3"/>
  <c r="H37" i="3" s="1"/>
  <c r="Q37" i="3"/>
  <c r="P37" i="3"/>
  <c r="O37" i="3"/>
  <c r="N37" i="3"/>
  <c r="M37" i="3"/>
  <c r="L37" i="3"/>
  <c r="K37" i="3"/>
  <c r="J37" i="3"/>
  <c r="I37" i="3"/>
  <c r="H35" i="3"/>
  <c r="H34" i="3"/>
  <c r="H33" i="3"/>
  <c r="H32" i="3" s="1"/>
  <c r="Q32" i="3"/>
  <c r="P32" i="3"/>
  <c r="O32" i="3"/>
  <c r="O23" i="3" s="1"/>
  <c r="N32" i="3"/>
  <c r="N23" i="3" s="1"/>
  <c r="M32" i="3"/>
  <c r="L32" i="3"/>
  <c r="K32" i="3"/>
  <c r="K23" i="3" s="1"/>
  <c r="J32" i="3"/>
  <c r="J23" i="3" s="1"/>
  <c r="I32" i="3"/>
  <c r="Q29" i="3"/>
  <c r="P29" i="3"/>
  <c r="O29" i="3"/>
  <c r="N29" i="3"/>
  <c r="M29" i="3"/>
  <c r="L29" i="3"/>
  <c r="K29" i="3"/>
  <c r="J29" i="3"/>
  <c r="I29" i="3"/>
  <c r="H29" i="3"/>
  <c r="H28" i="3"/>
  <c r="H27" i="3"/>
  <c r="Q25" i="3"/>
  <c r="P25" i="3"/>
  <c r="O25" i="3"/>
  <c r="N25" i="3"/>
  <c r="M25" i="3"/>
  <c r="L25" i="3"/>
  <c r="K25" i="3"/>
  <c r="J25" i="3"/>
  <c r="I25" i="3"/>
  <c r="H25" i="3"/>
  <c r="Q23" i="3"/>
  <c r="Q60" i="3" s="1"/>
  <c r="P23" i="3"/>
  <c r="P60" i="3" s="1"/>
  <c r="M23" i="3"/>
  <c r="M60" i="3" s="1"/>
  <c r="L23" i="3"/>
  <c r="L24" i="3" s="1"/>
  <c r="I23" i="3"/>
  <c r="I60" i="3" s="1"/>
  <c r="H22" i="3"/>
  <c r="H21" i="3"/>
  <c r="H77" i="2"/>
  <c r="H76" i="2"/>
  <c r="H69" i="2"/>
  <c r="H68" i="2"/>
  <c r="H65" i="2"/>
  <c r="H64" i="2"/>
  <c r="H63" i="2" s="1"/>
  <c r="Q63" i="2"/>
  <c r="P63" i="2"/>
  <c r="O63" i="2"/>
  <c r="N63" i="2"/>
  <c r="M63" i="2"/>
  <c r="L63" i="2"/>
  <c r="K63" i="2"/>
  <c r="J63" i="2"/>
  <c r="I63" i="2"/>
  <c r="H59" i="2"/>
  <c r="Q54" i="2"/>
  <c r="P54" i="2"/>
  <c r="O54" i="2"/>
  <c r="N54" i="2"/>
  <c r="M54" i="2"/>
  <c r="L54" i="2"/>
  <c r="K54" i="2"/>
  <c r="J54" i="2"/>
  <c r="I54" i="2"/>
  <c r="H54" i="2" s="1"/>
  <c r="H53" i="2"/>
  <c r="H52" i="2"/>
  <c r="H51" i="2"/>
  <c r="H50" i="2"/>
  <c r="Q47" i="2"/>
  <c r="P47" i="2"/>
  <c r="O47" i="2"/>
  <c r="N47" i="2"/>
  <c r="M47" i="2"/>
  <c r="L47" i="2"/>
  <c r="K47" i="2"/>
  <c r="J47" i="2"/>
  <c r="I47" i="2"/>
  <c r="H46" i="2"/>
  <c r="H47" i="2" s="1"/>
  <c r="H45" i="2"/>
  <c r="O42" i="2"/>
  <c r="N42" i="2"/>
  <c r="K42" i="2"/>
  <c r="J42" i="2"/>
  <c r="Q40" i="2"/>
  <c r="P40" i="2"/>
  <c r="O40" i="2"/>
  <c r="N40" i="2"/>
  <c r="M40" i="2"/>
  <c r="L40" i="2"/>
  <c r="K40" i="2"/>
  <c r="J40" i="2"/>
  <c r="I40" i="2"/>
  <c r="H40" i="2"/>
  <c r="H39" i="2"/>
  <c r="H36" i="2"/>
  <c r="Q34" i="2"/>
  <c r="P34" i="2"/>
  <c r="O34" i="2"/>
  <c r="N34" i="2"/>
  <c r="M34" i="2"/>
  <c r="L34" i="2"/>
  <c r="K34" i="2"/>
  <c r="J34" i="2"/>
  <c r="I34" i="2"/>
  <c r="H34" i="2"/>
  <c r="H33" i="2"/>
  <c r="H30" i="2"/>
  <c r="Q28" i="2"/>
  <c r="P28" i="2"/>
  <c r="O28" i="2"/>
  <c r="N28" i="2"/>
  <c r="M28" i="2"/>
  <c r="L28" i="2"/>
  <c r="K28" i="2"/>
  <c r="J28" i="2"/>
  <c r="I28" i="2"/>
  <c r="H28" i="2"/>
  <c r="H27" i="2"/>
  <c r="H26" i="2"/>
  <c r="Q24" i="2"/>
  <c r="P24" i="2"/>
  <c r="O24" i="2"/>
  <c r="N24" i="2"/>
  <c r="M24" i="2"/>
  <c r="L24" i="2"/>
  <c r="K24" i="2"/>
  <c r="J24" i="2"/>
  <c r="I24" i="2"/>
  <c r="H24" i="2"/>
  <c r="O23" i="2"/>
  <c r="N23" i="2"/>
  <c r="K23" i="2"/>
  <c r="J23" i="2"/>
  <c r="Q22" i="2"/>
  <c r="Q42" i="2" s="1"/>
  <c r="P22" i="2"/>
  <c r="P42" i="2" s="1"/>
  <c r="O22" i="2"/>
  <c r="N22" i="2"/>
  <c r="M22" i="2"/>
  <c r="M42" i="2" s="1"/>
  <c r="L22" i="2"/>
  <c r="L42" i="2" s="1"/>
  <c r="K22" i="2"/>
  <c r="J22" i="2"/>
  <c r="I22" i="2"/>
  <c r="I42" i="2" s="1"/>
  <c r="H22" i="2"/>
  <c r="H42" i="2" s="1"/>
  <c r="H21" i="2"/>
  <c r="H31" i="1"/>
  <c r="H30" i="1"/>
  <c r="H29" i="1"/>
  <c r="H28" i="1"/>
  <c r="H27" i="1"/>
  <c r="H26" i="1"/>
  <c r="H25" i="1"/>
  <c r="H24" i="1"/>
  <c r="H23" i="1"/>
  <c r="H23" i="3" l="1"/>
  <c r="J60" i="3"/>
  <c r="J24" i="3"/>
  <c r="N60" i="3"/>
  <c r="N24" i="3"/>
  <c r="K60" i="3"/>
  <c r="K24" i="3"/>
  <c r="O24" i="3"/>
  <c r="O60" i="3"/>
  <c r="H63" i="3"/>
  <c r="H45" i="3"/>
  <c r="P24" i="3"/>
  <c r="L60" i="3"/>
  <c r="I24" i="3"/>
  <c r="M24" i="3"/>
  <c r="Q24" i="3"/>
  <c r="H23" i="2"/>
  <c r="P23" i="2"/>
  <c r="I23" i="2"/>
  <c r="M23" i="2"/>
  <c r="Q23" i="2"/>
  <c r="L23" i="2"/>
  <c r="H60" i="3" l="1"/>
  <c r="H24" i="3"/>
</calcChain>
</file>

<file path=xl/sharedStrings.xml><?xml version="1.0" encoding="utf-8"?>
<sst xmlns="http://schemas.openxmlformats.org/spreadsheetml/2006/main" count="417" uniqueCount="160">
  <si>
    <t>FINANSSIVALVONTA</t>
  </si>
  <si>
    <t>Annettu</t>
  </si>
  <si>
    <t>26.7.2012</t>
  </si>
  <si>
    <t>Korvaa</t>
  </si>
  <si>
    <t>Voimassa</t>
  </si>
  <si>
    <t>30.6.2023</t>
  </si>
  <si>
    <t>Raportti kiinnitysluottopankkitoiminnasta</t>
  </si>
  <si>
    <t>KP01</t>
  </si>
  <si>
    <t>Määräykset ja ohjeet:</t>
  </si>
  <si>
    <t>7/2012</t>
  </si>
  <si>
    <t>Tiedonantajatasot:</t>
  </si>
  <si>
    <t>201, 210</t>
  </si>
  <si>
    <t>Frekvenssi:</t>
  </si>
  <si>
    <t>Neljännesvuosittain</t>
  </si>
  <si>
    <t>Vastaustarkkuus:</t>
  </si>
  <si>
    <t>-</t>
  </si>
  <si>
    <t>Palautusviive:</t>
  </si>
  <si>
    <t>15 pankkipäivää</t>
  </si>
  <si>
    <t>Käytetyt lainapoolit</t>
  </si>
  <si>
    <t>Sarakkeessa 20 raportoidaan käytetyn poolin nimi tai tunnus (max 250 merkkiä), joka säilyy samana eri raportointikertojen välillä</t>
  </si>
  <si>
    <t>Numero</t>
  </si>
  <si>
    <t>Poolin nimi</t>
  </si>
  <si>
    <t>KLPL (1 = Kyllä, 0 = Ei)</t>
  </si>
  <si>
    <t>Rivino</t>
  </si>
  <si>
    <t>30</t>
  </si>
  <si>
    <t>10</t>
  </si>
  <si>
    <t>Pooli 1</t>
  </si>
  <si>
    <t>20</t>
  </si>
  <si>
    <t>Pooli 2</t>
  </si>
  <si>
    <t>Pooli 3</t>
  </si>
  <si>
    <t>40</t>
  </si>
  <si>
    <t>Pooli 4</t>
  </si>
  <si>
    <t>50</t>
  </si>
  <si>
    <t>Pooli 5</t>
  </si>
  <si>
    <t>60</t>
  </si>
  <si>
    <t>Pooli 6</t>
  </si>
  <si>
    <t>70</t>
  </si>
  <si>
    <t>Pooli 7</t>
  </si>
  <si>
    <t>80</t>
  </si>
  <si>
    <t>Pooli 8</t>
  </si>
  <si>
    <t>90</t>
  </si>
  <si>
    <t>Pooli 9</t>
  </si>
  <si>
    <t/>
  </si>
  <si>
    <t>KP02</t>
  </si>
  <si>
    <t>1000 EUR / %-tiedot kaksi desim. / laina-ajat vuosina yksi desim.</t>
  </si>
  <si>
    <t>Poolit yhteensä</t>
  </si>
  <si>
    <t>05</t>
  </si>
  <si>
    <t>Liikkeeseen laskettujen katettujen joukkolainojen kokonaismäärä</t>
  </si>
  <si>
    <t>Katettujen joukkolainojen vakuutena oleva luottokanta</t>
  </si>
  <si>
    <t>15</t>
  </si>
  <si>
    <t>Ylivakuuden osuus</t>
  </si>
  <si>
    <t>Ylivakuusprosentti</t>
  </si>
  <si>
    <t>25</t>
  </si>
  <si>
    <t>Katettujen joukkolainojen vakuuksista syntyvien kassavirtojen yhteenlaskettu nykyarvo</t>
  </si>
  <si>
    <t>Katetuista joukkolainoista aiheutuvien maksuvelvoitteiden yhteenlaskettu nykyarvo</t>
  </si>
  <si>
    <t>35</t>
  </si>
  <si>
    <t>Ylivakuusprosentti nykyarvoista laskettuna</t>
  </si>
  <si>
    <t>Vakuuksia koskevat vaatimukset</t>
  </si>
  <si>
    <t>Asuntovakuudelliset luotot</t>
  </si>
  <si>
    <t>Keskimääräinen LtV %</t>
  </si>
  <si>
    <t>Vakuusmassan arvoon laskettavien asuntovakuudellisten luottojen keskimääräinen LtV %</t>
  </si>
  <si>
    <t>Kpl määrä</t>
  </si>
  <si>
    <t>Keskimääräinen lainamäärä (keskisaldo)</t>
  </si>
  <si>
    <t>45</t>
  </si>
  <si>
    <t>Liikekiinteistövakuudelliset luotot</t>
  </si>
  <si>
    <t>Vakuusmassan arvoon laskettavien liikekiinteistövakuudellisten luottojen keskimääräinen LtV %</t>
  </si>
  <si>
    <t>Liikekiinteistövakuudellisten luottojen osuus</t>
  </si>
  <si>
    <t>jos rivin R 45 25 arvo on yli 10 %, johtuuko katetun joukkolainan ehdoista (Ei=0, Kyllä=1)</t>
  </si>
  <si>
    <t>Julkisyhteisöluotot</t>
  </si>
  <si>
    <t>Täytevakuudet - KLP 15 §</t>
  </si>
  <si>
    <t>55</t>
  </si>
  <si>
    <t>Joukkovelkakirjat ja muut velkasitoumukset - KLP 15 § 1 mom. 1 kohta</t>
  </si>
  <si>
    <t>Julkisyhteisön tai luottolaitoksen antama omavelkainen takaus - KLP 15 § 1 mom. 2 kohta</t>
  </si>
  <si>
    <t>Vakuutusyhtiön antama luottovakuutus - KLP 15 § 1 mom. 3 kohta</t>
  </si>
  <si>
    <t>Käteisvarat / talletus - KLP 15 § 1 mom. 4 kohta</t>
  </si>
  <si>
    <t xml:space="preserve">Täytevakuuksien määrä yhteensä euroina </t>
  </si>
  <si>
    <t>Täytevakuuksien määrä yhteensä prosentteina vakuusmassan arvoon lasketuista luotoista (enintään 20%)</t>
  </si>
  <si>
    <t xml:space="preserve">Täytevakuutena käytetyt saamiset luottolaitoksilta prosentteina vakuusmassan arvoon lasketuista luotoista (enintään 15 %) </t>
  </si>
  <si>
    <t>Vakuusmassan arvonmuutokset - KLP 14 § 1</t>
  </si>
  <si>
    <t>Tilastollisin menetelmin saatu arvio asunto- ja liikekiinteistövakuuksien markkina-arvosta yhteensä</t>
  </si>
  <si>
    <t>Tilastollisin menetelmin saatu arvio asuntovakuuksien markkina-arvosta</t>
  </si>
  <si>
    <t>Tilastollisin menetelmin saatu arvio liikekiinteistövakuuksien markkina-arvosta</t>
  </si>
  <si>
    <t>65</t>
  </si>
  <si>
    <t>Pankin omiin järjestelmiin kirjattu asunto- ja liikekiinteistövakuuksien käypä arvo yhteensä</t>
  </si>
  <si>
    <t>Asuntovakuuksien pankin järjestelmiin kirjattu käypä arvo</t>
  </si>
  <si>
    <t>Liikekiinteistövakuuksien pankin järjestelmiin kirjattu käypä arvo</t>
  </si>
  <si>
    <t>Väliluottoja koskevat vaatimukset - KLP 16 § 6</t>
  </si>
  <si>
    <t>Väliluottojen vakuutena olevien luottojen arvo</t>
  </si>
  <si>
    <t>75</t>
  </si>
  <si>
    <t>Väliluottojen pääoma</t>
  </si>
  <si>
    <t>Maksuvalmiutta koskevat vaatimukset - KLP 17 §</t>
  </si>
  <si>
    <t>Katettujen joukkolainojen jäljellä oleva keskimääräinen laina-aika pooleittain</t>
  </si>
  <si>
    <t>Kaikkien rekisteriin merkittyjen katettujen joukkolainojen jäljellä oleva keskimääräinen laina-aika</t>
  </si>
  <si>
    <t>Vakuuksina olevien luottojen keskimääräinen laina-aika pooleittain</t>
  </si>
  <si>
    <t>KLP 17 § 1 momentin mukaan joukkolainarekisteriin kirjattujen kaikkien luottojen keskimääräinen laina-aika</t>
  </si>
  <si>
    <t>Seuraavan 12 kuukauden aikana saatavat korkotulot ja johdannaissopimusten vastapuolilta saatavat maksut</t>
  </si>
  <si>
    <t>Seuraavan 12 kuukauden aikana maksettavaksi tulevat korkomaksut ja johdannaissopimusten vastapuolille maksettavat maksut</t>
  </si>
  <si>
    <t>Onko minkä tahansa 12 peräkkäisen kalenterikuukauden korkokassavirtojen erotus positiivinen (ml. johdannaissopimukset) korkostressiskenaario huomioiden (Ei=0, Kyllä=1)</t>
  </si>
  <si>
    <t xml:space="preserve">Rekisterin muutokset </t>
  </si>
  <si>
    <t>85</t>
  </si>
  <si>
    <t>Rekisteriin 12 §:n mukaan merkittyjen niiden luottojen kokonaismäärä, joita ei ole laskettu ollenkaan mukaan vakuusmassan arvoon</t>
  </si>
  <si>
    <t>Rivillä R 85 merkittyjen luottojen kokonaismäärä suhteessa vakuusmassan arvoon prosenttilukuna</t>
  </si>
  <si>
    <t xml:space="preserve">Rekisteristä lain 14 § 1 momentin perusteella poistettujen luottojen kappalemäärä edellisen raportoinnin jälkeen </t>
  </si>
  <si>
    <t>Rekisteristä lain 14 § 1 momentin perusteella poistettujen luottojen kokonaismäärä edellisen raportoinnin jälkeen</t>
  </si>
  <si>
    <t>Rekisteristä lain 16 § 2 momentin perusteella poistettujen luottojen kappalemäärä edellisen raportoinnin jälkeen</t>
  </si>
  <si>
    <t>Rekisteristä lain 16 § 2 momentin perusteella poistettujen luottojen kokonaismäärä edellisen raportoinnin jälkeen</t>
  </si>
  <si>
    <t>KP03</t>
  </si>
  <si>
    <t>Katepoolin nimi</t>
  </si>
  <si>
    <t>Arvioidut alasajokustannukset (KLPL 24 §)</t>
  </si>
  <si>
    <t>Katepoolin nimellisarvoinen kokonaisarvo (KLPL 24 §)</t>
  </si>
  <si>
    <t>Katettujen joukkolainojen vakuuksista syntyvien kassavirtojen yhteenlaskettu nykyarvo (KLPL 24 §)</t>
  </si>
  <si>
    <t>Katetuista joukkolainoista aiheutuvien maksuvelvoitteiden yhteenlaskettu nykyarvo (KLPL 24 §)</t>
  </si>
  <si>
    <t>Vakuuksia koskevat tiedot</t>
  </si>
  <si>
    <t>Vakuutena oleva luottokanta nimellisarvoisesti (KLPL 24 §)</t>
  </si>
  <si>
    <t>Luottojen kappalemäärä</t>
  </si>
  <si>
    <t>Asuntovakuudellisten luottojen kappalemäärä</t>
  </si>
  <si>
    <t>Liikekiinteistövakuudellisten luottojen kappalemäärä</t>
  </si>
  <si>
    <t>Julkisyhteisöluottojen kappalemäärä</t>
  </si>
  <si>
    <t>Asuntovakuudelliset luotot, keskimääräinen LtV %</t>
  </si>
  <si>
    <t>Liikekiinteistövakuudelliset luotot, keskimääräinen LtV %</t>
  </si>
  <si>
    <t>jos rivin R 65 arvo on yli 10 %, johtuuko katetun joukkolainan ehdoista (Ei=0, Kyllä=1)</t>
  </si>
  <si>
    <t xml:space="preserve">Katepoolin maksuvalmiusvaade  - KLPL 31 § </t>
  </si>
  <si>
    <t>Maksuvalmiuden kattamiseksi tarvittavien varojen määrä (KLPL 31 §)</t>
  </si>
  <si>
    <t>Tiedot maksuvalmiusvaateen kattamiseksi soveltuvista varoista - KLPL 18 §, 31 §</t>
  </si>
  <si>
    <t>Yhteensä</t>
  </si>
  <si>
    <t>Tason 1 varat - EU:n vakavaraisuusasetuksen 460 artiklan nojalla annetun sovellettavan delegoidun asetuksen mukainen arvostus</t>
  </si>
  <si>
    <t>Tason 2A varat - EU:n vakavaraisuusasetuksen 460 artiklan nojalla annetun sovellettavan delegoidun asetuksen mukainen arvostus</t>
  </si>
  <si>
    <t>Tason 2B varat - EU:n vakavaraisuusasetuksen 460 artiklan nojalla annetun sovellettavan delegoidun asetuksen mukainen arvostus</t>
  </si>
  <si>
    <t>EU:n vakavaraisuusasetuksen 129 artiklan 1 kohdan c alakohdassa tarkoitettuja lyhytaikaisia saamisia luottolaitoksilta tai lyhytaikaisia talletuksia. - KLPL 18 § 1 mom. 2 kohta</t>
  </si>
  <si>
    <t>Täytevakuudet katepoolissa - KLPL 18 §</t>
  </si>
  <si>
    <t>Täytevakuudet katepoolissa</t>
  </si>
  <si>
    <t>Täytevakuuksien osuus katepoolin nimellisarvosta</t>
  </si>
  <si>
    <t>Tiedot luottolaitosvastuista katepoolissa – EU:n vakavaraisuusasetuksen 129 artiklan 1a kohta</t>
  </si>
  <si>
    <t>Luotoluokkiin 1-3 kuuluvat saamiset</t>
  </si>
  <si>
    <t>Luottoluokkaan 1 kuuluvat saamiset</t>
  </si>
  <si>
    <t>Luotoluokkaan 2-3 kuuluvat saamiset</t>
  </si>
  <si>
    <t>Luottoluokkaan 2 kuuluvat saamiset</t>
  </si>
  <si>
    <t>Luottoluokkaan 3 kuuluvat saamiset</t>
  </si>
  <si>
    <t>95</t>
  </si>
  <si>
    <t>Luottoluokkiin  1-3 kuuluvat saamiset suhteutettuna liikkeeseen laskettuihin katettuihin joukkolainoihin</t>
  </si>
  <si>
    <t>Luottoluokkaan 1 kuuluvat saamiset suhteutettuna liikkeeseen laskettuihin katettuihin joukkolainoihin</t>
  </si>
  <si>
    <t>Luottoluokkiin  2-3 kuuluvat saamiset suhteutettuna liikkeeseen laskettuihin katettuihin joukkolainoihin</t>
  </si>
  <si>
    <t>Luottoluokkaan 2 kuuluvat saamiset suhteutettuna liikkeeseen laskettuihin katettuihin joukkolainoihin</t>
  </si>
  <si>
    <t>Luottoluokkaan 3 kuuluvat saamiset suhteutettuna liikkeeseen laskettuihin katettuihin joukkolainoihin</t>
  </si>
  <si>
    <t>KP04</t>
  </si>
  <si>
    <t>Sarakkeessa 20 raportoidaan joukkovelkakirjan ISIN-koodi tai sellaisen puuttuessa muu tunnus, joka säilyy samana eri raportointikertojen välillä</t>
  </si>
  <si>
    <t>ISIN-koodi</t>
  </si>
  <si>
    <t>Nimellisarvo</t>
  </si>
  <si>
    <t>Valuutta</t>
  </si>
  <si>
    <t>Liikkeeseenlaskupäivä</t>
  </si>
  <si>
    <t>Eräpäivä</t>
  </si>
  <si>
    <t>Premium status (1=Kyllä, 0 = Ei)</t>
  </si>
  <si>
    <t>Korkotyyppi (Vaihtuvakorkoinen = 1, Kiinteäkorkoinen = 0)</t>
  </si>
  <si>
    <t>Korko</t>
  </si>
  <si>
    <t>Soft-Bullet -ehto (1=Kyllä, 0 = Ei)</t>
  </si>
  <si>
    <t>Soft-bullet eräpäivä</t>
  </si>
  <si>
    <t>100</t>
  </si>
  <si>
    <t>110</t>
  </si>
  <si>
    <t>120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</si>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</sst>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\ &quot;mk&quot;;\-#,##0\ &quot;mk&quot;"/>
    <numFmt numFmtId="165" formatCode="General_)"/>
    <numFmt numFmtId="166" formatCode="[=0]0;[=1]0;&quot;VIRHE!&quot;;&quot;VIRHE!&quot;"/>
    <numFmt numFmtId="167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24"/>
      <color rgb="FF000000"/>
      <name val="Arial"/>
      <family val="2"/>
    </font>
    <font>
      <b/>
      <sz val="24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i/>
      <sz val="9"/>
      <color indexed="8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b/>
      <sz val="12"/>
      <name val="Calibri"/>
      <family val="2"/>
      <scheme val="minor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882"/>
      </left>
      <right/>
      <top style="thin">
        <color rgb="FF003882"/>
      </top>
      <bottom style="thin">
        <color rgb="FF00388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3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Fill="1" applyProtection="1"/>
    <xf numFmtId="49" fontId="2" fillId="0" borderId="0" xfId="1" applyNumberFormat="1" applyFont="1" applyFill="1" applyProtection="1"/>
    <xf numFmtId="165" fontId="4" fillId="0" borderId="0" xfId="2" applyNumberFormat="1" applyFont="1" applyFill="1" applyAlignment="1" applyProtection="1">
      <alignment horizontal="left" vertical="center"/>
    </xf>
    <xf numFmtId="0" fontId="5" fillId="0" borderId="0" xfId="1" applyFont="1" applyFill="1" applyAlignment="1" applyProtection="1">
      <alignment horizontal="right" vertical="center"/>
    </xf>
    <xf numFmtId="0" fontId="2" fillId="0" borderId="0" xfId="1" applyFont="1" applyFill="1" applyAlignment="1" applyProtection="1">
      <alignment horizontal="left" vertical="center"/>
    </xf>
    <xf numFmtId="14" fontId="2" fillId="0" borderId="1" xfId="1" quotePrefix="1" applyNumberFormat="1" applyFont="1" applyFill="1" applyBorder="1" applyAlignment="1" applyProtection="1">
      <alignment horizontal="center" vertical="center"/>
    </xf>
    <xf numFmtId="165" fontId="2" fillId="0" borderId="0" xfId="2" applyNumberFormat="1" applyFont="1" applyFill="1" applyAlignment="1" applyProtection="1">
      <alignment horizontal="left" vertical="center"/>
    </xf>
    <xf numFmtId="165" fontId="5" fillId="0" borderId="0" xfId="1" applyNumberFormat="1" applyFont="1" applyFill="1" applyAlignment="1" applyProtection="1">
      <alignment horizontal="right" vertical="center"/>
    </xf>
    <xf numFmtId="165" fontId="2" fillId="0" borderId="0" xfId="1" applyNumberFormat="1" applyFont="1" applyFill="1" applyAlignment="1" applyProtection="1">
      <alignment vertical="center"/>
    </xf>
    <xf numFmtId="0" fontId="2" fillId="0" borderId="1" xfId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center" vertical="center"/>
    </xf>
    <xf numFmtId="0" fontId="8" fillId="0" borderId="0" xfId="1" applyFont="1" applyFill="1" applyProtection="1"/>
    <xf numFmtId="0" fontId="10" fillId="0" borderId="0" xfId="1" applyFont="1" applyFill="1" applyBorder="1" applyAlignment="1" applyProtection="1">
      <alignment vertical="center"/>
    </xf>
    <xf numFmtId="0" fontId="11" fillId="0" borderId="0" xfId="1" applyFont="1" applyFill="1" applyAlignment="1" applyProtection="1">
      <alignment vertical="center"/>
    </xf>
    <xf numFmtId="0" fontId="2" fillId="0" borderId="0" xfId="1" quotePrefix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left" vertical="center"/>
    </xf>
    <xf numFmtId="4" fontId="11" fillId="0" borderId="0" xfId="1" applyNumberFormat="1" applyFont="1" applyFill="1" applyAlignment="1" applyProtection="1">
      <alignment vertical="center"/>
    </xf>
    <xf numFmtId="0" fontId="8" fillId="0" borderId="0" xfId="1" quotePrefix="1" applyFont="1" applyFill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14" fillId="0" borderId="0" xfId="1" applyFont="1" applyFill="1" applyProtection="1"/>
    <xf numFmtId="0" fontId="15" fillId="3" borderId="0" xfId="3" applyFont="1" applyFill="1" applyProtection="1"/>
    <xf numFmtId="0" fontId="12" fillId="3" borderId="0" xfId="3" applyFill="1" applyProtection="1"/>
    <xf numFmtId="0" fontId="12" fillId="0" borderId="0" xfId="3" applyProtection="1"/>
    <xf numFmtId="0" fontId="2" fillId="3" borderId="1" xfId="1" applyFont="1" applyFill="1" applyBorder="1" applyAlignment="1" applyProtection="1">
      <alignment horizontal="center" vertical="center"/>
    </xf>
    <xf numFmtId="0" fontId="2" fillId="3" borderId="5" xfId="1" applyFont="1" applyFill="1" applyBorder="1" applyAlignment="1" applyProtection="1">
      <alignment horizontal="center" vertical="center"/>
    </xf>
    <xf numFmtId="0" fontId="2" fillId="0" borderId="1" xfId="1" applyFont="1" applyFill="1" applyBorder="1" applyProtection="1"/>
    <xf numFmtId="0" fontId="2" fillId="3" borderId="0" xfId="4" applyFont="1" applyFill="1" applyAlignment="1" applyProtection="1">
      <alignment horizontal="left"/>
    </xf>
    <xf numFmtId="49" fontId="16" fillId="2" borderId="1" xfId="3" applyNumberFormat="1" applyFont="1" applyFill="1" applyBorder="1" applyAlignment="1" applyProtection="1">
      <alignment horizontal="center"/>
    </xf>
    <xf numFmtId="49" fontId="12" fillId="3" borderId="5" xfId="3" applyNumberFormat="1" applyFill="1" applyBorder="1" applyAlignment="1" applyProtection="1">
      <alignment horizontal="center"/>
    </xf>
    <xf numFmtId="49" fontId="12" fillId="3" borderId="1" xfId="3" applyNumberFormat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vertical="center"/>
    </xf>
    <xf numFmtId="49" fontId="17" fillId="2" borderId="1" xfId="1" applyNumberFormat="1" applyFont="1" applyFill="1" applyBorder="1" applyAlignment="1" applyProtection="1">
      <alignment horizontal="center" vertical="center"/>
    </xf>
    <xf numFmtId="49" fontId="18" fillId="3" borderId="1" xfId="1" applyNumberFormat="1" applyFont="1" applyFill="1" applyBorder="1" applyAlignment="1" applyProtection="1">
      <alignment horizontal="center" vertical="center"/>
    </xf>
    <xf numFmtId="0" fontId="18" fillId="3" borderId="0" xfId="3" applyFont="1" applyFill="1" applyAlignment="1" applyProtection="1">
      <alignment vertical="center"/>
    </xf>
    <xf numFmtId="3" fontId="8" fillId="4" borderId="1" xfId="1" applyNumberFormat="1" applyFont="1" applyFill="1" applyBorder="1" applyAlignment="1" applyProtection="1">
      <alignment horizontal="center" vertical="center"/>
    </xf>
    <xf numFmtId="0" fontId="2" fillId="0" borderId="0" xfId="3" applyFont="1" applyProtection="1"/>
    <xf numFmtId="49" fontId="2" fillId="3" borderId="1" xfId="4" applyNumberFormat="1" applyFont="1" applyFill="1" applyBorder="1" applyAlignment="1" applyProtection="1">
      <alignment horizontal="center" vertical="center"/>
    </xf>
    <xf numFmtId="0" fontId="2" fillId="3" borderId="1" xfId="4" applyFont="1" applyFill="1" applyBorder="1" applyAlignment="1" applyProtection="1">
      <alignment horizontal="center" vertical="center"/>
    </xf>
    <xf numFmtId="0" fontId="2" fillId="3" borderId="1" xfId="4" quotePrefix="1" applyFont="1" applyFill="1" applyBorder="1" applyAlignment="1" applyProtection="1">
      <alignment horizontal="center" vertical="center"/>
    </xf>
    <xf numFmtId="49" fontId="18" fillId="2" borderId="6" xfId="0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Protection="1"/>
    <xf numFmtId="0" fontId="19" fillId="0" borderId="0" xfId="3" applyFont="1" applyProtection="1"/>
    <xf numFmtId="0" fontId="20" fillId="0" borderId="0" xfId="1" applyFont="1" applyFill="1" applyAlignment="1" applyProtection="1">
      <alignment vertical="center"/>
    </xf>
    <xf numFmtId="0" fontId="11" fillId="0" borderId="0" xfId="1" applyFont="1" applyFill="1" applyBorder="1" applyAlignment="1" applyProtection="1">
      <alignment horizontal="center" vertical="center"/>
    </xf>
    <xf numFmtId="0" fontId="18" fillId="0" borderId="0" xfId="3" applyFont="1"/>
    <xf numFmtId="49" fontId="16" fillId="2" borderId="1" xfId="3" quotePrefix="1" applyNumberFormat="1" applyFont="1" applyFill="1" applyBorder="1" applyAlignment="1" applyProtection="1">
      <alignment horizontal="center"/>
    </xf>
    <xf numFmtId="0" fontId="2" fillId="0" borderId="0" xfId="3" applyFont="1" applyAlignment="1" applyProtection="1">
      <alignment vertical="center"/>
    </xf>
    <xf numFmtId="0" fontId="2" fillId="3" borderId="13" xfId="3" quotePrefix="1" applyFont="1" applyFill="1" applyBorder="1" applyAlignment="1" applyProtection="1">
      <alignment horizontal="center"/>
    </xf>
    <xf numFmtId="0" fontId="2" fillId="3" borderId="1" xfId="3" quotePrefix="1" applyFont="1" applyFill="1" applyBorder="1" applyAlignment="1" applyProtection="1">
      <alignment horizontal="center" vertical="center" wrapText="1"/>
    </xf>
    <xf numFmtId="0" fontId="2" fillId="3" borderId="0" xfId="3" applyFont="1" applyFill="1" applyAlignment="1" applyProtection="1">
      <alignment horizontal="center" vertical="center"/>
    </xf>
    <xf numFmtId="0" fontId="18" fillId="3" borderId="0" xfId="3" applyFont="1" applyFill="1" applyAlignment="1" applyProtection="1">
      <alignment horizontal="left" vertical="center"/>
    </xf>
    <xf numFmtId="3" fontId="8" fillId="4" borderId="1" xfId="1" applyNumberFormat="1" applyFont="1" applyFill="1" applyBorder="1" applyAlignment="1" applyProtection="1">
      <alignment horizontal="right" vertical="center"/>
    </xf>
    <xf numFmtId="3" fontId="8" fillId="2" borderId="14" xfId="1" applyNumberFormat="1" applyFont="1" applyFill="1" applyBorder="1" applyAlignment="1" applyProtection="1">
      <alignment horizontal="right" vertical="center"/>
      <protection locked="0"/>
    </xf>
    <xf numFmtId="49" fontId="17" fillId="2" borderId="1" xfId="4" applyNumberFormat="1" applyFont="1" applyFill="1" applyBorder="1" applyAlignment="1" applyProtection="1">
      <alignment horizontal="center" vertical="center"/>
    </xf>
    <xf numFmtId="0" fontId="17" fillId="2" borderId="1" xfId="4" applyFont="1" applyFill="1" applyBorder="1" applyAlignment="1" applyProtection="1">
      <alignment horizontal="center" vertical="center"/>
    </xf>
    <xf numFmtId="4" fontId="8" fillId="4" borderId="1" xfId="1" applyNumberFormat="1" applyFont="1" applyFill="1" applyBorder="1" applyAlignment="1" applyProtection="1">
      <alignment horizontal="right" vertical="center"/>
    </xf>
    <xf numFmtId="0" fontId="17" fillId="2" borderId="0" xfId="1" applyFont="1" applyFill="1" applyAlignment="1" applyProtection="1">
      <alignment horizontal="center" vertical="center"/>
    </xf>
    <xf numFmtId="0" fontId="17" fillId="2" borderId="1" xfId="4" quotePrefix="1" applyFont="1" applyFill="1" applyBorder="1" applyAlignment="1" applyProtection="1">
      <alignment horizontal="center" vertical="center"/>
    </xf>
    <xf numFmtId="0" fontId="11" fillId="0" borderId="0" xfId="1" applyFont="1" applyFill="1" applyAlignment="1" applyProtection="1">
      <alignment horizontal="left"/>
    </xf>
    <xf numFmtId="0" fontId="18" fillId="3" borderId="0" xfId="3" applyFont="1" applyFill="1" applyAlignment="1" applyProtection="1">
      <alignment horizontal="left" vertical="center" indent="2"/>
    </xf>
    <xf numFmtId="49" fontId="21" fillId="5" borderId="1" xfId="5" applyNumberFormat="1" applyFont="1" applyFill="1" applyBorder="1" applyAlignment="1" applyProtection="1">
      <alignment horizontal="center" vertical="center"/>
    </xf>
    <xf numFmtId="4" fontId="8" fillId="2" borderId="14" xfId="1" applyNumberFormat="1" applyFont="1" applyFill="1" applyBorder="1" applyAlignment="1" applyProtection="1">
      <alignment horizontal="right" vertical="center"/>
      <protection locked="0"/>
    </xf>
    <xf numFmtId="0" fontId="2" fillId="0" borderId="0" xfId="3" applyFont="1" applyFill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indent="2"/>
    </xf>
    <xf numFmtId="0" fontId="18" fillId="3" borderId="0" xfId="3" applyFont="1" applyFill="1" applyAlignment="1" applyProtection="1">
      <alignment horizontal="left" vertical="center" indent="4"/>
    </xf>
    <xf numFmtId="4" fontId="8" fillId="4" borderId="1" xfId="6" applyNumberFormat="1" applyFont="1" applyFill="1" applyBorder="1" applyAlignment="1" applyProtection="1">
      <alignment horizontal="right" vertical="center"/>
    </xf>
    <xf numFmtId="166" fontId="8" fillId="2" borderId="14" xfId="1" applyNumberFormat="1" applyFont="1" applyFill="1" applyBorder="1" applyAlignment="1" applyProtection="1">
      <alignment horizontal="right" vertical="center"/>
      <protection locked="0"/>
    </xf>
    <xf numFmtId="0" fontId="18" fillId="3" borderId="0" xfId="3" applyFont="1" applyFill="1" applyAlignment="1">
      <alignment horizontal="left" vertical="center"/>
    </xf>
    <xf numFmtId="0" fontId="22" fillId="3" borderId="0" xfId="3" applyFont="1" applyFill="1" applyAlignment="1">
      <alignment horizontal="left" vertical="center"/>
    </xf>
    <xf numFmtId="0" fontId="18" fillId="3" borderId="0" xfId="3" applyFont="1" applyFill="1" applyAlignment="1" applyProtection="1">
      <alignment horizontal="left" vertical="center" wrapText="1"/>
    </xf>
    <xf numFmtId="49" fontId="17" fillId="2" borderId="0" xfId="1" applyNumberFormat="1" applyFont="1" applyFill="1" applyBorder="1" applyAlignment="1" applyProtection="1">
      <alignment horizontal="center" vertical="center"/>
    </xf>
    <xf numFmtId="0" fontId="18" fillId="3" borderId="0" xfId="1" applyFont="1" applyFill="1" applyAlignment="1" applyProtection="1">
      <alignment horizontal="left" vertical="center"/>
    </xf>
    <xf numFmtId="0" fontId="17" fillId="2" borderId="0" xfId="3" applyFont="1" applyFill="1" applyAlignment="1" applyProtection="1">
      <alignment horizontal="center" vertical="center"/>
    </xf>
    <xf numFmtId="0" fontId="6" fillId="3" borderId="0" xfId="3" applyFont="1" applyFill="1" applyAlignment="1" applyProtection="1">
      <alignment horizontal="left" vertical="center"/>
    </xf>
    <xf numFmtId="0" fontId="2" fillId="3" borderId="0" xfId="3" applyFont="1" applyFill="1" applyAlignment="1" applyProtection="1">
      <alignment horizontal="left" vertical="center"/>
    </xf>
    <xf numFmtId="0" fontId="2" fillId="3" borderId="0" xfId="3" applyFont="1" applyFill="1" applyAlignment="1" applyProtection="1">
      <alignment horizontal="left" vertical="center" indent="2"/>
    </xf>
    <xf numFmtId="0" fontId="22" fillId="3" borderId="0" xfId="3" applyFont="1" applyFill="1" applyAlignment="1" applyProtection="1">
      <alignment horizontal="left" vertical="center"/>
    </xf>
    <xf numFmtId="0" fontId="11" fillId="0" borderId="0" xfId="1" applyFont="1" applyFill="1" applyAlignment="1" applyProtection="1">
      <alignment horizontal="left" vertical="center"/>
    </xf>
    <xf numFmtId="167" fontId="21" fillId="5" borderId="1" xfId="5" applyNumberFormat="1" applyFont="1" applyFill="1" applyBorder="1" applyAlignment="1" applyProtection="1">
      <alignment horizontal="center" vertical="center"/>
    </xf>
    <xf numFmtId="167" fontId="8" fillId="2" borderId="14" xfId="1" applyNumberFormat="1" applyFont="1" applyFill="1" applyBorder="1" applyAlignment="1" applyProtection="1">
      <alignment horizontal="right" vertical="center"/>
      <protection locked="0"/>
    </xf>
    <xf numFmtId="0" fontId="8" fillId="0" borderId="0" xfId="1" applyFont="1" applyFill="1" applyAlignment="1" applyProtection="1">
      <alignment horizontal="left" vertical="center" wrapText="1"/>
    </xf>
    <xf numFmtId="0" fontId="0" fillId="0" borderId="0" xfId="0" applyProtection="1"/>
    <xf numFmtId="0" fontId="12" fillId="3" borderId="0" xfId="3" applyFill="1"/>
    <xf numFmtId="0" fontId="8" fillId="0" borderId="0" xfId="1" applyFont="1"/>
    <xf numFmtId="0" fontId="12" fillId="0" borderId="0" xfId="3"/>
    <xf numFmtId="0" fontId="2" fillId="3" borderId="1" xfId="1" applyFont="1" applyFill="1" applyBorder="1" applyAlignment="1">
      <alignment horizontal="center" vertical="center"/>
    </xf>
    <xf numFmtId="0" fontId="2" fillId="0" borderId="0" xfId="1" applyFont="1"/>
    <xf numFmtId="49" fontId="12" fillId="3" borderId="1" xfId="3" quotePrefix="1" applyNumberFormat="1" applyFill="1" applyBorder="1" applyAlignment="1">
      <alignment horizontal="center"/>
    </xf>
    <xf numFmtId="49" fontId="12" fillId="3" borderId="1" xfId="3" applyNumberFormat="1" applyFill="1" applyBorder="1" applyAlignment="1">
      <alignment horizontal="center"/>
    </xf>
    <xf numFmtId="0" fontId="2" fillId="3" borderId="0" xfId="4" applyFont="1" applyFill="1" applyAlignment="1">
      <alignment horizontal="left"/>
    </xf>
    <xf numFmtId="0" fontId="2" fillId="0" borderId="0" xfId="3" applyFont="1" applyAlignment="1">
      <alignment vertical="center"/>
    </xf>
    <xf numFmtId="0" fontId="2" fillId="3" borderId="0" xfId="3" quotePrefix="1" applyFont="1" applyFill="1" applyBorder="1" applyAlignment="1">
      <alignment horizontal="center"/>
    </xf>
    <xf numFmtId="49" fontId="2" fillId="3" borderId="1" xfId="1" applyNumberFormat="1" applyFont="1" applyFill="1" applyBorder="1" applyAlignment="1">
      <alignment horizontal="center" vertical="center"/>
    </xf>
    <xf numFmtId="49" fontId="18" fillId="3" borderId="1" xfId="1" applyNumberFormat="1" applyFont="1" applyFill="1" applyBorder="1" applyAlignment="1">
      <alignment horizontal="center" vertical="center"/>
    </xf>
    <xf numFmtId="0" fontId="2" fillId="3" borderId="0" xfId="3" applyFont="1" applyFill="1" applyAlignment="1">
      <alignment horizontal="center" vertical="center"/>
    </xf>
    <xf numFmtId="0" fontId="17" fillId="2" borderId="0" xfId="4" quotePrefix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/>
    </xf>
    <xf numFmtId="0" fontId="18" fillId="3" borderId="0" xfId="3" applyFont="1" applyFill="1" applyAlignment="1" applyProtection="1">
      <alignment horizontal="left" vertical="center" indent="1"/>
    </xf>
    <xf numFmtId="0" fontId="8" fillId="0" borderId="0" xfId="1" applyFont="1" applyFill="1" applyAlignment="1" applyProtection="1">
      <alignment horizontal="left" vertical="center" indent="1"/>
    </xf>
    <xf numFmtId="0" fontId="12" fillId="0" borderId="0" xfId="3" applyAlignment="1">
      <alignment horizontal="left" inden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vertical="center"/>
    </xf>
    <xf numFmtId="0" fontId="8" fillId="0" borderId="0" xfId="1" applyFont="1" applyAlignment="1">
      <alignment vertical="center"/>
    </xf>
    <xf numFmtId="49" fontId="2" fillId="3" borderId="0" xfId="1" applyNumberFormat="1" applyFont="1" applyFill="1" applyAlignment="1">
      <alignment horizontal="center" vertical="center"/>
    </xf>
    <xf numFmtId="49" fontId="18" fillId="3" borderId="0" xfId="1" applyNumberFormat="1" applyFont="1" applyFill="1" applyAlignment="1">
      <alignment horizontal="center" vertical="center"/>
    </xf>
    <xf numFmtId="0" fontId="8" fillId="0" borderId="0" xfId="1" applyFont="1" applyFill="1" applyAlignment="1" applyProtection="1">
      <alignment horizontal="left" vertical="center" wrapText="1" indent="1"/>
    </xf>
    <xf numFmtId="0" fontId="18" fillId="3" borderId="0" xfId="3" applyFont="1" applyFill="1" applyAlignment="1">
      <alignment horizontal="left" vertical="center" wrapText="1"/>
    </xf>
    <xf numFmtId="49" fontId="2" fillId="3" borderId="0" xfId="1" applyNumberFormat="1" applyFont="1" applyFill="1" applyBorder="1" applyAlignment="1">
      <alignment horizontal="center" vertical="center"/>
    </xf>
    <xf numFmtId="3" fontId="8" fillId="2" borderId="0" xfId="1" applyNumberFormat="1" applyFont="1" applyFill="1" applyBorder="1" applyAlignment="1" applyProtection="1">
      <alignment horizontal="right" vertical="center"/>
    </xf>
    <xf numFmtId="0" fontId="18" fillId="3" borderId="0" xfId="3" applyFont="1" applyFill="1" applyAlignment="1">
      <alignment horizontal="left" vertical="center" indent="1"/>
    </xf>
    <xf numFmtId="0" fontId="14" fillId="0" borderId="0" xfId="1" applyFont="1"/>
    <xf numFmtId="0" fontId="2" fillId="3" borderId="1" xfId="1" applyFont="1" applyFill="1" applyBorder="1" applyAlignment="1">
      <alignment horizontal="center" vertical="center" wrapText="1"/>
    </xf>
    <xf numFmtId="0" fontId="18" fillId="3" borderId="0" xfId="3" applyFont="1" applyFill="1" applyAlignment="1">
      <alignment vertical="center"/>
    </xf>
    <xf numFmtId="49" fontId="18" fillId="2" borderId="14" xfId="3" applyNumberFormat="1" applyFont="1" applyFill="1" applyBorder="1" applyProtection="1">
      <protection locked="0"/>
    </xf>
    <xf numFmtId="0" fontId="9" fillId="2" borderId="2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4" fontId="11" fillId="0" borderId="0" xfId="1" applyNumberFormat="1" applyFont="1" applyFill="1" applyAlignment="1" applyProtection="1">
      <alignment vertical="center" wrapText="1"/>
    </xf>
    <xf numFmtId="0" fontId="12" fillId="0" borderId="0" xfId="3" applyAlignment="1" applyProtection="1">
      <alignment vertical="center" wrapText="1"/>
    </xf>
    <xf numFmtId="0" fontId="8" fillId="6" borderId="5" xfId="1" applyFont="1" applyFill="1" applyBorder="1" applyAlignment="1" applyProtection="1">
      <alignment horizontal="left" vertical="center" wrapText="1" indent="2"/>
    </xf>
    <xf numFmtId="0" fontId="8" fillId="6" borderId="15" xfId="1" applyFont="1" applyFill="1" applyBorder="1" applyAlignment="1" applyProtection="1">
      <alignment horizontal="left" vertical="center" wrapText="1" indent="2"/>
    </xf>
    <xf numFmtId="0" fontId="0" fillId="0" borderId="15" xfId="0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9" fillId="2" borderId="7" xfId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/>
    </xf>
    <xf numFmtId="0" fontId="10" fillId="0" borderId="10" xfId="1" applyFont="1" applyFill="1" applyBorder="1" applyAlignment="1" applyProtection="1">
      <alignment horizontal="center" vertical="center"/>
    </xf>
    <xf numFmtId="0" fontId="10" fillId="0" borderId="11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11" fillId="0" borderId="0" xfId="1" applyFont="1" applyFill="1" applyAlignment="1" applyProtection="1">
      <alignment horizontal="left" vertical="center" wrapText="1"/>
    </xf>
    <xf numFmtId="4" fontId="11" fillId="0" borderId="0" xfId="1" applyNumberFormat="1" applyFont="1" applyFill="1" applyAlignment="1" applyProtection="1">
      <alignment horizontal="left" vertical="center" wrapText="1"/>
    </xf>
    <xf numFmtId="0" fontId="12" fillId="0" borderId="0" xfId="3" applyAlignment="1" applyProtection="1">
      <alignment horizontal="left" vertical="center" wrapText="1"/>
    </xf>
  </cellXfs>
  <cellStyles count="7">
    <cellStyle name="Normaali_A_L1_s 3" xfId="2"/>
    <cellStyle name="Normal" xfId="0" builtinId="0"/>
    <cellStyle name="Normal 2" xfId="1"/>
    <cellStyle name="Normal 2 2" xfId="3"/>
    <cellStyle name="Normal 3" xfId="5"/>
    <cellStyle name="Normal_Sheet1" xfId="4"/>
    <cellStyle name="Percent 2" xfId="6"/>
  </cellStyles>
  <dxfs count="1">
    <dxf>
      <numFmt numFmtId="168" formatCode="&quot;&quot;;&quot;&quot;;&quot;&quot;;&quot;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M31"/>
  <sheetViews>
    <sheetView showGridLines="0" tabSelected="1" zoomScaleNormal="100" zoomScaleSheetLayoutView="55" workbookViewId="0">
      <selection sqref="A1:J1"/>
    </sheetView>
  </sheetViews>
  <sheetFormatPr defaultColWidth="9.140625" defaultRowHeight="12" x14ac:dyDescent="0.2"/>
  <cols>
    <col min="1" max="1" width="3" style="1" customWidth="1"/>
    <col min="2" max="2" width="3.140625" style="1" customWidth="1"/>
    <col min="3" max="4" width="3" style="1" customWidth="1"/>
    <col min="5" max="5" width="2.140625" style="1" customWidth="1"/>
    <col min="6" max="6" width="7.85546875" style="1" customWidth="1"/>
    <col min="7" max="7" width="41.7109375" style="2" customWidth="1"/>
    <col min="8" max="8" width="18.7109375" style="1" customWidth="1"/>
    <col min="9" max="9" width="60.140625" style="1" customWidth="1"/>
    <col min="10" max="10" width="21.42578125" style="3" customWidth="1"/>
    <col min="11" max="11" width="15" style="4" customWidth="1"/>
    <col min="12" max="12" width="12.7109375" style="3" customWidth="1"/>
    <col min="13" max="13" width="14.7109375" style="3" customWidth="1"/>
    <col min="14" max="16384" width="9.140625" style="3"/>
  </cols>
  <sheetData>
    <row r="1" spans="1:11" customFormat="1" ht="50.1" customHeight="1" x14ac:dyDescent="0.25">
      <c r="A1" s="125" t="s">
        <v>159</v>
      </c>
      <c r="B1" s="126"/>
      <c r="C1" s="126"/>
      <c r="D1" s="126"/>
      <c r="E1" s="126"/>
      <c r="F1" s="127"/>
      <c r="G1" s="127"/>
      <c r="H1" s="127"/>
      <c r="I1" s="127"/>
      <c r="J1" s="128"/>
    </row>
    <row r="2" spans="1:11" customFormat="1" ht="15" customHeight="1" x14ac:dyDescent="0.25"/>
    <row r="3" spans="1:11" ht="15" customHeight="1" x14ac:dyDescent="0.2"/>
    <row r="4" spans="1:11" ht="15" customHeight="1" x14ac:dyDescent="0.2">
      <c r="A4" s="5" t="s">
        <v>0</v>
      </c>
      <c r="D4" s="6"/>
      <c r="H4" s="7" t="s">
        <v>1</v>
      </c>
      <c r="I4" s="8" t="s">
        <v>2</v>
      </c>
    </row>
    <row r="5" spans="1:11" ht="15" customHeight="1" x14ac:dyDescent="0.2">
      <c r="A5" s="9" t="s">
        <v>42</v>
      </c>
      <c r="D5" s="10"/>
      <c r="E5" s="11"/>
      <c r="F5" s="11"/>
      <c r="H5" s="7" t="s">
        <v>3</v>
      </c>
      <c r="I5" s="12"/>
    </row>
    <row r="6" spans="1:11" ht="15" customHeight="1" x14ac:dyDescent="0.2">
      <c r="A6" s="13"/>
      <c r="H6" s="7" t="s">
        <v>4</v>
      </c>
      <c r="I6" s="8" t="s">
        <v>5</v>
      </c>
    </row>
    <row r="7" spans="1:11" ht="15" customHeight="1" x14ac:dyDescent="0.2">
      <c r="A7" s="3"/>
      <c r="H7" s="2"/>
      <c r="I7" s="2"/>
    </row>
    <row r="8" spans="1:11" ht="15" customHeight="1" x14ac:dyDescent="0.2">
      <c r="A8" s="14" t="s">
        <v>6</v>
      </c>
      <c r="B8" s="15"/>
      <c r="C8" s="15"/>
      <c r="D8" s="15"/>
      <c r="E8" s="15"/>
      <c r="F8" s="15"/>
      <c r="G8" s="15"/>
      <c r="H8" s="16"/>
      <c r="I8" s="16"/>
      <c r="J8" s="15"/>
      <c r="K8" s="15"/>
    </row>
    <row r="9" spans="1:11" ht="15" customHeight="1" x14ac:dyDescent="0.2">
      <c r="A9" s="17"/>
      <c r="B9" s="15"/>
      <c r="C9" s="15"/>
      <c r="D9" s="15"/>
      <c r="E9" s="15"/>
      <c r="F9" s="15"/>
      <c r="G9" s="15"/>
      <c r="I9" s="120" t="s">
        <v>7</v>
      </c>
      <c r="J9" s="18"/>
      <c r="K9" s="15"/>
    </row>
    <row r="10" spans="1:11" ht="30" customHeight="1" x14ac:dyDescent="0.2">
      <c r="A10" s="19" t="s">
        <v>8</v>
      </c>
      <c r="B10" s="15"/>
      <c r="C10" s="15"/>
      <c r="D10" s="15"/>
      <c r="E10" s="15"/>
      <c r="F10" s="15"/>
      <c r="G10" s="20" t="s">
        <v>9</v>
      </c>
      <c r="I10" s="121"/>
      <c r="J10" s="18"/>
      <c r="K10" s="15"/>
    </row>
    <row r="11" spans="1:11" ht="30" customHeight="1" x14ac:dyDescent="0.2">
      <c r="A11" s="123" t="s">
        <v>10</v>
      </c>
      <c r="B11" s="124"/>
      <c r="C11" s="124"/>
      <c r="D11" s="124"/>
      <c r="E11" s="124"/>
      <c r="F11" s="124"/>
      <c r="G11" s="21" t="s">
        <v>11</v>
      </c>
      <c r="I11" s="121"/>
      <c r="J11" s="18"/>
      <c r="K11" s="15"/>
    </row>
    <row r="12" spans="1:11" ht="15" customHeight="1" x14ac:dyDescent="0.2">
      <c r="A12" s="22" t="s">
        <v>12</v>
      </c>
      <c r="B12" s="15"/>
      <c r="C12" s="15"/>
      <c r="D12" s="15"/>
      <c r="E12" s="15"/>
      <c r="F12" s="15"/>
      <c r="G12" s="21" t="s">
        <v>13</v>
      </c>
      <c r="I12" s="122"/>
      <c r="J12" s="18"/>
      <c r="K12" s="15"/>
    </row>
    <row r="13" spans="1:11" ht="15" customHeight="1" x14ac:dyDescent="0.2">
      <c r="A13" s="22" t="s">
        <v>14</v>
      </c>
      <c r="B13" s="17"/>
      <c r="C13" s="17"/>
      <c r="D13" s="17"/>
      <c r="E13" s="17"/>
      <c r="F13" s="17"/>
      <c r="G13" s="23" t="s">
        <v>15</v>
      </c>
      <c r="H13" s="15"/>
      <c r="I13" s="15"/>
      <c r="J13" s="15"/>
      <c r="K13" s="15"/>
    </row>
    <row r="14" spans="1:11" ht="15" customHeight="1" x14ac:dyDescent="0.2">
      <c r="A14" s="22" t="s">
        <v>16</v>
      </c>
      <c r="B14" s="15"/>
      <c r="C14" s="15"/>
      <c r="D14" s="15"/>
      <c r="E14" s="15"/>
      <c r="F14" s="15"/>
      <c r="G14" s="21" t="s">
        <v>17</v>
      </c>
      <c r="H14" s="21"/>
      <c r="I14" s="21"/>
      <c r="J14" s="21"/>
      <c r="K14" s="21"/>
    </row>
    <row r="15" spans="1:11" ht="15" customHeight="1" x14ac:dyDescent="0.2">
      <c r="A15" s="19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15" customHeight="1" x14ac:dyDescent="0.2">
      <c r="A16" s="19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3" ht="15" customHeight="1" x14ac:dyDescent="0.2">
      <c r="A17" s="19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3" ht="15" customHeight="1" x14ac:dyDescent="0.2">
      <c r="A18" s="24" t="s">
        <v>18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3" ht="15" customHeight="1" x14ac:dyDescent="0.2">
      <c r="A19" s="15"/>
      <c r="B19" s="17"/>
      <c r="C19" s="17"/>
      <c r="D19" s="17"/>
      <c r="E19" s="17"/>
      <c r="F19" s="17"/>
      <c r="G19" s="17"/>
      <c r="H19" s="25" t="s">
        <v>19</v>
      </c>
      <c r="I19" s="17"/>
      <c r="J19" s="17"/>
      <c r="K19" s="17"/>
    </row>
    <row r="20" spans="1:13" ht="15" customHeight="1" x14ac:dyDescent="0.2">
      <c r="A20" s="26"/>
      <c r="B20" s="27"/>
      <c r="C20" s="27"/>
      <c r="D20" s="27"/>
      <c r="E20" s="27"/>
      <c r="F20" s="15"/>
      <c r="G20" s="28"/>
      <c r="H20" s="28"/>
      <c r="I20" s="28"/>
      <c r="J20" s="28"/>
      <c r="K20" s="15"/>
    </row>
    <row r="21" spans="1:13" ht="15" customHeight="1" x14ac:dyDescent="0.2">
      <c r="A21" s="27"/>
      <c r="B21" s="27"/>
      <c r="C21" s="27"/>
      <c r="D21" s="27"/>
      <c r="E21" s="27"/>
      <c r="F21" s="17"/>
      <c r="G21" s="28"/>
      <c r="H21" s="29" t="s">
        <v>20</v>
      </c>
      <c r="I21" s="30" t="s">
        <v>21</v>
      </c>
      <c r="J21" s="31" t="s">
        <v>22</v>
      </c>
    </row>
    <row r="22" spans="1:13" ht="15" customHeight="1" x14ac:dyDescent="0.2">
      <c r="A22" s="32" t="s">
        <v>23</v>
      </c>
      <c r="B22" s="32"/>
      <c r="C22" s="32"/>
      <c r="D22" s="32"/>
      <c r="E22" s="27"/>
      <c r="F22" s="17"/>
      <c r="G22" s="28"/>
      <c r="H22" s="33">
        <v>10</v>
      </c>
      <c r="I22" s="34">
        <v>20</v>
      </c>
      <c r="J22" s="35" t="s">
        <v>24</v>
      </c>
      <c r="M22" s="36"/>
    </row>
    <row r="23" spans="1:13" s="41" customFormat="1" ht="45" customHeight="1" x14ac:dyDescent="0.2">
      <c r="A23" s="37" t="s">
        <v>25</v>
      </c>
      <c r="B23" s="38"/>
      <c r="C23" s="38"/>
      <c r="D23" s="27"/>
      <c r="E23" s="27"/>
      <c r="F23" s="17"/>
      <c r="G23" s="39" t="s">
        <v>26</v>
      </c>
      <c r="H23" s="40">
        <f>IF(I23="",0,1)</f>
        <v>0</v>
      </c>
      <c r="I23" s="45"/>
      <c r="J23" s="46"/>
      <c r="L23" s="3"/>
      <c r="M23" s="36"/>
    </row>
    <row r="24" spans="1:13" ht="45" customHeight="1" x14ac:dyDescent="0.2">
      <c r="A24" s="37" t="s">
        <v>27</v>
      </c>
      <c r="B24" s="38"/>
      <c r="C24" s="38"/>
      <c r="D24" s="27"/>
      <c r="E24" s="27"/>
      <c r="F24" s="15"/>
      <c r="G24" s="39" t="s">
        <v>28</v>
      </c>
      <c r="H24" s="40">
        <f>IF(I24="",0,2)</f>
        <v>0</v>
      </c>
      <c r="I24" s="45"/>
      <c r="J24" s="31"/>
      <c r="K24" s="3"/>
      <c r="M24" s="36"/>
    </row>
    <row r="25" spans="1:13" ht="45" customHeight="1" x14ac:dyDescent="0.2">
      <c r="A25" s="37" t="s">
        <v>24</v>
      </c>
      <c r="B25" s="38"/>
      <c r="C25" s="38"/>
      <c r="D25" s="27"/>
      <c r="E25" s="27"/>
      <c r="F25" s="17"/>
      <c r="G25" s="39" t="s">
        <v>29</v>
      </c>
      <c r="H25" s="40">
        <f>IF(I25="",0,3)</f>
        <v>0</v>
      </c>
      <c r="I25" s="45"/>
      <c r="J25" s="31"/>
      <c r="K25" s="3"/>
    </row>
    <row r="26" spans="1:13" ht="45" customHeight="1" x14ac:dyDescent="0.2">
      <c r="A26" s="37" t="s">
        <v>30</v>
      </c>
      <c r="B26" s="38"/>
      <c r="C26" s="38"/>
      <c r="D26" s="27"/>
      <c r="E26" s="27"/>
      <c r="F26" s="17"/>
      <c r="G26" s="39" t="s">
        <v>31</v>
      </c>
      <c r="H26" s="40">
        <f>IF(I26="",0,4)</f>
        <v>0</v>
      </c>
      <c r="I26" s="45"/>
      <c r="J26" s="31"/>
      <c r="K26" s="3"/>
      <c r="M26" s="36"/>
    </row>
    <row r="27" spans="1:13" ht="45" customHeight="1" x14ac:dyDescent="0.2">
      <c r="A27" s="37" t="s">
        <v>32</v>
      </c>
      <c r="B27" s="42"/>
      <c r="C27" s="43"/>
      <c r="D27" s="15"/>
      <c r="E27" s="27"/>
      <c r="F27" s="17"/>
      <c r="G27" s="39" t="s">
        <v>33</v>
      </c>
      <c r="H27" s="40">
        <f>IF(I27="",0,5)</f>
        <v>0</v>
      </c>
      <c r="I27" s="45"/>
      <c r="J27" s="31"/>
      <c r="K27" s="3"/>
    </row>
    <row r="28" spans="1:13" ht="45" customHeight="1" x14ac:dyDescent="0.2">
      <c r="A28" s="37" t="s">
        <v>34</v>
      </c>
      <c r="B28" s="42"/>
      <c r="C28" s="43"/>
      <c r="D28" s="15"/>
      <c r="E28" s="27"/>
      <c r="F28" s="17"/>
      <c r="G28" s="39" t="s">
        <v>35</v>
      </c>
      <c r="H28" s="40">
        <f>IF(I28="",0,6)</f>
        <v>0</v>
      </c>
      <c r="I28" s="45"/>
      <c r="J28" s="31"/>
      <c r="K28" s="3"/>
      <c r="M28" s="36"/>
    </row>
    <row r="29" spans="1:13" ht="45" customHeight="1" x14ac:dyDescent="0.2">
      <c r="A29" s="37" t="s">
        <v>36</v>
      </c>
      <c r="B29" s="42"/>
      <c r="C29" s="43"/>
      <c r="D29" s="15"/>
      <c r="E29" s="27"/>
      <c r="F29" s="15"/>
      <c r="G29" s="39" t="s">
        <v>37</v>
      </c>
      <c r="H29" s="40">
        <f>IF(I29="",0,7)</f>
        <v>0</v>
      </c>
      <c r="I29" s="45"/>
      <c r="J29" s="31"/>
      <c r="K29" s="3"/>
    </row>
    <row r="30" spans="1:13" ht="45" customHeight="1" x14ac:dyDescent="0.2">
      <c r="A30" s="37" t="s">
        <v>38</v>
      </c>
      <c r="B30" s="38"/>
      <c r="C30" s="44"/>
      <c r="D30" s="17"/>
      <c r="E30" s="27"/>
      <c r="F30" s="17"/>
      <c r="G30" s="39" t="s">
        <v>39</v>
      </c>
      <c r="H30" s="40">
        <f>IF(I30="",0,8)</f>
        <v>0</v>
      </c>
      <c r="I30" s="45"/>
      <c r="J30" s="31"/>
      <c r="K30" s="3"/>
      <c r="M30" s="36"/>
    </row>
    <row r="31" spans="1:13" ht="45" customHeight="1" x14ac:dyDescent="0.2">
      <c r="A31" s="37" t="s">
        <v>40</v>
      </c>
      <c r="B31" s="38"/>
      <c r="C31" s="44"/>
      <c r="D31" s="17"/>
      <c r="E31" s="27"/>
      <c r="F31" s="17"/>
      <c r="G31" s="39" t="s">
        <v>41</v>
      </c>
      <c r="H31" s="40">
        <f>IF(I31="",0,9)</f>
        <v>0</v>
      </c>
      <c r="I31" s="45"/>
      <c r="J31" s="31"/>
      <c r="K31" s="3"/>
    </row>
  </sheetData>
  <sheetProtection password="F0A6"/>
  <mergeCells count="3">
    <mergeCell ref="I9:I12"/>
    <mergeCell ref="A11:F11"/>
    <mergeCell ref="A1:J1"/>
  </mergeCells>
  <conditionalFormatting sqref="H23:H31">
    <cfRule type="cellIs" dxfId="0" priority="1" operator="equal">
      <formula>0</formula>
    </cfRule>
  </conditionalFormatting>
  <pageMargins left="0.31496062992125984" right="0.11811023622047245" top="0.39370078740157483" bottom="0.11811023622047245" header="0.31496062992125984" footer="0.19685039370078741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S94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1" width="3" style="1" customWidth="1"/>
    <col min="2" max="2" width="3.140625" style="1" customWidth="1"/>
    <col min="3" max="3" width="3" style="1" customWidth="1"/>
    <col min="4" max="4" width="1.7109375" style="1" customWidth="1"/>
    <col min="5" max="5" width="1" style="1" customWidth="1"/>
    <col min="6" max="6" width="4.5703125" style="1" customWidth="1"/>
    <col min="7" max="7" width="98.140625" style="2" customWidth="1"/>
    <col min="8" max="8" width="18.7109375" style="1" customWidth="1"/>
    <col min="9" max="9" width="15" style="3" customWidth="1"/>
    <col min="10" max="10" width="15" style="4" customWidth="1"/>
    <col min="11" max="17" width="15" style="3" customWidth="1"/>
    <col min="18" max="18" width="12.7109375" style="3" customWidth="1"/>
    <col min="19" max="19" width="14.7109375" style="3" customWidth="1"/>
    <col min="20" max="16384" width="9.140625" style="3"/>
  </cols>
  <sheetData>
    <row r="1" spans="1:17" customFormat="1" ht="50.1" customHeight="1" x14ac:dyDescent="0.25">
      <c r="A1" s="125" t="s">
        <v>159</v>
      </c>
      <c r="B1" s="126"/>
      <c r="C1" s="126"/>
      <c r="D1" s="126"/>
      <c r="E1" s="126"/>
      <c r="F1" s="127"/>
      <c r="G1" s="127"/>
      <c r="H1" s="127"/>
      <c r="I1" s="127"/>
      <c r="J1" s="128"/>
    </row>
    <row r="2" spans="1:17" customFormat="1" ht="15" customHeight="1" x14ac:dyDescent="0.25"/>
    <row r="3" spans="1:17" ht="15" customHeight="1" x14ac:dyDescent="0.2"/>
    <row r="4" spans="1:17" ht="15" customHeight="1" x14ac:dyDescent="0.2">
      <c r="A4" s="5" t="s">
        <v>0</v>
      </c>
      <c r="D4" s="6"/>
      <c r="H4" s="7" t="s">
        <v>1</v>
      </c>
      <c r="I4" s="8" t="s">
        <v>2</v>
      </c>
    </row>
    <row r="5" spans="1:17" ht="15" customHeight="1" x14ac:dyDescent="0.2">
      <c r="A5" s="9" t="s">
        <v>42</v>
      </c>
      <c r="D5" s="10"/>
      <c r="E5" s="11"/>
      <c r="F5" s="11"/>
      <c r="H5" s="7" t="s">
        <v>3</v>
      </c>
      <c r="I5" s="12"/>
    </row>
    <row r="6" spans="1:17" ht="15" customHeight="1" x14ac:dyDescent="0.2">
      <c r="A6" s="13"/>
      <c r="H6" s="7" t="s">
        <v>4</v>
      </c>
      <c r="I6" s="8" t="s">
        <v>5</v>
      </c>
    </row>
    <row r="7" spans="1:17" ht="15" customHeight="1" x14ac:dyDescent="0.2">
      <c r="A7" s="3"/>
      <c r="H7" s="2"/>
    </row>
    <row r="8" spans="1:17" ht="15" customHeight="1" x14ac:dyDescent="0.2">
      <c r="A8" s="14" t="s">
        <v>6</v>
      </c>
      <c r="B8" s="15"/>
      <c r="C8" s="15"/>
      <c r="D8" s="15"/>
      <c r="E8" s="15"/>
      <c r="F8" s="15"/>
      <c r="G8" s="15"/>
      <c r="H8" s="16"/>
      <c r="I8" s="15"/>
      <c r="J8" s="15"/>
      <c r="K8" s="16"/>
      <c r="L8" s="15"/>
      <c r="M8" s="17"/>
      <c r="N8" s="17"/>
      <c r="O8" s="17"/>
      <c r="P8" s="17"/>
      <c r="Q8" s="17"/>
    </row>
    <row r="9" spans="1:17" ht="15" customHeight="1" x14ac:dyDescent="0.25">
      <c r="A9" s="17"/>
      <c r="B9" s="15"/>
      <c r="C9" s="15"/>
      <c r="D9" s="15"/>
      <c r="E9" s="15"/>
      <c r="F9" s="15"/>
      <c r="G9" s="15"/>
      <c r="H9" s="129" t="s">
        <v>43</v>
      </c>
      <c r="I9" s="130"/>
      <c r="J9" s="15"/>
      <c r="K9" s="16"/>
      <c r="L9" s="47"/>
      <c r="M9" s="17"/>
      <c r="N9" s="17"/>
      <c r="O9" s="17"/>
      <c r="P9" s="17"/>
      <c r="Q9" s="17"/>
    </row>
    <row r="10" spans="1:17" ht="30" customHeight="1" x14ac:dyDescent="0.2">
      <c r="A10" s="135" t="s">
        <v>8</v>
      </c>
      <c r="B10" s="135"/>
      <c r="C10" s="135"/>
      <c r="D10" s="135"/>
      <c r="E10" s="135"/>
      <c r="F10" s="135"/>
      <c r="G10" s="20" t="s">
        <v>9</v>
      </c>
      <c r="H10" s="131"/>
      <c r="I10" s="132"/>
      <c r="J10" s="15"/>
      <c r="K10" s="16"/>
      <c r="L10" s="48"/>
      <c r="M10" s="17"/>
      <c r="N10" s="17"/>
      <c r="O10" s="17"/>
      <c r="P10" s="17"/>
      <c r="Q10" s="17"/>
    </row>
    <row r="11" spans="1:17" ht="30" customHeight="1" x14ac:dyDescent="0.2">
      <c r="A11" s="136" t="s">
        <v>10</v>
      </c>
      <c r="B11" s="137"/>
      <c r="C11" s="137"/>
      <c r="D11" s="137"/>
      <c r="E11" s="137"/>
      <c r="F11" s="137"/>
      <c r="G11" s="21" t="s">
        <v>11</v>
      </c>
      <c r="H11" s="131"/>
      <c r="I11" s="132"/>
      <c r="J11" s="15"/>
      <c r="K11" s="16"/>
      <c r="L11" s="48"/>
      <c r="M11" s="17"/>
      <c r="N11" s="17"/>
      <c r="O11" s="17"/>
      <c r="P11" s="17"/>
      <c r="Q11" s="17"/>
    </row>
    <row r="12" spans="1:17" ht="15" customHeight="1" x14ac:dyDescent="0.2">
      <c r="A12" s="22" t="s">
        <v>12</v>
      </c>
      <c r="B12" s="15"/>
      <c r="C12" s="15"/>
      <c r="D12" s="15"/>
      <c r="E12" s="15"/>
      <c r="F12" s="15"/>
      <c r="G12" s="21" t="s">
        <v>13</v>
      </c>
      <c r="H12" s="133"/>
      <c r="I12" s="134"/>
      <c r="J12" s="15"/>
      <c r="K12" s="16"/>
      <c r="L12" s="48"/>
      <c r="M12" s="17"/>
      <c r="N12" s="17"/>
      <c r="O12" s="17"/>
      <c r="P12" s="17"/>
      <c r="Q12" s="17"/>
    </row>
    <row r="13" spans="1:17" ht="15" customHeight="1" x14ac:dyDescent="0.2">
      <c r="A13" s="22" t="s">
        <v>14</v>
      </c>
      <c r="B13" s="17"/>
      <c r="C13" s="17"/>
      <c r="D13" s="17"/>
      <c r="E13" s="17"/>
      <c r="F13" s="17"/>
      <c r="G13" s="15" t="s">
        <v>44</v>
      </c>
      <c r="H13" s="15"/>
      <c r="I13" s="15"/>
      <c r="J13" s="15"/>
      <c r="K13" s="49"/>
      <c r="L13" s="49"/>
      <c r="M13" s="17"/>
      <c r="N13" s="17"/>
      <c r="O13" s="17"/>
      <c r="P13" s="17"/>
      <c r="Q13" s="17"/>
    </row>
    <row r="14" spans="1:17" ht="15" customHeight="1" x14ac:dyDescent="0.2">
      <c r="A14" s="22" t="s">
        <v>16</v>
      </c>
      <c r="B14" s="15"/>
      <c r="C14" s="15"/>
      <c r="D14" s="15"/>
      <c r="E14" s="15"/>
      <c r="F14" s="15"/>
      <c r="G14" s="50" t="s">
        <v>17</v>
      </c>
      <c r="H14" s="21"/>
      <c r="I14" s="21"/>
      <c r="J14" s="21"/>
      <c r="K14" s="16"/>
      <c r="L14" s="15"/>
      <c r="M14" s="17"/>
      <c r="N14" s="17"/>
      <c r="O14" s="17"/>
      <c r="P14" s="17"/>
      <c r="Q14" s="17"/>
    </row>
    <row r="15" spans="1:17" ht="15" customHeight="1" x14ac:dyDescent="0.2">
      <c r="A15" s="19"/>
      <c r="B15" s="15"/>
      <c r="C15" s="15"/>
      <c r="D15" s="15"/>
      <c r="E15" s="15"/>
      <c r="F15" s="15"/>
      <c r="G15" s="15"/>
      <c r="H15" s="15"/>
      <c r="I15" s="15"/>
      <c r="J15" s="15"/>
      <c r="K15" s="16"/>
      <c r="L15" s="15"/>
      <c r="M15" s="17"/>
      <c r="N15" s="17"/>
      <c r="O15" s="17"/>
      <c r="P15" s="17"/>
      <c r="Q15" s="17"/>
    </row>
    <row r="16" spans="1:17" ht="15" customHeight="1" x14ac:dyDescent="0.2">
      <c r="A16" s="15"/>
      <c r="B16" s="17"/>
      <c r="C16" s="17"/>
      <c r="D16" s="17"/>
      <c r="E16" s="17"/>
      <c r="F16" s="17"/>
      <c r="G16" s="17"/>
      <c r="H16" s="17"/>
      <c r="I16" s="17"/>
      <c r="J16" s="17"/>
      <c r="K16" s="16"/>
      <c r="L16" s="28"/>
      <c r="M16" s="28"/>
      <c r="N16" s="41"/>
      <c r="O16" s="17"/>
      <c r="P16" s="17"/>
      <c r="Q16" s="17"/>
    </row>
    <row r="17" spans="1:19" ht="15" customHeight="1" x14ac:dyDescent="0.2">
      <c r="A17" s="26"/>
      <c r="B17" s="27"/>
      <c r="C17" s="27"/>
      <c r="D17" s="27"/>
      <c r="E17" s="27"/>
      <c r="F17" s="15"/>
      <c r="G17" s="28"/>
      <c r="H17" s="28"/>
      <c r="I17" s="28"/>
      <c r="J17" s="15"/>
      <c r="K17" s="27"/>
      <c r="L17" s="28"/>
      <c r="M17" s="28"/>
      <c r="N17" s="17"/>
      <c r="O17" s="17"/>
      <c r="P17" s="17"/>
      <c r="Q17" s="17"/>
    </row>
    <row r="18" spans="1:19" ht="15" customHeight="1" x14ac:dyDescent="0.2">
      <c r="A18" s="27"/>
      <c r="B18" s="27"/>
      <c r="C18" s="27"/>
      <c r="D18" s="27"/>
      <c r="E18" s="27"/>
      <c r="F18" s="17"/>
      <c r="G18" s="28"/>
      <c r="H18" s="29" t="s">
        <v>45</v>
      </c>
      <c r="I18" s="29" t="s">
        <v>26</v>
      </c>
      <c r="J18" s="29" t="s">
        <v>28</v>
      </c>
      <c r="K18" s="29" t="s">
        <v>29</v>
      </c>
      <c r="L18" s="29" t="s">
        <v>31</v>
      </c>
      <c r="M18" s="29" t="s">
        <v>33</v>
      </c>
      <c r="N18" s="29" t="s">
        <v>35</v>
      </c>
      <c r="O18" s="29" t="s">
        <v>37</v>
      </c>
      <c r="P18" s="29" t="s">
        <v>39</v>
      </c>
      <c r="Q18" s="29" t="s">
        <v>41</v>
      </c>
    </row>
    <row r="19" spans="1:19" ht="15" customHeight="1" x14ac:dyDescent="0.2">
      <c r="A19" s="3"/>
      <c r="B19" s="3"/>
      <c r="C19" s="3"/>
      <c r="D19" s="3"/>
      <c r="E19" s="3"/>
      <c r="F19" s="17"/>
      <c r="G19" s="28"/>
      <c r="H19" s="51" t="s">
        <v>46</v>
      </c>
      <c r="I19" s="33">
        <v>10</v>
      </c>
      <c r="J19" s="33">
        <v>20</v>
      </c>
      <c r="K19" s="33">
        <v>30</v>
      </c>
      <c r="L19" s="33">
        <v>40</v>
      </c>
      <c r="M19" s="33">
        <v>50</v>
      </c>
      <c r="N19" s="33">
        <v>60</v>
      </c>
      <c r="O19" s="33">
        <v>70</v>
      </c>
      <c r="P19" s="33">
        <v>80</v>
      </c>
      <c r="Q19" s="33">
        <v>90</v>
      </c>
      <c r="S19" s="36"/>
    </row>
    <row r="20" spans="1:19" ht="30" customHeight="1" x14ac:dyDescent="0.2">
      <c r="A20" s="32" t="s">
        <v>23</v>
      </c>
      <c r="B20" s="32"/>
      <c r="C20" s="32"/>
      <c r="D20" s="32"/>
      <c r="E20" s="27"/>
      <c r="F20" s="17"/>
      <c r="G20" s="52" t="s">
        <v>21</v>
      </c>
      <c r="H20" s="53"/>
      <c r="I20" s="54" t="s">
        <v>42</v>
      </c>
      <c r="J20" s="54" t="s">
        <v>42</v>
      </c>
      <c r="K20" s="54" t="s">
        <v>42</v>
      </c>
      <c r="L20" s="54" t="s">
        <v>42</v>
      </c>
      <c r="M20" s="54" t="s">
        <v>42</v>
      </c>
      <c r="N20" s="54" t="s">
        <v>42</v>
      </c>
      <c r="O20" s="54" t="s">
        <v>42</v>
      </c>
      <c r="P20" s="54" t="s">
        <v>42</v>
      </c>
      <c r="Q20" s="54" t="s">
        <v>42</v>
      </c>
      <c r="S20" s="36"/>
    </row>
    <row r="21" spans="1:19" ht="15" customHeight="1" x14ac:dyDescent="0.2">
      <c r="A21" s="37" t="s">
        <v>46</v>
      </c>
      <c r="B21" s="37"/>
      <c r="C21" s="37"/>
      <c r="D21" s="55"/>
      <c r="E21" s="27"/>
      <c r="F21" s="17"/>
      <c r="G21" s="56" t="s">
        <v>47</v>
      </c>
      <c r="H21" s="57">
        <f>SUM(I21:Q21)</f>
        <v>0</v>
      </c>
      <c r="I21" s="58"/>
      <c r="J21" s="58"/>
      <c r="K21" s="58"/>
      <c r="L21" s="58"/>
      <c r="M21" s="58"/>
      <c r="N21" s="58"/>
      <c r="O21" s="58"/>
      <c r="P21" s="58"/>
      <c r="Q21" s="58"/>
    </row>
    <row r="22" spans="1:19" ht="15" customHeight="1" x14ac:dyDescent="0.2">
      <c r="A22" s="37" t="s">
        <v>25</v>
      </c>
      <c r="B22" s="37"/>
      <c r="C22" s="37"/>
      <c r="D22" s="55"/>
      <c r="E22" s="27"/>
      <c r="F22" s="17"/>
      <c r="G22" s="56" t="s">
        <v>48</v>
      </c>
      <c r="H22" s="57">
        <f t="shared" ref="H22:Q22" si="0">H30+H36+H45</f>
        <v>0</v>
      </c>
      <c r="I22" s="57">
        <f>I30+I36+I45</f>
        <v>0</v>
      </c>
      <c r="J22" s="57">
        <f t="shared" si="0"/>
        <v>0</v>
      </c>
      <c r="K22" s="57">
        <f t="shared" si="0"/>
        <v>0</v>
      </c>
      <c r="L22" s="57">
        <f t="shared" si="0"/>
        <v>0</v>
      </c>
      <c r="M22" s="57">
        <f t="shared" si="0"/>
        <v>0</v>
      </c>
      <c r="N22" s="57">
        <f t="shared" si="0"/>
        <v>0</v>
      </c>
      <c r="O22" s="57">
        <f t="shared" si="0"/>
        <v>0</v>
      </c>
      <c r="P22" s="57">
        <f t="shared" si="0"/>
        <v>0</v>
      </c>
      <c r="Q22" s="57">
        <f t="shared" si="0"/>
        <v>0</v>
      </c>
      <c r="S22" s="36"/>
    </row>
    <row r="23" spans="1:19" ht="15" customHeight="1" x14ac:dyDescent="0.2">
      <c r="A23" s="37" t="s">
        <v>49</v>
      </c>
      <c r="B23" s="59"/>
      <c r="C23" s="60"/>
      <c r="D23" s="16"/>
      <c r="E23" s="27"/>
      <c r="F23" s="17"/>
      <c r="G23" s="56" t="s">
        <v>50</v>
      </c>
      <c r="H23" s="57">
        <f>H22-H21</f>
        <v>0</v>
      </c>
      <c r="I23" s="57">
        <f>I22-I21</f>
        <v>0</v>
      </c>
      <c r="J23" s="57">
        <f>J22-J21</f>
        <v>0</v>
      </c>
      <c r="K23" s="57">
        <f t="shared" ref="K23:Q23" si="1">K22-K21</f>
        <v>0</v>
      </c>
      <c r="L23" s="57">
        <f t="shared" si="1"/>
        <v>0</v>
      </c>
      <c r="M23" s="57">
        <f t="shared" si="1"/>
        <v>0</v>
      </c>
      <c r="N23" s="57">
        <f t="shared" si="1"/>
        <v>0</v>
      </c>
      <c r="O23" s="57">
        <f t="shared" si="1"/>
        <v>0</v>
      </c>
      <c r="P23" s="57">
        <f t="shared" si="1"/>
        <v>0</v>
      </c>
      <c r="Q23" s="57">
        <f t="shared" si="1"/>
        <v>0</v>
      </c>
    </row>
    <row r="24" spans="1:19" ht="15" customHeight="1" x14ac:dyDescent="0.2">
      <c r="A24" s="37" t="s">
        <v>27</v>
      </c>
      <c r="B24" s="59"/>
      <c r="C24" s="60"/>
      <c r="D24" s="16"/>
      <c r="E24" s="27"/>
      <c r="F24" s="17"/>
      <c r="G24" s="56" t="s">
        <v>51</v>
      </c>
      <c r="H24" s="61">
        <f t="shared" ref="H24:Q24" si="2">IF(H21=0,0,+(H22-H21)/H21*100)</f>
        <v>0</v>
      </c>
      <c r="I24" s="61">
        <f t="shared" si="2"/>
        <v>0</v>
      </c>
      <c r="J24" s="61">
        <f t="shared" si="2"/>
        <v>0</v>
      </c>
      <c r="K24" s="61">
        <f t="shared" si="2"/>
        <v>0</v>
      </c>
      <c r="L24" s="61">
        <f t="shared" si="2"/>
        <v>0</v>
      </c>
      <c r="M24" s="61">
        <f t="shared" si="2"/>
        <v>0</v>
      </c>
      <c r="N24" s="61">
        <f t="shared" si="2"/>
        <v>0</v>
      </c>
      <c r="O24" s="61">
        <f t="shared" si="2"/>
        <v>0</v>
      </c>
      <c r="P24" s="61">
        <f t="shared" si="2"/>
        <v>0</v>
      </c>
      <c r="Q24" s="61">
        <f t="shared" si="2"/>
        <v>0</v>
      </c>
      <c r="S24" s="36"/>
    </row>
    <row r="25" spans="1:19" ht="15" customHeight="1" x14ac:dyDescent="0.25">
      <c r="A25" s="62"/>
      <c r="B25" s="62"/>
      <c r="C25" s="62"/>
      <c r="D25" s="16"/>
      <c r="E25" s="27"/>
      <c r="F25" s="15"/>
      <c r="G25" s="21"/>
      <c r="H25" s="15"/>
      <c r="I25" s="87"/>
      <c r="J25" s="15"/>
      <c r="K25" s="16"/>
      <c r="L25" s="87"/>
      <c r="M25" s="87"/>
      <c r="N25" s="17"/>
      <c r="O25" s="17"/>
      <c r="P25" s="17"/>
      <c r="Q25" s="17"/>
    </row>
    <row r="26" spans="1:19" ht="15" customHeight="1" x14ac:dyDescent="0.2">
      <c r="A26" s="37" t="s">
        <v>52</v>
      </c>
      <c r="B26" s="37"/>
      <c r="C26" s="63"/>
      <c r="D26" s="16"/>
      <c r="E26" s="27"/>
      <c r="F26" s="17"/>
      <c r="G26" s="56" t="s">
        <v>53</v>
      </c>
      <c r="H26" s="57">
        <f>SUM(I26:Q26)</f>
        <v>0</v>
      </c>
      <c r="I26" s="58"/>
      <c r="J26" s="58"/>
      <c r="K26" s="58"/>
      <c r="L26" s="58"/>
      <c r="M26" s="58"/>
      <c r="N26" s="58"/>
      <c r="O26" s="58"/>
      <c r="P26" s="58"/>
      <c r="Q26" s="58"/>
      <c r="S26" s="36"/>
    </row>
    <row r="27" spans="1:19" ht="15" customHeight="1" x14ac:dyDescent="0.2">
      <c r="A27" s="37" t="s">
        <v>24</v>
      </c>
      <c r="B27" s="37"/>
      <c r="C27" s="63"/>
      <c r="D27" s="16"/>
      <c r="E27" s="27"/>
      <c r="F27" s="17"/>
      <c r="G27" s="56" t="s">
        <v>54</v>
      </c>
      <c r="H27" s="57">
        <f>SUM(I27:Q27)</f>
        <v>0</v>
      </c>
      <c r="I27" s="58"/>
      <c r="J27" s="58"/>
      <c r="K27" s="58"/>
      <c r="L27" s="58"/>
      <c r="M27" s="58"/>
      <c r="N27" s="58"/>
      <c r="O27" s="58"/>
      <c r="P27" s="58"/>
      <c r="Q27" s="58"/>
    </row>
    <row r="28" spans="1:19" ht="15" customHeight="1" x14ac:dyDescent="0.2">
      <c r="A28" s="37" t="s">
        <v>55</v>
      </c>
      <c r="B28" s="37"/>
      <c r="C28" s="63"/>
      <c r="D28" s="16"/>
      <c r="E28" s="27"/>
      <c r="F28" s="17"/>
      <c r="G28" s="56" t="s">
        <v>56</v>
      </c>
      <c r="H28" s="61">
        <f>IF(H27=0,0,+(H26-H27)/H27*100)</f>
        <v>0</v>
      </c>
      <c r="I28" s="61">
        <f t="shared" ref="I28:Q28" si="3">IF(I27=0,0,+(I26-I27)/I27*100)</f>
        <v>0</v>
      </c>
      <c r="J28" s="61">
        <f t="shared" si="3"/>
        <v>0</v>
      </c>
      <c r="K28" s="61">
        <f t="shared" si="3"/>
        <v>0</v>
      </c>
      <c r="L28" s="61">
        <f t="shared" si="3"/>
        <v>0</v>
      </c>
      <c r="M28" s="61">
        <f t="shared" si="3"/>
        <v>0</v>
      </c>
      <c r="N28" s="61">
        <f t="shared" si="3"/>
        <v>0</v>
      </c>
      <c r="O28" s="61">
        <f t="shared" si="3"/>
        <v>0</v>
      </c>
      <c r="P28" s="61">
        <f t="shared" si="3"/>
        <v>0</v>
      </c>
      <c r="Q28" s="61">
        <f t="shared" si="3"/>
        <v>0</v>
      </c>
    </row>
    <row r="29" spans="1:19" ht="24.75" customHeight="1" x14ac:dyDescent="0.2">
      <c r="A29" s="62"/>
      <c r="B29" s="62"/>
      <c r="C29" s="62"/>
      <c r="D29" s="16"/>
      <c r="E29" s="27"/>
      <c r="F29" s="15"/>
      <c r="G29" s="64" t="s">
        <v>57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S29" s="36"/>
    </row>
    <row r="30" spans="1:19" ht="15" customHeight="1" x14ac:dyDescent="0.2">
      <c r="A30" s="37" t="s">
        <v>30</v>
      </c>
      <c r="B30" s="37"/>
      <c r="C30" s="37"/>
      <c r="D30" s="55"/>
      <c r="E30" s="27"/>
      <c r="F30" s="17"/>
      <c r="G30" s="56" t="s">
        <v>58</v>
      </c>
      <c r="H30" s="57">
        <f>SUM(I30:Q30)</f>
        <v>0</v>
      </c>
      <c r="I30" s="58"/>
      <c r="J30" s="58"/>
      <c r="K30" s="58"/>
      <c r="L30" s="58"/>
      <c r="M30" s="58"/>
      <c r="N30" s="58"/>
      <c r="O30" s="58"/>
      <c r="P30" s="58"/>
      <c r="Q30" s="58"/>
    </row>
    <row r="31" spans="1:19" ht="15" customHeight="1" x14ac:dyDescent="0.2">
      <c r="A31" s="37" t="s">
        <v>30</v>
      </c>
      <c r="B31" s="37" t="s">
        <v>46</v>
      </c>
      <c r="C31" s="37"/>
      <c r="D31" s="55"/>
      <c r="E31" s="27"/>
      <c r="F31" s="17"/>
      <c r="G31" s="65" t="s">
        <v>59</v>
      </c>
      <c r="H31" s="66"/>
      <c r="I31" s="67"/>
      <c r="J31" s="67"/>
      <c r="K31" s="67"/>
      <c r="L31" s="67"/>
      <c r="M31" s="67"/>
      <c r="N31" s="67"/>
      <c r="O31" s="67"/>
      <c r="P31" s="67"/>
      <c r="Q31" s="67"/>
      <c r="S31" s="36"/>
    </row>
    <row r="32" spans="1:19" ht="15" customHeight="1" x14ac:dyDescent="0.2">
      <c r="A32" s="37" t="s">
        <v>30</v>
      </c>
      <c r="B32" s="37" t="s">
        <v>25</v>
      </c>
      <c r="C32" s="37"/>
      <c r="D32" s="68"/>
      <c r="E32" s="27"/>
      <c r="F32" s="17"/>
      <c r="G32" s="65" t="s">
        <v>60</v>
      </c>
      <c r="H32" s="67"/>
      <c r="I32" s="66"/>
      <c r="J32" s="66"/>
      <c r="K32" s="66"/>
      <c r="L32" s="66"/>
      <c r="M32" s="66"/>
      <c r="N32" s="66"/>
      <c r="O32" s="66"/>
      <c r="P32" s="66"/>
      <c r="Q32" s="66"/>
    </row>
    <row r="33" spans="1:19" ht="15" customHeight="1" x14ac:dyDescent="0.2">
      <c r="A33" s="37" t="s">
        <v>30</v>
      </c>
      <c r="B33" s="37" t="s">
        <v>49</v>
      </c>
      <c r="C33" s="37"/>
      <c r="D33" s="55"/>
      <c r="E33" s="27"/>
      <c r="F33" s="17"/>
      <c r="G33" s="65" t="s">
        <v>61</v>
      </c>
      <c r="H33" s="57">
        <f>SUM(I33:Q33)</f>
        <v>0</v>
      </c>
      <c r="I33" s="58"/>
      <c r="J33" s="58"/>
      <c r="K33" s="58"/>
      <c r="L33" s="58"/>
      <c r="M33" s="58"/>
      <c r="N33" s="58"/>
      <c r="O33" s="58"/>
      <c r="P33" s="58"/>
      <c r="Q33" s="58"/>
      <c r="S33" s="36"/>
    </row>
    <row r="34" spans="1:19" ht="15" customHeight="1" x14ac:dyDescent="0.2">
      <c r="A34" s="37" t="s">
        <v>30</v>
      </c>
      <c r="B34" s="37" t="s">
        <v>27</v>
      </c>
      <c r="C34" s="37"/>
      <c r="D34" s="55"/>
      <c r="E34" s="27"/>
      <c r="F34" s="15"/>
      <c r="G34" s="69" t="s">
        <v>62</v>
      </c>
      <c r="H34" s="57">
        <f t="shared" ref="H34:Q34" si="4">IF(H33=0,0,H30/H33)</f>
        <v>0</v>
      </c>
      <c r="I34" s="57">
        <f t="shared" si="4"/>
        <v>0</v>
      </c>
      <c r="J34" s="57">
        <f t="shared" si="4"/>
        <v>0</v>
      </c>
      <c r="K34" s="57">
        <f t="shared" si="4"/>
        <v>0</v>
      </c>
      <c r="L34" s="57">
        <f t="shared" si="4"/>
        <v>0</v>
      </c>
      <c r="M34" s="57">
        <f t="shared" si="4"/>
        <v>0</v>
      </c>
      <c r="N34" s="57">
        <f t="shared" si="4"/>
        <v>0</v>
      </c>
      <c r="O34" s="57">
        <f t="shared" si="4"/>
        <v>0</v>
      </c>
      <c r="P34" s="57">
        <f t="shared" si="4"/>
        <v>0</v>
      </c>
      <c r="Q34" s="57">
        <f t="shared" si="4"/>
        <v>0</v>
      </c>
    </row>
    <row r="35" spans="1:19" ht="15" customHeight="1" x14ac:dyDescent="0.2">
      <c r="A35" s="62"/>
      <c r="B35" s="62"/>
      <c r="C35" s="62"/>
      <c r="D35" s="16"/>
      <c r="E35" s="27"/>
      <c r="F35" s="17"/>
      <c r="G35" s="56"/>
      <c r="H35" s="15"/>
      <c r="I35" s="15"/>
      <c r="J35" s="15"/>
      <c r="K35" s="15"/>
      <c r="L35" s="15"/>
      <c r="M35" s="15"/>
      <c r="N35" s="15"/>
      <c r="O35" s="15"/>
      <c r="P35" s="15"/>
      <c r="Q35" s="15"/>
      <c r="S35" s="36"/>
    </row>
    <row r="36" spans="1:19" ht="15" customHeight="1" x14ac:dyDescent="0.2">
      <c r="A36" s="37" t="s">
        <v>63</v>
      </c>
      <c r="B36" s="37"/>
      <c r="C36" s="37"/>
      <c r="D36" s="55"/>
      <c r="E36" s="27"/>
      <c r="F36" s="17"/>
      <c r="G36" s="56" t="s">
        <v>64</v>
      </c>
      <c r="H36" s="57">
        <f>SUM(I36:Q36)</f>
        <v>0</v>
      </c>
      <c r="I36" s="58"/>
      <c r="J36" s="58"/>
      <c r="K36" s="58"/>
      <c r="L36" s="58"/>
      <c r="M36" s="58"/>
      <c r="N36" s="58"/>
      <c r="O36" s="58"/>
      <c r="P36" s="58"/>
      <c r="Q36" s="58"/>
    </row>
    <row r="37" spans="1:19" ht="15" customHeight="1" x14ac:dyDescent="0.2">
      <c r="A37" s="37" t="s">
        <v>63</v>
      </c>
      <c r="B37" s="37" t="s">
        <v>46</v>
      </c>
      <c r="C37" s="37"/>
      <c r="D37" s="55"/>
      <c r="E37" s="27"/>
      <c r="F37" s="17"/>
      <c r="G37" s="65" t="s">
        <v>59</v>
      </c>
      <c r="H37" s="66"/>
      <c r="I37" s="67"/>
      <c r="J37" s="67"/>
      <c r="K37" s="67"/>
      <c r="L37" s="67"/>
      <c r="M37" s="67"/>
      <c r="N37" s="67"/>
      <c r="O37" s="67"/>
      <c r="P37" s="67"/>
      <c r="Q37" s="67"/>
      <c r="S37" s="36"/>
    </row>
    <row r="38" spans="1:19" ht="15" customHeight="1" x14ac:dyDescent="0.2">
      <c r="A38" s="37" t="s">
        <v>63</v>
      </c>
      <c r="B38" s="37" t="s">
        <v>25</v>
      </c>
      <c r="C38" s="37"/>
      <c r="D38" s="55"/>
      <c r="E38" s="27"/>
      <c r="F38" s="17"/>
      <c r="G38" s="65" t="s">
        <v>65</v>
      </c>
      <c r="H38" s="67"/>
      <c r="I38" s="66"/>
      <c r="J38" s="66"/>
      <c r="K38" s="66"/>
      <c r="L38" s="66"/>
      <c r="M38" s="66"/>
      <c r="N38" s="66"/>
      <c r="O38" s="66"/>
      <c r="P38" s="66"/>
      <c r="Q38" s="66"/>
    </row>
    <row r="39" spans="1:19" ht="15" customHeight="1" x14ac:dyDescent="0.2">
      <c r="A39" s="37" t="s">
        <v>63</v>
      </c>
      <c r="B39" s="37" t="s">
        <v>49</v>
      </c>
      <c r="C39" s="37"/>
      <c r="D39" s="55"/>
      <c r="E39" s="27"/>
      <c r="F39" s="15"/>
      <c r="G39" s="69" t="s">
        <v>61</v>
      </c>
      <c r="H39" s="57">
        <f>SUM(I39:Q39)</f>
        <v>0</v>
      </c>
      <c r="I39" s="58"/>
      <c r="J39" s="58"/>
      <c r="K39" s="58"/>
      <c r="L39" s="58"/>
      <c r="M39" s="58"/>
      <c r="N39" s="58"/>
      <c r="O39" s="58"/>
      <c r="P39" s="58"/>
      <c r="Q39" s="58"/>
      <c r="S39" s="36"/>
    </row>
    <row r="40" spans="1:19" ht="15" customHeight="1" x14ac:dyDescent="0.2">
      <c r="A40" s="37" t="s">
        <v>63</v>
      </c>
      <c r="B40" s="37" t="s">
        <v>27</v>
      </c>
      <c r="C40" s="37"/>
      <c r="D40" s="55"/>
      <c r="E40" s="27"/>
      <c r="F40" s="15"/>
      <c r="G40" s="65" t="s">
        <v>62</v>
      </c>
      <c r="H40" s="57">
        <f t="shared" ref="H40:Q40" si="5">IF(H39=0,0,H36/H39)</f>
        <v>0</v>
      </c>
      <c r="I40" s="57">
        <f t="shared" si="5"/>
        <v>0</v>
      </c>
      <c r="J40" s="57">
        <f t="shared" si="5"/>
        <v>0</v>
      </c>
      <c r="K40" s="57">
        <f t="shared" si="5"/>
        <v>0</v>
      </c>
      <c r="L40" s="57">
        <f t="shared" si="5"/>
        <v>0</v>
      </c>
      <c r="M40" s="57">
        <f t="shared" si="5"/>
        <v>0</v>
      </c>
      <c r="N40" s="57">
        <f t="shared" si="5"/>
        <v>0</v>
      </c>
      <c r="O40" s="57">
        <f t="shared" si="5"/>
        <v>0</v>
      </c>
      <c r="P40" s="57">
        <f t="shared" si="5"/>
        <v>0</v>
      </c>
      <c r="Q40" s="57">
        <f t="shared" si="5"/>
        <v>0</v>
      </c>
    </row>
    <row r="41" spans="1:19" ht="15" customHeight="1" x14ac:dyDescent="0.2">
      <c r="A41" s="62"/>
      <c r="B41" s="62"/>
      <c r="C41" s="62"/>
      <c r="D41" s="16"/>
      <c r="E41" s="27"/>
      <c r="F41" s="15"/>
      <c r="G41" s="70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9" ht="15" customHeight="1" x14ac:dyDescent="0.2">
      <c r="A42" s="37" t="s">
        <v>63</v>
      </c>
      <c r="B42" s="37" t="s">
        <v>52</v>
      </c>
      <c r="C42" s="37"/>
      <c r="D42" s="55"/>
      <c r="E42" s="27"/>
      <c r="F42" s="15"/>
      <c r="G42" s="21" t="s">
        <v>66</v>
      </c>
      <c r="H42" s="71">
        <f>IF(H22=0,0,+H36/H22*100)</f>
        <v>0</v>
      </c>
      <c r="I42" s="71">
        <f>IF(I22=0,0,+I36/I22*100)</f>
        <v>0</v>
      </c>
      <c r="J42" s="71">
        <f t="shared" ref="J42:Q42" si="6">IF(J22=0,0,+J36/J22*100)</f>
        <v>0</v>
      </c>
      <c r="K42" s="71">
        <f t="shared" si="6"/>
        <v>0</v>
      </c>
      <c r="L42" s="71">
        <f t="shared" si="6"/>
        <v>0</v>
      </c>
      <c r="M42" s="71">
        <f t="shared" si="6"/>
        <v>0</v>
      </c>
      <c r="N42" s="71">
        <f t="shared" si="6"/>
        <v>0</v>
      </c>
      <c r="O42" s="71">
        <f t="shared" si="6"/>
        <v>0</v>
      </c>
      <c r="P42" s="71">
        <f t="shared" si="6"/>
        <v>0</v>
      </c>
      <c r="Q42" s="71">
        <f t="shared" si="6"/>
        <v>0</v>
      </c>
    </row>
    <row r="43" spans="1:19" ht="15" customHeight="1" x14ac:dyDescent="0.2">
      <c r="A43" s="37" t="s">
        <v>63</v>
      </c>
      <c r="B43" s="37" t="s">
        <v>52</v>
      </c>
      <c r="C43" s="37" t="s">
        <v>46</v>
      </c>
      <c r="D43" s="55"/>
      <c r="E43" s="27"/>
      <c r="F43" s="17"/>
      <c r="G43" s="65" t="s">
        <v>67</v>
      </c>
      <c r="H43" s="72"/>
      <c r="I43" s="72"/>
      <c r="J43" s="72"/>
      <c r="K43" s="72"/>
      <c r="L43" s="72"/>
      <c r="M43" s="72"/>
      <c r="N43" s="72"/>
      <c r="O43" s="72"/>
      <c r="P43" s="72"/>
      <c r="Q43" s="72"/>
    </row>
    <row r="44" spans="1:19" ht="15" customHeight="1" x14ac:dyDescent="0.2">
      <c r="A44" s="62"/>
      <c r="B44" s="62"/>
      <c r="C44" s="62"/>
      <c r="D44" s="16"/>
      <c r="E44" s="27"/>
      <c r="F44" s="17"/>
      <c r="G44" s="6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9" ht="15" customHeight="1" x14ac:dyDescent="0.2">
      <c r="A45" s="37" t="s">
        <v>32</v>
      </c>
      <c r="B45" s="37"/>
      <c r="C45" s="37"/>
      <c r="D45" s="55"/>
      <c r="E45" s="27"/>
      <c r="F45" s="17"/>
      <c r="G45" s="56" t="s">
        <v>68</v>
      </c>
      <c r="H45" s="57">
        <f>SUM(I45:Q45)</f>
        <v>0</v>
      </c>
      <c r="I45" s="58"/>
      <c r="J45" s="58"/>
      <c r="K45" s="58"/>
      <c r="L45" s="58"/>
      <c r="M45" s="58"/>
      <c r="N45" s="58"/>
      <c r="O45" s="58"/>
      <c r="P45" s="58"/>
      <c r="Q45" s="58"/>
    </row>
    <row r="46" spans="1:19" ht="15" customHeight="1" x14ac:dyDescent="0.2">
      <c r="A46" s="37" t="s">
        <v>32</v>
      </c>
      <c r="B46" s="37" t="s">
        <v>46</v>
      </c>
      <c r="C46" s="37"/>
      <c r="D46" s="55"/>
      <c r="E46" s="27"/>
      <c r="F46" s="15"/>
      <c r="G46" s="69" t="s">
        <v>61</v>
      </c>
      <c r="H46" s="57">
        <f>SUM(I46:Q46)</f>
        <v>0</v>
      </c>
      <c r="I46" s="58"/>
      <c r="J46" s="58"/>
      <c r="K46" s="58"/>
      <c r="L46" s="58"/>
      <c r="M46" s="58"/>
      <c r="N46" s="58"/>
      <c r="O46" s="58"/>
      <c r="P46" s="58"/>
      <c r="Q46" s="58"/>
    </row>
    <row r="47" spans="1:19" ht="15" customHeight="1" x14ac:dyDescent="0.2">
      <c r="A47" s="37" t="s">
        <v>32</v>
      </c>
      <c r="B47" s="37" t="s">
        <v>25</v>
      </c>
      <c r="C47" s="37"/>
      <c r="D47" s="55"/>
      <c r="E47" s="27"/>
      <c r="F47" s="15"/>
      <c r="G47" s="65" t="s">
        <v>62</v>
      </c>
      <c r="H47" s="57">
        <f>IF(H46=0,0,+H45/H46)</f>
        <v>0</v>
      </c>
      <c r="I47" s="57">
        <f t="shared" ref="I47:Q47" si="7">IF(I46=0,0,+I45/I46)</f>
        <v>0</v>
      </c>
      <c r="J47" s="57">
        <f t="shared" si="7"/>
        <v>0</v>
      </c>
      <c r="K47" s="57">
        <f t="shared" si="7"/>
        <v>0</v>
      </c>
      <c r="L47" s="57">
        <f t="shared" si="7"/>
        <v>0</v>
      </c>
      <c r="M47" s="57">
        <f t="shared" si="7"/>
        <v>0</v>
      </c>
      <c r="N47" s="57">
        <f t="shared" si="7"/>
        <v>0</v>
      </c>
      <c r="O47" s="57">
        <f t="shared" si="7"/>
        <v>0</v>
      </c>
      <c r="P47" s="57">
        <f t="shared" si="7"/>
        <v>0</v>
      </c>
      <c r="Q47" s="57">
        <f t="shared" si="7"/>
        <v>0</v>
      </c>
    </row>
    <row r="48" spans="1:19" ht="15" customHeight="1" x14ac:dyDescent="0.2">
      <c r="A48" s="62"/>
      <c r="B48" s="62"/>
      <c r="C48" s="62"/>
      <c r="D48" s="16"/>
      <c r="E48" s="27"/>
      <c r="F48" s="17"/>
      <c r="G48" s="73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 ht="15" customHeight="1" x14ac:dyDescent="0.2">
      <c r="A49" s="62"/>
      <c r="B49" s="62"/>
      <c r="C49" s="62"/>
      <c r="D49" s="16"/>
      <c r="E49" s="27"/>
      <c r="F49" s="17"/>
      <c r="G49" s="74" t="s">
        <v>69</v>
      </c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 ht="15" customHeight="1" x14ac:dyDescent="0.2">
      <c r="A50" s="37" t="s">
        <v>70</v>
      </c>
      <c r="B50" s="37"/>
      <c r="C50" s="37"/>
      <c r="D50" s="55"/>
      <c r="E50" s="27"/>
      <c r="F50" s="17"/>
      <c r="G50" s="73" t="s">
        <v>71</v>
      </c>
      <c r="H50" s="57">
        <f>SUM(I50:Q50)</f>
        <v>0</v>
      </c>
      <c r="I50" s="58"/>
      <c r="J50" s="58"/>
      <c r="K50" s="58"/>
      <c r="L50" s="58"/>
      <c r="M50" s="58"/>
      <c r="N50" s="58"/>
      <c r="O50" s="58"/>
      <c r="P50" s="58"/>
      <c r="Q50" s="58"/>
    </row>
    <row r="51" spans="1:17" ht="15" customHeight="1" x14ac:dyDescent="0.2">
      <c r="A51" s="37" t="s">
        <v>70</v>
      </c>
      <c r="B51" s="37" t="s">
        <v>46</v>
      </c>
      <c r="C51" s="37"/>
      <c r="D51" s="55"/>
      <c r="E51" s="27"/>
      <c r="F51" s="17"/>
      <c r="G51" s="73" t="s">
        <v>72</v>
      </c>
      <c r="H51" s="57">
        <f>SUM(I51:Q51)</f>
        <v>0</v>
      </c>
      <c r="I51" s="58"/>
      <c r="J51" s="58"/>
      <c r="K51" s="58"/>
      <c r="L51" s="58"/>
      <c r="M51" s="58"/>
      <c r="N51" s="58"/>
      <c r="O51" s="58"/>
      <c r="P51" s="58"/>
      <c r="Q51" s="58"/>
    </row>
    <row r="52" spans="1:17" ht="15" customHeight="1" x14ac:dyDescent="0.2">
      <c r="A52" s="37" t="s">
        <v>70</v>
      </c>
      <c r="B52" s="37" t="s">
        <v>25</v>
      </c>
      <c r="C52" s="37"/>
      <c r="D52" s="55"/>
      <c r="E52" s="27"/>
      <c r="F52" s="17"/>
      <c r="G52" s="73" t="s">
        <v>73</v>
      </c>
      <c r="H52" s="57">
        <f>SUM(I52:Q52)</f>
        <v>0</v>
      </c>
      <c r="I52" s="58"/>
      <c r="J52" s="58"/>
      <c r="K52" s="58"/>
      <c r="L52" s="58"/>
      <c r="M52" s="58"/>
      <c r="N52" s="58"/>
      <c r="O52" s="58"/>
      <c r="P52" s="58"/>
      <c r="Q52" s="58"/>
    </row>
    <row r="53" spans="1:17" ht="15" customHeight="1" x14ac:dyDescent="0.2">
      <c r="A53" s="37" t="s">
        <v>70</v>
      </c>
      <c r="B53" s="37" t="s">
        <v>49</v>
      </c>
      <c r="C53" s="37"/>
      <c r="D53" s="55"/>
      <c r="E53" s="27"/>
      <c r="F53" s="17"/>
      <c r="G53" s="56" t="s">
        <v>74</v>
      </c>
      <c r="H53" s="57">
        <f>SUM(I53:Q53)</f>
        <v>0</v>
      </c>
      <c r="I53" s="58"/>
      <c r="J53" s="58"/>
      <c r="K53" s="58"/>
      <c r="L53" s="58"/>
      <c r="M53" s="58"/>
      <c r="N53" s="58"/>
      <c r="O53" s="58"/>
      <c r="P53" s="58"/>
      <c r="Q53" s="58"/>
    </row>
    <row r="54" spans="1:17" ht="15" customHeight="1" x14ac:dyDescent="0.2">
      <c r="A54" s="37" t="s">
        <v>70</v>
      </c>
      <c r="B54" s="37" t="s">
        <v>27</v>
      </c>
      <c r="C54" s="37"/>
      <c r="D54" s="55"/>
      <c r="E54" s="27"/>
      <c r="F54" s="17"/>
      <c r="G54" s="56" t="s">
        <v>75</v>
      </c>
      <c r="H54" s="57">
        <f>SUM(I54:Q54)</f>
        <v>0</v>
      </c>
      <c r="I54" s="57">
        <f>SUM(I50:I53)</f>
        <v>0</v>
      </c>
      <c r="J54" s="57">
        <f t="shared" ref="J54:Q54" si="8">SUM(J50:J53)</f>
        <v>0</v>
      </c>
      <c r="K54" s="57">
        <f t="shared" si="8"/>
        <v>0</v>
      </c>
      <c r="L54" s="57">
        <f t="shared" si="8"/>
        <v>0</v>
      </c>
      <c r="M54" s="57">
        <f t="shared" si="8"/>
        <v>0</v>
      </c>
      <c r="N54" s="57">
        <f t="shared" si="8"/>
        <v>0</v>
      </c>
      <c r="O54" s="57">
        <f>SUM(O50:O53)</f>
        <v>0</v>
      </c>
      <c r="P54" s="57">
        <f t="shared" si="8"/>
        <v>0</v>
      </c>
      <c r="Q54" s="57">
        <f t="shared" si="8"/>
        <v>0</v>
      </c>
    </row>
    <row r="55" spans="1:17" ht="15" customHeight="1" x14ac:dyDescent="0.2">
      <c r="A55" s="37" t="s">
        <v>70</v>
      </c>
      <c r="B55" s="37" t="s">
        <v>52</v>
      </c>
      <c r="C55" s="37"/>
      <c r="D55" s="55"/>
      <c r="E55" s="27"/>
      <c r="F55" s="17"/>
      <c r="G55" s="56" t="s">
        <v>76</v>
      </c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1:17" ht="30" customHeight="1" x14ac:dyDescent="0.2">
      <c r="A56" s="37" t="s">
        <v>70</v>
      </c>
      <c r="B56" s="37" t="s">
        <v>24</v>
      </c>
      <c r="C56" s="37"/>
      <c r="D56" s="55"/>
      <c r="E56" s="27"/>
      <c r="F56" s="15"/>
      <c r="G56" s="75" t="s">
        <v>77</v>
      </c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1:17" ht="15" customHeight="1" x14ac:dyDescent="0.2">
      <c r="A57" s="76"/>
      <c r="B57" s="76"/>
      <c r="C57" s="76"/>
      <c r="D57" s="55"/>
      <c r="E57" s="27"/>
      <c r="F57" s="15"/>
      <c r="G57" s="77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17" ht="15" customHeight="1" x14ac:dyDescent="0.2">
      <c r="A58" s="78"/>
      <c r="B58" s="78"/>
      <c r="C58" s="78"/>
      <c r="D58" s="55"/>
      <c r="E58" s="27"/>
      <c r="F58" s="15"/>
      <c r="G58" s="79" t="s">
        <v>78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 ht="15" customHeight="1" x14ac:dyDescent="0.2">
      <c r="A59" s="37" t="s">
        <v>34</v>
      </c>
      <c r="B59" s="59"/>
      <c r="C59" s="60"/>
      <c r="D59" s="16"/>
      <c r="E59" s="27"/>
      <c r="F59" s="15"/>
      <c r="G59" s="80" t="s">
        <v>79</v>
      </c>
      <c r="H59" s="57">
        <f>SUM(H60:H61)</f>
        <v>0</v>
      </c>
      <c r="I59" s="66"/>
      <c r="J59" s="66"/>
      <c r="K59" s="66"/>
      <c r="L59" s="66"/>
      <c r="M59" s="66"/>
      <c r="N59" s="66"/>
      <c r="O59" s="66"/>
      <c r="P59" s="66"/>
      <c r="Q59" s="66"/>
    </row>
    <row r="60" spans="1:17" ht="15" customHeight="1" x14ac:dyDescent="0.2">
      <c r="A60" s="37" t="s">
        <v>34</v>
      </c>
      <c r="B60" s="59" t="s">
        <v>46</v>
      </c>
      <c r="C60" s="37"/>
      <c r="D60" s="16"/>
      <c r="E60" s="27"/>
      <c r="F60" s="15"/>
      <c r="G60" s="65" t="s">
        <v>80</v>
      </c>
      <c r="H60" s="58"/>
      <c r="I60" s="66"/>
      <c r="J60" s="66"/>
      <c r="K60" s="66"/>
      <c r="L60" s="66"/>
      <c r="M60" s="66"/>
      <c r="N60" s="66"/>
      <c r="O60" s="66"/>
      <c r="P60" s="66"/>
      <c r="Q60" s="66"/>
    </row>
    <row r="61" spans="1:17" ht="15" customHeight="1" x14ac:dyDescent="0.2">
      <c r="A61" s="37" t="s">
        <v>34</v>
      </c>
      <c r="B61" s="59" t="s">
        <v>25</v>
      </c>
      <c r="C61" s="60"/>
      <c r="D61" s="16"/>
      <c r="E61" s="27"/>
      <c r="F61" s="15"/>
      <c r="G61" s="65" t="s">
        <v>81</v>
      </c>
      <c r="H61" s="58"/>
      <c r="I61" s="66"/>
      <c r="J61" s="66"/>
      <c r="K61" s="66"/>
      <c r="L61" s="66"/>
      <c r="M61" s="66"/>
      <c r="N61" s="66"/>
      <c r="O61" s="66"/>
      <c r="P61" s="66"/>
      <c r="Q61" s="66"/>
    </row>
    <row r="62" spans="1:17" ht="15" customHeight="1" x14ac:dyDescent="0.2">
      <c r="A62" s="78"/>
      <c r="B62" s="78"/>
      <c r="C62" s="78"/>
      <c r="D62" s="16"/>
      <c r="E62" s="27"/>
      <c r="F62" s="15"/>
      <c r="G62" s="81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17" ht="15" customHeight="1" x14ac:dyDescent="0.2">
      <c r="A63" s="37" t="s">
        <v>82</v>
      </c>
      <c r="B63" s="59"/>
      <c r="C63" s="60"/>
      <c r="D63" s="16"/>
      <c r="E63" s="27"/>
      <c r="F63" s="15"/>
      <c r="G63" s="80" t="s">
        <v>83</v>
      </c>
      <c r="H63" s="57">
        <f>SUM(H64:H65)</f>
        <v>0</v>
      </c>
      <c r="I63" s="57">
        <f t="shared" ref="I63:Q63" si="9">SUM(I64:I65)</f>
        <v>0</v>
      </c>
      <c r="J63" s="57">
        <f t="shared" si="9"/>
        <v>0</v>
      </c>
      <c r="K63" s="57">
        <f t="shared" si="9"/>
        <v>0</v>
      </c>
      <c r="L63" s="57">
        <f t="shared" si="9"/>
        <v>0</v>
      </c>
      <c r="M63" s="57">
        <f t="shared" si="9"/>
        <v>0</v>
      </c>
      <c r="N63" s="57">
        <f t="shared" si="9"/>
        <v>0</v>
      </c>
      <c r="O63" s="57">
        <f t="shared" si="9"/>
        <v>0</v>
      </c>
      <c r="P63" s="57">
        <f t="shared" si="9"/>
        <v>0</v>
      </c>
      <c r="Q63" s="57">
        <f t="shared" si="9"/>
        <v>0</v>
      </c>
    </row>
    <row r="64" spans="1:17" ht="15" customHeight="1" x14ac:dyDescent="0.2">
      <c r="A64" s="37" t="s">
        <v>82</v>
      </c>
      <c r="B64" s="59" t="s">
        <v>46</v>
      </c>
      <c r="C64" s="37"/>
      <c r="D64" s="16"/>
      <c r="E64" s="27"/>
      <c r="F64" s="15"/>
      <c r="G64" s="69" t="s">
        <v>84</v>
      </c>
      <c r="H64" s="57">
        <f>SUM(I64:Q64)</f>
        <v>0</v>
      </c>
      <c r="I64" s="58"/>
      <c r="J64" s="58"/>
      <c r="K64" s="58"/>
      <c r="L64" s="58"/>
      <c r="M64" s="58"/>
      <c r="N64" s="58"/>
      <c r="O64" s="58"/>
      <c r="P64" s="58"/>
      <c r="Q64" s="58"/>
    </row>
    <row r="65" spans="1:17" ht="15" customHeight="1" x14ac:dyDescent="0.2">
      <c r="A65" s="37" t="s">
        <v>82</v>
      </c>
      <c r="B65" s="59" t="s">
        <v>25</v>
      </c>
      <c r="C65" s="60"/>
      <c r="D65" s="16"/>
      <c r="E65" s="27"/>
      <c r="F65" s="15"/>
      <c r="G65" s="69" t="s">
        <v>85</v>
      </c>
      <c r="H65" s="57">
        <f>SUM(I65:Q65)</f>
        <v>0</v>
      </c>
      <c r="I65" s="58"/>
      <c r="J65" s="58"/>
      <c r="K65" s="58"/>
      <c r="L65" s="58"/>
      <c r="M65" s="58"/>
      <c r="N65" s="58"/>
      <c r="O65" s="58"/>
      <c r="P65" s="58"/>
      <c r="Q65" s="58"/>
    </row>
    <row r="66" spans="1:17" ht="15" customHeight="1" x14ac:dyDescent="0.2">
      <c r="A66" s="62"/>
      <c r="B66" s="62"/>
      <c r="C66" s="62"/>
      <c r="D66" s="16"/>
      <c r="E66" s="27"/>
      <c r="F66" s="15"/>
      <c r="G66" s="56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7" ht="15" customHeight="1" x14ac:dyDescent="0.2">
      <c r="A67" s="62"/>
      <c r="B67" s="62"/>
      <c r="C67" s="62"/>
      <c r="D67" s="16"/>
      <c r="E67" s="27"/>
      <c r="F67" s="15"/>
      <c r="G67" s="82" t="s">
        <v>86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ht="15" customHeight="1" x14ac:dyDescent="0.2">
      <c r="A68" s="37" t="s">
        <v>36</v>
      </c>
      <c r="B68" s="59"/>
      <c r="C68" s="60"/>
      <c r="D68" s="16"/>
      <c r="E68" s="27"/>
      <c r="F68" s="15"/>
      <c r="G68" s="56" t="s">
        <v>87</v>
      </c>
      <c r="H68" s="57">
        <f>SUM(I68:Q68)</f>
        <v>0</v>
      </c>
      <c r="I68" s="58"/>
      <c r="J68" s="58"/>
      <c r="K68" s="58"/>
      <c r="L68" s="58"/>
      <c r="M68" s="58"/>
      <c r="N68" s="58"/>
      <c r="O68" s="58"/>
      <c r="P68" s="58"/>
      <c r="Q68" s="58"/>
    </row>
    <row r="69" spans="1:17" ht="15" customHeight="1" x14ac:dyDescent="0.2">
      <c r="A69" s="37" t="s">
        <v>88</v>
      </c>
      <c r="B69" s="59"/>
      <c r="C69" s="60"/>
      <c r="D69" s="16"/>
      <c r="E69" s="27"/>
      <c r="F69" s="17"/>
      <c r="G69" s="56" t="s">
        <v>89</v>
      </c>
      <c r="H69" s="57">
        <f>SUM(I69:Q69)</f>
        <v>0</v>
      </c>
      <c r="I69" s="58"/>
      <c r="J69" s="58"/>
      <c r="K69" s="58"/>
      <c r="L69" s="58"/>
      <c r="M69" s="58"/>
      <c r="N69" s="58"/>
      <c r="O69" s="58"/>
      <c r="P69" s="58"/>
      <c r="Q69" s="58"/>
    </row>
    <row r="70" spans="1:17" ht="15" customHeight="1" x14ac:dyDescent="0.2">
      <c r="A70" s="76"/>
      <c r="B70" s="76"/>
      <c r="C70" s="78"/>
      <c r="D70" s="16"/>
      <c r="E70" s="27"/>
      <c r="F70" s="15"/>
      <c r="G70" s="83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 ht="15" customHeight="1" x14ac:dyDescent="0.2">
      <c r="A71" s="62"/>
      <c r="B71" s="62"/>
      <c r="C71" s="62"/>
      <c r="D71" s="16"/>
      <c r="E71" s="27"/>
      <c r="F71" s="15"/>
      <c r="G71" s="82" t="s">
        <v>90</v>
      </c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 ht="15" customHeight="1" x14ac:dyDescent="0.2">
      <c r="A72" s="37" t="s">
        <v>38</v>
      </c>
      <c r="B72" s="59"/>
      <c r="C72" s="60"/>
      <c r="D72" s="16"/>
      <c r="E72" s="27"/>
      <c r="F72" s="15"/>
      <c r="G72" s="56" t="s">
        <v>91</v>
      </c>
      <c r="H72" s="84"/>
      <c r="I72" s="85"/>
      <c r="J72" s="85"/>
      <c r="K72" s="85"/>
      <c r="L72" s="85"/>
      <c r="M72" s="85"/>
      <c r="N72" s="85"/>
      <c r="O72" s="85"/>
      <c r="P72" s="85"/>
      <c r="Q72" s="85"/>
    </row>
    <row r="73" spans="1:17" ht="15" customHeight="1" x14ac:dyDescent="0.2">
      <c r="A73" s="37" t="s">
        <v>38</v>
      </c>
      <c r="B73" s="59" t="s">
        <v>46</v>
      </c>
      <c r="C73" s="60"/>
      <c r="D73" s="16"/>
      <c r="E73" s="27"/>
      <c r="F73" s="17"/>
      <c r="G73" s="21" t="s">
        <v>92</v>
      </c>
      <c r="H73" s="85"/>
      <c r="I73" s="84"/>
      <c r="J73" s="84"/>
      <c r="K73" s="84"/>
      <c r="L73" s="84"/>
      <c r="M73" s="84"/>
      <c r="N73" s="84"/>
      <c r="O73" s="84"/>
      <c r="P73" s="84"/>
      <c r="Q73" s="84"/>
    </row>
    <row r="74" spans="1:17" ht="15" customHeight="1" x14ac:dyDescent="0.2">
      <c r="A74" s="37" t="s">
        <v>38</v>
      </c>
      <c r="B74" s="59" t="s">
        <v>25</v>
      </c>
      <c r="C74" s="60"/>
      <c r="D74" s="16"/>
      <c r="E74" s="27"/>
      <c r="F74" s="17"/>
      <c r="G74" s="86" t="s">
        <v>93</v>
      </c>
      <c r="H74" s="84"/>
      <c r="I74" s="85"/>
      <c r="J74" s="85"/>
      <c r="K74" s="85"/>
      <c r="L74" s="85"/>
      <c r="M74" s="85"/>
      <c r="N74" s="85"/>
      <c r="O74" s="85"/>
      <c r="P74" s="85"/>
      <c r="Q74" s="85"/>
    </row>
    <row r="75" spans="1:17" ht="15" customHeight="1" x14ac:dyDescent="0.2">
      <c r="A75" s="37" t="s">
        <v>38</v>
      </c>
      <c r="B75" s="59" t="s">
        <v>49</v>
      </c>
      <c r="C75" s="60"/>
      <c r="D75" s="16"/>
      <c r="E75" s="27"/>
      <c r="F75" s="15"/>
      <c r="G75" s="86" t="s">
        <v>94</v>
      </c>
      <c r="H75" s="85"/>
      <c r="I75" s="84"/>
      <c r="J75" s="84"/>
      <c r="K75" s="84"/>
      <c r="L75" s="84"/>
      <c r="M75" s="84"/>
      <c r="N75" s="84"/>
      <c r="O75" s="84"/>
      <c r="P75" s="84"/>
      <c r="Q75" s="84"/>
    </row>
    <row r="76" spans="1:17" ht="15" customHeight="1" x14ac:dyDescent="0.2">
      <c r="A76" s="37" t="s">
        <v>38</v>
      </c>
      <c r="B76" s="59" t="s">
        <v>27</v>
      </c>
      <c r="C76" s="60"/>
      <c r="D76" s="16"/>
      <c r="E76" s="27"/>
      <c r="F76" s="17"/>
      <c r="G76" s="21" t="s">
        <v>95</v>
      </c>
      <c r="H76" s="57">
        <f>SUM(I76:Q76)</f>
        <v>0</v>
      </c>
      <c r="I76" s="58"/>
      <c r="J76" s="58"/>
      <c r="K76" s="58"/>
      <c r="L76" s="58"/>
      <c r="M76" s="58"/>
      <c r="N76" s="58"/>
      <c r="O76" s="58"/>
      <c r="P76" s="58"/>
      <c r="Q76" s="58"/>
    </row>
    <row r="77" spans="1:17" ht="30" customHeight="1" x14ac:dyDescent="0.2">
      <c r="A77" s="37" t="s">
        <v>38</v>
      </c>
      <c r="B77" s="59" t="s">
        <v>52</v>
      </c>
      <c r="C77" s="60"/>
      <c r="D77" s="16"/>
      <c r="E77" s="27"/>
      <c r="F77" s="15"/>
      <c r="G77" s="75" t="s">
        <v>96</v>
      </c>
      <c r="H77" s="57">
        <f>SUM(I77:Q77)</f>
        <v>0</v>
      </c>
      <c r="I77" s="58"/>
      <c r="J77" s="58"/>
      <c r="K77" s="58"/>
      <c r="L77" s="58"/>
      <c r="M77" s="58"/>
      <c r="N77" s="58"/>
      <c r="O77" s="58"/>
      <c r="P77" s="58"/>
      <c r="Q77" s="58"/>
    </row>
    <row r="78" spans="1:17" ht="30" customHeight="1" x14ac:dyDescent="0.2">
      <c r="A78" s="37" t="s">
        <v>38</v>
      </c>
      <c r="B78" s="59" t="s">
        <v>24</v>
      </c>
      <c r="C78" s="60"/>
      <c r="D78" s="16"/>
      <c r="E78" s="27"/>
      <c r="F78" s="15"/>
      <c r="G78" s="75" t="s">
        <v>97</v>
      </c>
      <c r="H78" s="72"/>
      <c r="I78" s="72"/>
      <c r="J78" s="72"/>
      <c r="K78" s="72"/>
      <c r="L78" s="72"/>
      <c r="M78" s="72"/>
      <c r="N78" s="72"/>
      <c r="O78" s="72"/>
      <c r="P78" s="72"/>
      <c r="Q78" s="72"/>
    </row>
    <row r="79" spans="1:17" ht="15" customHeight="1" x14ac:dyDescent="0.2">
      <c r="A79" s="62"/>
      <c r="B79" s="62"/>
      <c r="C79" s="62"/>
      <c r="D79" s="16"/>
      <c r="E79" s="27"/>
      <c r="F79" s="15"/>
      <c r="G79" s="56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 ht="15" customHeight="1" x14ac:dyDescent="0.2">
      <c r="A80" s="78"/>
      <c r="B80" s="78"/>
      <c r="C80" s="78"/>
      <c r="D80" s="16"/>
      <c r="E80" s="27"/>
      <c r="F80" s="15"/>
      <c r="G80" s="82" t="s">
        <v>98</v>
      </c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 ht="30" customHeight="1" x14ac:dyDescent="0.2">
      <c r="A81" s="37" t="s">
        <v>99</v>
      </c>
      <c r="B81" s="59"/>
      <c r="C81" s="60"/>
      <c r="D81" s="16"/>
      <c r="E81" s="27"/>
      <c r="F81" s="15"/>
      <c r="G81" s="75" t="s">
        <v>100</v>
      </c>
      <c r="H81" s="58"/>
      <c r="I81" s="66"/>
      <c r="J81" s="66"/>
      <c r="K81" s="66"/>
      <c r="L81" s="66"/>
      <c r="M81" s="66"/>
      <c r="N81" s="66"/>
      <c r="O81" s="66"/>
      <c r="P81" s="66"/>
      <c r="Q81" s="66"/>
    </row>
    <row r="82" spans="1:17" ht="15" customHeight="1" x14ac:dyDescent="0.2">
      <c r="A82" s="37" t="s">
        <v>99</v>
      </c>
      <c r="B82" s="59" t="s">
        <v>46</v>
      </c>
      <c r="C82" s="60"/>
      <c r="D82" s="16"/>
      <c r="E82" s="27"/>
      <c r="F82" s="15"/>
      <c r="G82" s="56" t="s">
        <v>101</v>
      </c>
      <c r="H82" s="67"/>
      <c r="I82" s="66"/>
      <c r="J82" s="66"/>
      <c r="K82" s="66"/>
      <c r="L82" s="66"/>
      <c r="M82" s="66"/>
      <c r="N82" s="66"/>
      <c r="O82" s="66"/>
      <c r="P82" s="66"/>
      <c r="Q82" s="66"/>
    </row>
    <row r="83" spans="1:17" ht="15" customHeight="1" x14ac:dyDescent="0.2">
      <c r="A83" s="37" t="s">
        <v>99</v>
      </c>
      <c r="B83" s="59" t="s">
        <v>25</v>
      </c>
      <c r="C83" s="60"/>
      <c r="D83" s="16"/>
      <c r="E83" s="27"/>
      <c r="F83" s="15"/>
      <c r="G83" s="56" t="s">
        <v>102</v>
      </c>
      <c r="H83" s="58"/>
      <c r="I83" s="66"/>
      <c r="J83" s="66"/>
      <c r="K83" s="66"/>
      <c r="L83" s="66"/>
      <c r="M83" s="66"/>
      <c r="N83" s="66"/>
      <c r="O83" s="66"/>
      <c r="P83" s="66"/>
      <c r="Q83" s="66"/>
    </row>
    <row r="84" spans="1:17" ht="15" customHeight="1" x14ac:dyDescent="0.2">
      <c r="A84" s="37" t="s">
        <v>99</v>
      </c>
      <c r="B84" s="59" t="s">
        <v>49</v>
      </c>
      <c r="C84" s="60"/>
      <c r="D84" s="16"/>
      <c r="E84" s="27"/>
      <c r="G84" s="7" t="s">
        <v>103</v>
      </c>
      <c r="H84" s="58"/>
      <c r="I84" s="66"/>
      <c r="J84" s="66"/>
      <c r="K84" s="66"/>
      <c r="L84" s="66"/>
      <c r="M84" s="66"/>
      <c r="N84" s="66"/>
      <c r="O84" s="66"/>
      <c r="P84" s="66"/>
      <c r="Q84" s="66"/>
    </row>
    <row r="85" spans="1:17" ht="15" customHeight="1" x14ac:dyDescent="0.2">
      <c r="A85" s="37" t="s">
        <v>99</v>
      </c>
      <c r="B85" s="59" t="s">
        <v>27</v>
      </c>
      <c r="C85" s="60"/>
      <c r="D85" s="16"/>
      <c r="E85" s="27"/>
      <c r="G85" s="7" t="s">
        <v>104</v>
      </c>
      <c r="H85" s="58"/>
      <c r="I85" s="66"/>
      <c r="J85" s="66"/>
      <c r="K85" s="66"/>
      <c r="L85" s="66"/>
      <c r="M85" s="66"/>
      <c r="N85" s="66"/>
      <c r="O85" s="66"/>
      <c r="P85" s="66"/>
      <c r="Q85" s="66"/>
    </row>
    <row r="86" spans="1:17" ht="15" customHeight="1" x14ac:dyDescent="0.2">
      <c r="A86" s="37" t="s">
        <v>99</v>
      </c>
      <c r="B86" s="59" t="s">
        <v>52</v>
      </c>
      <c r="C86" s="60"/>
      <c r="D86" s="16"/>
      <c r="E86" s="27"/>
      <c r="G86" s="7" t="s">
        <v>105</v>
      </c>
      <c r="H86" s="58"/>
      <c r="I86" s="66"/>
      <c r="J86" s="66"/>
      <c r="K86" s="66"/>
      <c r="L86" s="66"/>
      <c r="M86" s="66"/>
      <c r="N86" s="66"/>
      <c r="O86" s="66"/>
      <c r="P86" s="66"/>
      <c r="Q86" s="66"/>
    </row>
    <row r="87" spans="1:17" ht="12.75" x14ac:dyDescent="0.2">
      <c r="E87" s="27"/>
    </row>
    <row r="88" spans="1:17" ht="12.75" x14ac:dyDescent="0.2">
      <c r="E88" s="27"/>
    </row>
    <row r="89" spans="1:17" ht="12.75" x14ac:dyDescent="0.2">
      <c r="E89" s="27"/>
    </row>
    <row r="90" spans="1:17" ht="12.75" x14ac:dyDescent="0.2">
      <c r="E90" s="27"/>
    </row>
    <row r="91" spans="1:17" ht="12.75" x14ac:dyDescent="0.2">
      <c r="E91" s="27"/>
    </row>
    <row r="92" spans="1:17" ht="12.75" x14ac:dyDescent="0.2">
      <c r="E92" s="27"/>
    </row>
    <row r="93" spans="1:17" ht="12.75" x14ac:dyDescent="0.2">
      <c r="E93" s="27"/>
    </row>
    <row r="94" spans="1:17" ht="12.75" x14ac:dyDescent="0.2">
      <c r="E94" s="27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4" fitToWidth="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S87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1" width="3" style="1" customWidth="1"/>
    <col min="2" max="2" width="3.140625" style="1" customWidth="1"/>
    <col min="3" max="4" width="3" style="1" customWidth="1"/>
    <col min="5" max="5" width="2" style="1" customWidth="1"/>
    <col min="6" max="6" width="4.5703125" style="1" customWidth="1"/>
    <col min="7" max="7" width="98.140625" style="2" customWidth="1"/>
    <col min="8" max="8" width="18.7109375" style="1" customWidth="1"/>
    <col min="9" max="9" width="15" style="3" customWidth="1"/>
    <col min="10" max="10" width="15" style="4" customWidth="1"/>
    <col min="11" max="17" width="15" style="3" customWidth="1"/>
    <col min="18" max="18" width="12.7109375" style="3" customWidth="1"/>
    <col min="19" max="19" width="14.7109375" style="3" customWidth="1"/>
    <col min="20" max="16384" width="9.140625" style="3"/>
  </cols>
  <sheetData>
    <row r="1" spans="1:17" customFormat="1" ht="50.1" customHeight="1" x14ac:dyDescent="0.25">
      <c r="A1" s="125" t="s">
        <v>159</v>
      </c>
      <c r="B1" s="126"/>
      <c r="C1" s="126"/>
      <c r="D1" s="126"/>
      <c r="E1" s="126"/>
      <c r="F1" s="127"/>
      <c r="G1" s="127"/>
      <c r="H1" s="127"/>
      <c r="I1" s="127"/>
      <c r="J1" s="128"/>
    </row>
    <row r="2" spans="1:17" customFormat="1" ht="15" customHeight="1" x14ac:dyDescent="0.25"/>
    <row r="3" spans="1:17" ht="15" customHeight="1" x14ac:dyDescent="0.2"/>
    <row r="4" spans="1:17" ht="15" customHeight="1" x14ac:dyDescent="0.2">
      <c r="A4" s="5" t="s">
        <v>0</v>
      </c>
      <c r="D4" s="6"/>
      <c r="H4" s="7" t="s">
        <v>1</v>
      </c>
      <c r="I4" s="8" t="s">
        <v>2</v>
      </c>
    </row>
    <row r="5" spans="1:17" ht="15" customHeight="1" x14ac:dyDescent="0.2">
      <c r="A5" s="9" t="s">
        <v>42</v>
      </c>
      <c r="D5" s="10"/>
      <c r="E5" s="11"/>
      <c r="F5" s="11"/>
      <c r="H5" s="7" t="s">
        <v>3</v>
      </c>
      <c r="I5" s="12"/>
    </row>
    <row r="6" spans="1:17" ht="15" customHeight="1" x14ac:dyDescent="0.2">
      <c r="A6" s="13"/>
      <c r="H6" s="7" t="s">
        <v>4</v>
      </c>
      <c r="I6" s="8" t="s">
        <v>5</v>
      </c>
    </row>
    <row r="7" spans="1:17" ht="15" customHeight="1" x14ac:dyDescent="0.2">
      <c r="A7" s="3"/>
      <c r="H7" s="2"/>
    </row>
    <row r="8" spans="1:17" ht="15" customHeight="1" x14ac:dyDescent="0.2">
      <c r="A8" s="14" t="s">
        <v>6</v>
      </c>
      <c r="B8" s="15"/>
      <c r="C8" s="15"/>
      <c r="D8" s="15"/>
      <c r="E8" s="15"/>
      <c r="F8" s="15"/>
      <c r="G8" s="15"/>
      <c r="H8" s="16"/>
      <c r="I8" s="15"/>
      <c r="J8" s="15"/>
      <c r="K8" s="16"/>
      <c r="L8" s="15"/>
      <c r="M8" s="17"/>
      <c r="N8" s="17"/>
      <c r="O8" s="17"/>
      <c r="P8" s="17"/>
      <c r="Q8" s="17"/>
    </row>
    <row r="9" spans="1:17" ht="15" customHeight="1" x14ac:dyDescent="0.25">
      <c r="A9" s="17"/>
      <c r="B9" s="15"/>
      <c r="C9" s="15"/>
      <c r="D9" s="15"/>
      <c r="E9" s="15"/>
      <c r="F9" s="15"/>
      <c r="G9" s="15"/>
      <c r="H9" s="129" t="s">
        <v>106</v>
      </c>
      <c r="I9" s="130"/>
      <c r="J9" s="15"/>
      <c r="K9" s="16"/>
      <c r="L9" s="47"/>
      <c r="M9" s="17"/>
      <c r="N9" s="17"/>
      <c r="O9" s="17"/>
      <c r="P9" s="17"/>
      <c r="Q9" s="17"/>
    </row>
    <row r="10" spans="1:17" ht="30" customHeight="1" x14ac:dyDescent="0.2">
      <c r="A10" s="135" t="s">
        <v>8</v>
      </c>
      <c r="B10" s="135"/>
      <c r="C10" s="135"/>
      <c r="D10" s="135"/>
      <c r="E10" s="135"/>
      <c r="F10" s="135"/>
      <c r="G10" s="20" t="s">
        <v>9</v>
      </c>
      <c r="H10" s="131"/>
      <c r="I10" s="132"/>
      <c r="J10" s="15"/>
      <c r="K10" s="16"/>
      <c r="L10" s="48"/>
      <c r="M10" s="17"/>
      <c r="N10" s="17"/>
      <c r="O10" s="17"/>
      <c r="P10" s="17"/>
      <c r="Q10" s="17"/>
    </row>
    <row r="11" spans="1:17" ht="30" customHeight="1" x14ac:dyDescent="0.2">
      <c r="A11" s="136" t="s">
        <v>10</v>
      </c>
      <c r="B11" s="137"/>
      <c r="C11" s="137"/>
      <c r="D11" s="137"/>
      <c r="E11" s="137"/>
      <c r="F11" s="137"/>
      <c r="G11" s="21" t="s">
        <v>11</v>
      </c>
      <c r="H11" s="131"/>
      <c r="I11" s="132"/>
      <c r="J11" s="15"/>
      <c r="K11" s="16"/>
      <c r="L11" s="48"/>
      <c r="M11" s="17"/>
      <c r="N11" s="17"/>
      <c r="O11" s="17"/>
      <c r="P11" s="17"/>
      <c r="Q11" s="17"/>
    </row>
    <row r="12" spans="1:17" ht="15" customHeight="1" x14ac:dyDescent="0.2">
      <c r="A12" s="22" t="s">
        <v>12</v>
      </c>
      <c r="B12" s="15"/>
      <c r="C12" s="15"/>
      <c r="D12" s="15"/>
      <c r="E12" s="15"/>
      <c r="F12" s="15"/>
      <c r="G12" s="21" t="s">
        <v>13</v>
      </c>
      <c r="H12" s="133"/>
      <c r="I12" s="134"/>
      <c r="J12" s="15"/>
      <c r="K12" s="16"/>
      <c r="L12" s="48"/>
      <c r="M12" s="17"/>
      <c r="N12" s="17"/>
      <c r="O12" s="17"/>
      <c r="P12" s="17"/>
      <c r="Q12" s="17"/>
    </row>
    <row r="13" spans="1:17" ht="15" customHeight="1" x14ac:dyDescent="0.2">
      <c r="A13" s="22" t="s">
        <v>14</v>
      </c>
      <c r="B13" s="17"/>
      <c r="C13" s="17"/>
      <c r="D13" s="17"/>
      <c r="E13" s="17"/>
      <c r="F13" s="17"/>
      <c r="G13" s="15" t="s">
        <v>44</v>
      </c>
      <c r="H13" s="15"/>
      <c r="I13" s="15"/>
      <c r="J13" s="15"/>
      <c r="K13" s="49"/>
      <c r="L13" s="49"/>
      <c r="M13" s="17"/>
      <c r="N13" s="17"/>
      <c r="O13" s="17"/>
      <c r="P13" s="17"/>
      <c r="Q13" s="17"/>
    </row>
    <row r="14" spans="1:17" ht="15" customHeight="1" x14ac:dyDescent="0.2">
      <c r="A14" s="22" t="s">
        <v>16</v>
      </c>
      <c r="B14" s="15"/>
      <c r="C14" s="15"/>
      <c r="D14" s="15"/>
      <c r="E14" s="15"/>
      <c r="F14" s="15"/>
      <c r="G14" s="50" t="s">
        <v>17</v>
      </c>
      <c r="H14" s="21"/>
      <c r="I14" s="21"/>
      <c r="J14" s="21"/>
      <c r="K14" s="16"/>
      <c r="L14" s="15"/>
      <c r="M14" s="17"/>
      <c r="N14" s="17"/>
      <c r="O14" s="17"/>
      <c r="P14" s="17"/>
      <c r="Q14" s="17"/>
    </row>
    <row r="15" spans="1:17" ht="15" customHeight="1" x14ac:dyDescent="0.2">
      <c r="A15" s="19"/>
      <c r="B15" s="15"/>
      <c r="C15" s="15"/>
      <c r="D15" s="15"/>
      <c r="E15" s="15"/>
      <c r="F15" s="15"/>
      <c r="G15" s="15"/>
      <c r="H15" s="15"/>
      <c r="I15" s="15"/>
      <c r="J15" s="15"/>
      <c r="K15" s="16"/>
      <c r="L15" s="15"/>
      <c r="M15" s="17"/>
      <c r="N15" s="17"/>
      <c r="O15" s="17"/>
      <c r="P15" s="17"/>
      <c r="Q15" s="17"/>
    </row>
    <row r="16" spans="1:17" ht="15" customHeight="1" x14ac:dyDescent="0.2">
      <c r="A16" s="15"/>
      <c r="B16" s="17"/>
      <c r="C16" s="17"/>
      <c r="D16" s="17"/>
      <c r="E16" s="17"/>
      <c r="F16" s="17"/>
      <c r="G16" s="17"/>
      <c r="H16" s="17"/>
      <c r="I16" s="17"/>
      <c r="J16" s="17"/>
      <c r="K16" s="16"/>
      <c r="L16" s="28"/>
      <c r="M16" s="28"/>
      <c r="N16" s="41"/>
      <c r="O16" s="17"/>
      <c r="P16" s="17"/>
      <c r="Q16" s="17"/>
    </row>
    <row r="17" spans="1:19" ht="15" customHeight="1" x14ac:dyDescent="0.2">
      <c r="A17" s="26"/>
      <c r="B17" s="27"/>
      <c r="C17" s="27"/>
      <c r="D17" s="27"/>
      <c r="E17" s="27"/>
      <c r="F17" s="15"/>
      <c r="G17" s="28"/>
      <c r="H17" s="28"/>
      <c r="I17" s="28"/>
      <c r="J17" s="15"/>
      <c r="K17" s="27"/>
      <c r="L17" s="28"/>
      <c r="M17" s="28"/>
      <c r="N17" s="17"/>
      <c r="O17" s="17"/>
      <c r="P17" s="17"/>
      <c r="Q17" s="17"/>
    </row>
    <row r="18" spans="1:19" ht="15" customHeight="1" x14ac:dyDescent="0.2">
      <c r="A18" s="88"/>
      <c r="B18" s="88"/>
      <c r="C18" s="88"/>
      <c r="D18" s="88"/>
      <c r="E18" s="88"/>
      <c r="F18" s="89"/>
      <c r="G18" s="90"/>
      <c r="H18" s="91" t="s">
        <v>45</v>
      </c>
      <c r="I18" s="91" t="s">
        <v>26</v>
      </c>
      <c r="J18" s="91" t="s">
        <v>28</v>
      </c>
      <c r="K18" s="91" t="s">
        <v>29</v>
      </c>
      <c r="L18" s="91" t="s">
        <v>31</v>
      </c>
      <c r="M18" s="91" t="s">
        <v>33</v>
      </c>
      <c r="N18" s="91" t="s">
        <v>35</v>
      </c>
      <c r="O18" s="91" t="s">
        <v>37</v>
      </c>
      <c r="P18" s="91" t="s">
        <v>39</v>
      </c>
      <c r="Q18" s="91" t="s">
        <v>41</v>
      </c>
      <c r="R18" s="17"/>
    </row>
    <row r="19" spans="1:19" ht="15" customHeight="1" x14ac:dyDescent="0.2">
      <c r="A19" s="92"/>
      <c r="B19" s="92"/>
      <c r="C19" s="92"/>
      <c r="D19" s="92"/>
      <c r="E19" s="92"/>
      <c r="F19" s="89"/>
      <c r="G19" s="90"/>
      <c r="H19" s="93" t="s">
        <v>46</v>
      </c>
      <c r="I19" s="94">
        <v>10</v>
      </c>
      <c r="J19" s="94">
        <v>20</v>
      </c>
      <c r="K19" s="94">
        <v>30</v>
      </c>
      <c r="L19" s="94">
        <v>40</v>
      </c>
      <c r="M19" s="94">
        <v>50</v>
      </c>
      <c r="N19" s="94">
        <v>60</v>
      </c>
      <c r="O19" s="94">
        <v>70</v>
      </c>
      <c r="P19" s="94">
        <v>80</v>
      </c>
      <c r="Q19" s="94">
        <v>90</v>
      </c>
      <c r="R19" s="17"/>
      <c r="S19" s="36"/>
    </row>
    <row r="20" spans="1:19" ht="30" customHeight="1" x14ac:dyDescent="0.2">
      <c r="A20" s="95" t="s">
        <v>23</v>
      </c>
      <c r="B20" s="95"/>
      <c r="C20" s="95"/>
      <c r="D20" s="95"/>
      <c r="E20" s="27"/>
      <c r="F20" s="89"/>
      <c r="G20" s="96" t="s">
        <v>107</v>
      </c>
      <c r="H20" s="97"/>
      <c r="I20" s="54" t="s">
        <v>42</v>
      </c>
      <c r="J20" s="54" t="s">
        <v>42</v>
      </c>
      <c r="K20" s="54" t="s">
        <v>42</v>
      </c>
      <c r="L20" s="54" t="s">
        <v>42</v>
      </c>
      <c r="M20" s="54" t="s">
        <v>42</v>
      </c>
      <c r="N20" s="54" t="s">
        <v>42</v>
      </c>
      <c r="O20" s="54" t="s">
        <v>42</v>
      </c>
      <c r="P20" s="54" t="s">
        <v>42</v>
      </c>
      <c r="Q20" s="54" t="s">
        <v>42</v>
      </c>
      <c r="R20" s="17"/>
      <c r="S20" s="36"/>
    </row>
    <row r="21" spans="1:19" ht="15" customHeight="1" x14ac:dyDescent="0.2">
      <c r="A21" s="37" t="s">
        <v>46</v>
      </c>
      <c r="B21" s="37"/>
      <c r="C21" s="37"/>
      <c r="D21" s="55"/>
      <c r="E21" s="27"/>
      <c r="F21" s="17"/>
      <c r="G21" s="56" t="s">
        <v>47</v>
      </c>
      <c r="H21" s="57">
        <f>SUM(I21:Q21)</f>
        <v>0</v>
      </c>
      <c r="I21" s="58"/>
      <c r="J21" s="58"/>
      <c r="K21" s="58"/>
      <c r="L21" s="58"/>
      <c r="M21" s="58"/>
      <c r="N21" s="58"/>
      <c r="O21" s="58"/>
      <c r="P21" s="58"/>
      <c r="Q21" s="58"/>
      <c r="R21" s="17"/>
    </row>
    <row r="22" spans="1:19" ht="15" customHeight="1" x14ac:dyDescent="0.2">
      <c r="A22" s="98" t="s">
        <v>25</v>
      </c>
      <c r="B22" s="99"/>
      <c r="C22" s="99"/>
      <c r="D22" s="100"/>
      <c r="E22" s="27"/>
      <c r="F22" s="89"/>
      <c r="G22" s="73" t="s">
        <v>108</v>
      </c>
      <c r="H22" s="57">
        <f>SUM(I22:Q22)</f>
        <v>0</v>
      </c>
      <c r="I22" s="58"/>
      <c r="J22" s="58"/>
      <c r="K22" s="58"/>
      <c r="L22" s="58"/>
      <c r="M22" s="58"/>
      <c r="N22" s="58"/>
      <c r="O22" s="58"/>
      <c r="P22" s="58"/>
      <c r="Q22" s="58"/>
      <c r="R22" s="17"/>
      <c r="S22" s="36"/>
    </row>
    <row r="23" spans="1:19" ht="15" customHeight="1" x14ac:dyDescent="0.2">
      <c r="A23" s="37" t="s">
        <v>49</v>
      </c>
      <c r="B23" s="37"/>
      <c r="C23" s="37"/>
      <c r="D23" s="55"/>
      <c r="E23" s="27"/>
      <c r="F23" s="17"/>
      <c r="G23" s="73" t="s">
        <v>109</v>
      </c>
      <c r="H23" s="57">
        <f>SUM(I23:Q23)</f>
        <v>0</v>
      </c>
      <c r="I23" s="57">
        <f t="shared" ref="I23:Q23" si="0">I32+I59</f>
        <v>0</v>
      </c>
      <c r="J23" s="57">
        <f t="shared" si="0"/>
        <v>0</v>
      </c>
      <c r="K23" s="57">
        <f t="shared" si="0"/>
        <v>0</v>
      </c>
      <c r="L23" s="57">
        <f t="shared" si="0"/>
        <v>0</v>
      </c>
      <c r="M23" s="57">
        <f t="shared" si="0"/>
        <v>0</v>
      </c>
      <c r="N23" s="57">
        <f t="shared" si="0"/>
        <v>0</v>
      </c>
      <c r="O23" s="57">
        <f t="shared" si="0"/>
        <v>0</v>
      </c>
      <c r="P23" s="57">
        <f t="shared" si="0"/>
        <v>0</v>
      </c>
      <c r="Q23" s="57">
        <f t="shared" si="0"/>
        <v>0</v>
      </c>
      <c r="R23" s="17"/>
    </row>
    <row r="24" spans="1:19" ht="15" customHeight="1" x14ac:dyDescent="0.2">
      <c r="A24" s="37" t="s">
        <v>27</v>
      </c>
      <c r="B24" s="59"/>
      <c r="C24" s="60"/>
      <c r="D24" s="16"/>
      <c r="E24" s="27"/>
      <c r="F24" s="17"/>
      <c r="G24" s="56" t="s">
        <v>50</v>
      </c>
      <c r="H24" s="57">
        <f>H23-H21</f>
        <v>0</v>
      </c>
      <c r="I24" s="57">
        <f>I23-I21</f>
        <v>0</v>
      </c>
      <c r="J24" s="57">
        <f>J23-J21</f>
        <v>0</v>
      </c>
      <c r="K24" s="57">
        <f t="shared" ref="K24:Q24" si="1">K23-K21</f>
        <v>0</v>
      </c>
      <c r="L24" s="57">
        <f t="shared" si="1"/>
        <v>0</v>
      </c>
      <c r="M24" s="57">
        <f t="shared" si="1"/>
        <v>0</v>
      </c>
      <c r="N24" s="57">
        <f t="shared" si="1"/>
        <v>0</v>
      </c>
      <c r="O24" s="57">
        <f t="shared" si="1"/>
        <v>0</v>
      </c>
      <c r="P24" s="57">
        <f t="shared" si="1"/>
        <v>0</v>
      </c>
      <c r="Q24" s="57">
        <f t="shared" si="1"/>
        <v>0</v>
      </c>
      <c r="R24" s="17"/>
      <c r="S24" s="36"/>
    </row>
    <row r="25" spans="1:19" ht="15" customHeight="1" x14ac:dyDescent="0.2">
      <c r="A25" s="37" t="s">
        <v>52</v>
      </c>
      <c r="B25" s="59"/>
      <c r="C25" s="60"/>
      <c r="D25" s="16"/>
      <c r="E25" s="27"/>
      <c r="F25" s="17"/>
      <c r="G25" s="56" t="s">
        <v>51</v>
      </c>
      <c r="H25" s="61">
        <f t="shared" ref="H25:Q25" si="2">IF(H21=0,0,+(H23-H21)/H21*100)</f>
        <v>0</v>
      </c>
      <c r="I25" s="61">
        <f t="shared" si="2"/>
        <v>0</v>
      </c>
      <c r="J25" s="61">
        <f t="shared" si="2"/>
        <v>0</v>
      </c>
      <c r="K25" s="61">
        <f t="shared" si="2"/>
        <v>0</v>
      </c>
      <c r="L25" s="61">
        <f t="shared" si="2"/>
        <v>0</v>
      </c>
      <c r="M25" s="61">
        <f t="shared" si="2"/>
        <v>0</v>
      </c>
      <c r="N25" s="61">
        <f t="shared" si="2"/>
        <v>0</v>
      </c>
      <c r="O25" s="61">
        <f t="shared" si="2"/>
        <v>0</v>
      </c>
      <c r="P25" s="61">
        <f t="shared" si="2"/>
        <v>0</v>
      </c>
      <c r="Q25" s="61">
        <f t="shared" si="2"/>
        <v>0</v>
      </c>
      <c r="R25" s="17"/>
    </row>
    <row r="26" spans="1:19" ht="15" customHeight="1" x14ac:dyDescent="0.25">
      <c r="A26" s="62"/>
      <c r="B26" s="62"/>
      <c r="C26" s="62"/>
      <c r="D26" s="16"/>
      <c r="E26" s="27"/>
      <c r="F26" s="15"/>
      <c r="G26" s="21"/>
      <c r="H26" s="15"/>
      <c r="I26" s="87"/>
      <c r="J26" s="15"/>
      <c r="K26" s="16"/>
      <c r="L26" s="87"/>
      <c r="M26" s="87"/>
      <c r="N26" s="17"/>
      <c r="O26" s="17"/>
      <c r="P26" s="17"/>
      <c r="Q26" s="17"/>
      <c r="R26" s="17"/>
      <c r="S26" s="36"/>
    </row>
    <row r="27" spans="1:19" ht="15" customHeight="1" x14ac:dyDescent="0.2">
      <c r="A27" s="37" t="s">
        <v>24</v>
      </c>
      <c r="B27" s="37"/>
      <c r="C27" s="63"/>
      <c r="D27" s="16"/>
      <c r="E27" s="27"/>
      <c r="F27" s="17"/>
      <c r="G27" s="56" t="s">
        <v>110</v>
      </c>
      <c r="H27" s="57">
        <f>SUM(I27:Q27)</f>
        <v>0</v>
      </c>
      <c r="I27" s="58"/>
      <c r="J27" s="58"/>
      <c r="K27" s="58"/>
      <c r="L27" s="58"/>
      <c r="M27" s="58"/>
      <c r="N27" s="58"/>
      <c r="O27" s="58"/>
      <c r="P27" s="58"/>
      <c r="Q27" s="58"/>
      <c r="R27" s="17"/>
    </row>
    <row r="28" spans="1:19" ht="15" customHeight="1" x14ac:dyDescent="0.2">
      <c r="A28" s="37" t="s">
        <v>55</v>
      </c>
      <c r="B28" s="37"/>
      <c r="C28" s="63"/>
      <c r="D28" s="16"/>
      <c r="E28" s="27"/>
      <c r="F28" s="17"/>
      <c r="G28" s="56" t="s">
        <v>111</v>
      </c>
      <c r="H28" s="57">
        <f>SUM(I28:Q28)</f>
        <v>0</v>
      </c>
      <c r="I28" s="58"/>
      <c r="J28" s="58"/>
      <c r="K28" s="58"/>
      <c r="L28" s="58"/>
      <c r="M28" s="58"/>
      <c r="N28" s="58"/>
      <c r="O28" s="58"/>
      <c r="P28" s="58"/>
      <c r="Q28" s="58"/>
      <c r="R28" s="17"/>
    </row>
    <row r="29" spans="1:19" ht="24.75" customHeight="1" x14ac:dyDescent="0.2">
      <c r="A29" s="37" t="s">
        <v>30</v>
      </c>
      <c r="B29" s="37"/>
      <c r="C29" s="63"/>
      <c r="D29" s="16"/>
      <c r="E29" s="27"/>
      <c r="F29" s="17"/>
      <c r="G29" s="56" t="s">
        <v>56</v>
      </c>
      <c r="H29" s="61">
        <f>IF(H28=0,0,+(H27-H28)/H28*100)</f>
        <v>0</v>
      </c>
      <c r="I29" s="61">
        <f t="shared" ref="I29:Q29" si="3">IF(I28=0,0,+(I27-I28)/I28*100)</f>
        <v>0</v>
      </c>
      <c r="J29" s="61">
        <f t="shared" si="3"/>
        <v>0</v>
      </c>
      <c r="K29" s="61">
        <f t="shared" si="3"/>
        <v>0</v>
      </c>
      <c r="L29" s="61">
        <f t="shared" si="3"/>
        <v>0</v>
      </c>
      <c r="M29" s="61">
        <f t="shared" si="3"/>
        <v>0</v>
      </c>
      <c r="N29" s="61">
        <f t="shared" si="3"/>
        <v>0</v>
      </c>
      <c r="O29" s="61">
        <f t="shared" si="3"/>
        <v>0</v>
      </c>
      <c r="P29" s="61">
        <f t="shared" si="3"/>
        <v>0</v>
      </c>
      <c r="Q29" s="61">
        <f t="shared" si="3"/>
        <v>0</v>
      </c>
      <c r="R29" s="17"/>
      <c r="S29" s="36"/>
    </row>
    <row r="30" spans="1:19" ht="15" customHeight="1" x14ac:dyDescent="0.2">
      <c r="A30" s="76"/>
      <c r="B30" s="76"/>
      <c r="C30" s="101"/>
      <c r="D30" s="16"/>
      <c r="E30" s="27"/>
      <c r="F30" s="17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17"/>
    </row>
    <row r="31" spans="1:19" ht="15" customHeight="1" x14ac:dyDescent="0.2">
      <c r="A31" s="62"/>
      <c r="B31" s="62"/>
      <c r="C31" s="62"/>
      <c r="D31" s="16"/>
      <c r="E31" s="27"/>
      <c r="F31" s="15"/>
      <c r="G31" s="64" t="s">
        <v>112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7"/>
      <c r="S31" s="36"/>
    </row>
    <row r="32" spans="1:19" ht="15" customHeight="1" x14ac:dyDescent="0.2">
      <c r="A32" s="37">
        <v>45</v>
      </c>
      <c r="B32" s="37"/>
      <c r="C32" s="37"/>
      <c r="D32" s="55"/>
      <c r="E32" s="27"/>
      <c r="F32" s="15"/>
      <c r="G32" s="102" t="s">
        <v>113</v>
      </c>
      <c r="H32" s="57">
        <f>SUM(H33:H35)</f>
        <v>0</v>
      </c>
      <c r="I32" s="57">
        <f>SUM(I33:I35)</f>
        <v>0</v>
      </c>
      <c r="J32" s="57">
        <f t="shared" ref="J32:Q32" si="4">SUM(J33:J35)</f>
        <v>0</v>
      </c>
      <c r="K32" s="57">
        <f t="shared" si="4"/>
        <v>0</v>
      </c>
      <c r="L32" s="57">
        <f t="shared" si="4"/>
        <v>0</v>
      </c>
      <c r="M32" s="57">
        <f t="shared" si="4"/>
        <v>0</v>
      </c>
      <c r="N32" s="57">
        <f t="shared" si="4"/>
        <v>0</v>
      </c>
      <c r="O32" s="57">
        <f t="shared" si="4"/>
        <v>0</v>
      </c>
      <c r="P32" s="57">
        <f t="shared" si="4"/>
        <v>0</v>
      </c>
      <c r="Q32" s="57">
        <f t="shared" si="4"/>
        <v>0</v>
      </c>
      <c r="R32" s="17"/>
    </row>
    <row r="33" spans="1:19" ht="15" customHeight="1" x14ac:dyDescent="0.2">
      <c r="A33" s="37" t="s">
        <v>63</v>
      </c>
      <c r="B33" s="37" t="s">
        <v>46</v>
      </c>
      <c r="C33" s="37"/>
      <c r="D33" s="55"/>
      <c r="E33" s="27"/>
      <c r="F33" s="17"/>
      <c r="G33" s="103" t="s">
        <v>58</v>
      </c>
      <c r="H33" s="57">
        <f>SUM(I33:Q33)</f>
        <v>0</v>
      </c>
      <c r="I33" s="58"/>
      <c r="J33" s="58"/>
      <c r="K33" s="58"/>
      <c r="L33" s="58"/>
      <c r="M33" s="58"/>
      <c r="N33" s="58"/>
      <c r="O33" s="58"/>
      <c r="P33" s="58"/>
      <c r="Q33" s="58"/>
      <c r="R33" s="17"/>
      <c r="S33" s="36"/>
    </row>
    <row r="34" spans="1:19" ht="15" customHeight="1" x14ac:dyDescent="0.2">
      <c r="A34" s="37" t="s">
        <v>63</v>
      </c>
      <c r="B34" s="37" t="s">
        <v>25</v>
      </c>
      <c r="C34" s="37"/>
      <c r="D34" s="55"/>
      <c r="E34" s="27"/>
      <c r="F34" s="17"/>
      <c r="G34" s="103" t="s">
        <v>64</v>
      </c>
      <c r="H34" s="57">
        <f>SUM(I34:Q34)</f>
        <v>0</v>
      </c>
      <c r="I34" s="58"/>
      <c r="J34" s="58"/>
      <c r="K34" s="58"/>
      <c r="L34" s="58"/>
      <c r="M34" s="58"/>
      <c r="N34" s="58"/>
      <c r="O34" s="58"/>
      <c r="P34" s="58"/>
      <c r="Q34" s="58"/>
      <c r="R34" s="17"/>
    </row>
    <row r="35" spans="1:19" ht="15" customHeight="1" x14ac:dyDescent="0.2">
      <c r="A35" s="37" t="s">
        <v>63</v>
      </c>
      <c r="B35" s="37" t="s">
        <v>49</v>
      </c>
      <c r="C35" s="37"/>
      <c r="D35" s="55"/>
      <c r="E35" s="27"/>
      <c r="F35" s="17"/>
      <c r="G35" s="103" t="s">
        <v>68</v>
      </c>
      <c r="H35" s="57">
        <f>SUM(I35:Q35)</f>
        <v>0</v>
      </c>
      <c r="I35" s="58"/>
      <c r="J35" s="58"/>
      <c r="K35" s="58"/>
      <c r="L35" s="58"/>
      <c r="M35" s="58"/>
      <c r="N35" s="58"/>
      <c r="O35" s="58"/>
      <c r="P35" s="58"/>
      <c r="Q35" s="58"/>
      <c r="R35" s="17"/>
      <c r="S35" s="36"/>
    </row>
    <row r="36" spans="1:19" ht="15" customHeight="1" x14ac:dyDescent="0.2">
      <c r="A36" s="90"/>
      <c r="B36" s="90"/>
      <c r="C36" s="90"/>
      <c r="D36" s="90"/>
      <c r="E36" s="27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17"/>
    </row>
    <row r="37" spans="1:19" ht="15" customHeight="1" x14ac:dyDescent="0.2">
      <c r="A37" s="37" t="s">
        <v>32</v>
      </c>
      <c r="B37" s="37"/>
      <c r="C37" s="37"/>
      <c r="D37" s="55"/>
      <c r="E37" s="27"/>
      <c r="F37" s="90"/>
      <c r="G37" s="90" t="s">
        <v>114</v>
      </c>
      <c r="H37" s="57">
        <f t="shared" ref="H37:Q37" si="5">SUM(H38:H40)</f>
        <v>0</v>
      </c>
      <c r="I37" s="57">
        <f t="shared" si="5"/>
        <v>0</v>
      </c>
      <c r="J37" s="57">
        <f t="shared" si="5"/>
        <v>0</v>
      </c>
      <c r="K37" s="57">
        <f t="shared" si="5"/>
        <v>0</v>
      </c>
      <c r="L37" s="57">
        <f t="shared" si="5"/>
        <v>0</v>
      </c>
      <c r="M37" s="57">
        <f t="shared" si="5"/>
        <v>0</v>
      </c>
      <c r="N37" s="57">
        <f t="shared" si="5"/>
        <v>0</v>
      </c>
      <c r="O37" s="57">
        <f t="shared" si="5"/>
        <v>0</v>
      </c>
      <c r="P37" s="57">
        <f t="shared" si="5"/>
        <v>0</v>
      </c>
      <c r="Q37" s="57">
        <f t="shared" si="5"/>
        <v>0</v>
      </c>
      <c r="R37" s="17"/>
      <c r="S37" s="36"/>
    </row>
    <row r="38" spans="1:19" ht="15" customHeight="1" x14ac:dyDescent="0.2">
      <c r="A38" s="37" t="s">
        <v>32</v>
      </c>
      <c r="B38" s="37" t="s">
        <v>46</v>
      </c>
      <c r="C38" s="37"/>
      <c r="D38" s="55"/>
      <c r="E38" s="27"/>
      <c r="F38" s="17"/>
      <c r="G38" s="104" t="s">
        <v>115</v>
      </c>
      <c r="H38" s="57">
        <f>SUM(I38:Q38)</f>
        <v>0</v>
      </c>
      <c r="I38" s="58"/>
      <c r="J38" s="58"/>
      <c r="K38" s="58"/>
      <c r="L38" s="58"/>
      <c r="M38" s="58"/>
      <c r="N38" s="58"/>
      <c r="O38" s="58"/>
      <c r="P38" s="58"/>
      <c r="Q38" s="58"/>
      <c r="R38" s="17"/>
    </row>
    <row r="39" spans="1:19" ht="15" customHeight="1" x14ac:dyDescent="0.2">
      <c r="A39" s="37" t="s">
        <v>32</v>
      </c>
      <c r="B39" s="37" t="s">
        <v>25</v>
      </c>
      <c r="C39" s="37"/>
      <c r="D39" s="55"/>
      <c r="E39" s="27"/>
      <c r="F39" s="17"/>
      <c r="G39" s="104" t="s">
        <v>116</v>
      </c>
      <c r="H39" s="57">
        <f>SUM(I39:Q39)</f>
        <v>0</v>
      </c>
      <c r="I39" s="58"/>
      <c r="J39" s="58"/>
      <c r="K39" s="58"/>
      <c r="L39" s="58"/>
      <c r="M39" s="58"/>
      <c r="N39" s="58"/>
      <c r="O39" s="58"/>
      <c r="P39" s="58"/>
      <c r="Q39" s="58"/>
      <c r="R39" s="17"/>
      <c r="S39" s="36"/>
    </row>
    <row r="40" spans="1:19" ht="15" customHeight="1" x14ac:dyDescent="0.2">
      <c r="A40" s="37" t="s">
        <v>32</v>
      </c>
      <c r="B40" s="37" t="s">
        <v>49</v>
      </c>
      <c r="C40" s="37"/>
      <c r="D40" s="55"/>
      <c r="E40" s="27"/>
      <c r="F40" s="15"/>
      <c r="G40" s="104" t="s">
        <v>117</v>
      </c>
      <c r="H40" s="57">
        <f>SUM(I40:Q40)</f>
        <v>0</v>
      </c>
      <c r="I40" s="58"/>
      <c r="J40" s="58"/>
      <c r="K40" s="58"/>
      <c r="L40" s="58"/>
      <c r="M40" s="58"/>
      <c r="N40" s="58"/>
      <c r="O40" s="58"/>
      <c r="P40" s="58"/>
      <c r="Q40" s="58"/>
      <c r="R40" s="17"/>
    </row>
    <row r="41" spans="1:19" ht="15" customHeight="1" x14ac:dyDescent="0.2">
      <c r="A41" s="90"/>
      <c r="B41" s="90"/>
      <c r="C41" s="90"/>
      <c r="D41" s="90"/>
      <c r="E41" s="27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17"/>
    </row>
    <row r="42" spans="1:19" ht="15" customHeight="1" x14ac:dyDescent="0.2">
      <c r="A42" s="37" t="s">
        <v>70</v>
      </c>
      <c r="B42" s="37"/>
      <c r="C42" s="37"/>
      <c r="D42" s="55"/>
      <c r="E42" s="27"/>
      <c r="F42" s="15"/>
      <c r="G42" s="21" t="s">
        <v>118</v>
      </c>
      <c r="H42" s="66"/>
      <c r="I42" s="67"/>
      <c r="J42" s="67"/>
      <c r="K42" s="67"/>
      <c r="L42" s="67"/>
      <c r="M42" s="67"/>
      <c r="N42" s="67"/>
      <c r="O42" s="67"/>
      <c r="P42" s="67"/>
      <c r="Q42" s="67"/>
      <c r="R42" s="17"/>
    </row>
    <row r="43" spans="1:19" ht="15" customHeight="1" x14ac:dyDescent="0.2">
      <c r="A43" s="37" t="s">
        <v>34</v>
      </c>
      <c r="B43" s="37"/>
      <c r="C43" s="37"/>
      <c r="D43" s="55"/>
      <c r="E43" s="27"/>
      <c r="F43" s="15"/>
      <c r="G43" s="21" t="s">
        <v>119</v>
      </c>
      <c r="H43" s="66"/>
      <c r="I43" s="67"/>
      <c r="J43" s="67"/>
      <c r="K43" s="67"/>
      <c r="L43" s="67"/>
      <c r="M43" s="67"/>
      <c r="N43" s="67"/>
      <c r="O43" s="67"/>
      <c r="P43" s="67"/>
      <c r="Q43" s="67"/>
      <c r="R43" s="17"/>
    </row>
    <row r="44" spans="1:19" ht="15" customHeight="1" x14ac:dyDescent="0.2">
      <c r="A44" s="90"/>
      <c r="B44" s="90"/>
      <c r="C44" s="90"/>
      <c r="D44" s="90"/>
      <c r="E44" s="27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17"/>
    </row>
    <row r="45" spans="1:19" ht="15" customHeight="1" x14ac:dyDescent="0.2">
      <c r="A45" s="37" t="s">
        <v>82</v>
      </c>
      <c r="B45" s="37"/>
      <c r="C45" s="37"/>
      <c r="D45" s="55"/>
      <c r="E45" s="27"/>
      <c r="F45" s="15"/>
      <c r="G45" s="21" t="s">
        <v>66</v>
      </c>
      <c r="H45" s="71">
        <f t="shared" ref="H45:Q45" si="6">IF(H21=0,0,+H34/(H21+H59)*100)</f>
        <v>0</v>
      </c>
      <c r="I45" s="71">
        <f t="shared" si="6"/>
        <v>0</v>
      </c>
      <c r="J45" s="71">
        <f t="shared" si="6"/>
        <v>0</v>
      </c>
      <c r="K45" s="71">
        <f t="shared" si="6"/>
        <v>0</v>
      </c>
      <c r="L45" s="71">
        <f t="shared" si="6"/>
        <v>0</v>
      </c>
      <c r="M45" s="71">
        <f t="shared" si="6"/>
        <v>0</v>
      </c>
      <c r="N45" s="71">
        <f t="shared" si="6"/>
        <v>0</v>
      </c>
      <c r="O45" s="71">
        <f t="shared" si="6"/>
        <v>0</v>
      </c>
      <c r="P45" s="71">
        <f t="shared" si="6"/>
        <v>0</v>
      </c>
      <c r="Q45" s="71">
        <f t="shared" si="6"/>
        <v>0</v>
      </c>
      <c r="R45" s="17"/>
    </row>
    <row r="46" spans="1:19" ht="15" customHeight="1" x14ac:dyDescent="0.2">
      <c r="A46" s="37" t="s">
        <v>36</v>
      </c>
      <c r="B46" s="37"/>
      <c r="C46" s="37"/>
      <c r="D46" s="55"/>
      <c r="E46" s="27"/>
      <c r="F46" s="17"/>
      <c r="G46" s="105" t="s">
        <v>120</v>
      </c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17"/>
    </row>
    <row r="47" spans="1:19" ht="15" customHeight="1" x14ac:dyDescent="0.2">
      <c r="A47" s="90"/>
      <c r="B47" s="90"/>
      <c r="C47" s="90"/>
      <c r="D47" s="90"/>
      <c r="E47" s="27"/>
      <c r="F47" s="90"/>
      <c r="G47" s="90"/>
      <c r="H47" s="28"/>
      <c r="I47" s="90"/>
      <c r="J47" s="90"/>
      <c r="K47" s="90"/>
      <c r="L47" s="90"/>
      <c r="M47" s="90"/>
      <c r="N47" s="90"/>
      <c r="O47" s="90"/>
      <c r="P47" s="90"/>
      <c r="Q47" s="90"/>
      <c r="R47" s="17"/>
    </row>
    <row r="48" spans="1:19" ht="15" customHeight="1" x14ac:dyDescent="0.2">
      <c r="A48" s="106"/>
      <c r="B48" s="106"/>
      <c r="C48" s="106"/>
      <c r="D48" s="106"/>
      <c r="E48" s="27"/>
      <c r="F48" s="89"/>
      <c r="G48" s="74" t="s">
        <v>121</v>
      </c>
      <c r="H48" s="107"/>
      <c r="I48" s="108"/>
      <c r="J48" s="108"/>
      <c r="K48" s="108"/>
      <c r="L48" s="108"/>
      <c r="M48" s="108"/>
      <c r="N48" s="108"/>
      <c r="O48" s="108"/>
      <c r="P48" s="108"/>
      <c r="Q48" s="108"/>
      <c r="R48" s="17"/>
    </row>
    <row r="49" spans="1:18" ht="15" customHeight="1" x14ac:dyDescent="0.2">
      <c r="A49" s="98" t="s">
        <v>88</v>
      </c>
      <c r="B49" s="98"/>
      <c r="C49" s="99"/>
      <c r="D49" s="100"/>
      <c r="E49" s="27"/>
      <c r="F49" s="89"/>
      <c r="G49" s="73" t="s">
        <v>122</v>
      </c>
      <c r="H49" s="57">
        <f>SUM(I49:Q49)</f>
        <v>0</v>
      </c>
      <c r="I49" s="58"/>
      <c r="J49" s="58"/>
      <c r="K49" s="58"/>
      <c r="L49" s="58"/>
      <c r="M49" s="58"/>
      <c r="N49" s="58"/>
      <c r="O49" s="58"/>
      <c r="P49" s="58"/>
      <c r="Q49" s="58"/>
      <c r="R49" s="17"/>
    </row>
    <row r="50" spans="1:18" ht="15" customHeight="1" x14ac:dyDescent="0.2">
      <c r="A50" s="109"/>
      <c r="B50" s="110"/>
      <c r="C50" s="110"/>
      <c r="D50" s="100"/>
      <c r="E50" s="27"/>
      <c r="F50" s="89"/>
      <c r="G50" s="73"/>
      <c r="H50" s="28"/>
      <c r="I50" s="90"/>
      <c r="J50" s="90"/>
      <c r="K50" s="90"/>
      <c r="L50" s="90"/>
      <c r="M50" s="90"/>
      <c r="N50" s="90"/>
      <c r="O50" s="90"/>
      <c r="P50" s="90"/>
      <c r="Q50" s="90"/>
      <c r="R50" s="17"/>
    </row>
    <row r="51" spans="1:18" ht="15" customHeight="1" x14ac:dyDescent="0.2">
      <c r="A51" s="109"/>
      <c r="B51" s="109"/>
      <c r="C51" s="109"/>
      <c r="D51" s="100"/>
      <c r="E51" s="27"/>
      <c r="F51" s="108"/>
      <c r="G51" s="74" t="s">
        <v>123</v>
      </c>
      <c r="H51" s="28"/>
      <c r="I51" s="90"/>
      <c r="J51" s="90"/>
      <c r="K51" s="90"/>
      <c r="L51" s="90"/>
      <c r="M51" s="90"/>
      <c r="N51" s="90"/>
      <c r="O51" s="90"/>
      <c r="P51" s="90"/>
      <c r="Q51" s="90"/>
      <c r="R51" s="17"/>
    </row>
    <row r="52" spans="1:18" ht="15" customHeight="1" x14ac:dyDescent="0.2">
      <c r="A52" s="37" t="s">
        <v>38</v>
      </c>
      <c r="B52" s="37"/>
      <c r="C52" s="37"/>
      <c r="D52" s="55"/>
      <c r="E52" s="27"/>
      <c r="F52" s="90"/>
      <c r="G52" s="90" t="s">
        <v>124</v>
      </c>
      <c r="H52" s="57">
        <f>SUM(I52:Q52)</f>
        <v>0</v>
      </c>
      <c r="I52" s="57">
        <f t="shared" ref="I52:Q52" si="7">I55+I54+I53+I56</f>
        <v>0</v>
      </c>
      <c r="J52" s="57">
        <f t="shared" si="7"/>
        <v>0</v>
      </c>
      <c r="K52" s="57">
        <f t="shared" si="7"/>
        <v>0</v>
      </c>
      <c r="L52" s="57">
        <f t="shared" si="7"/>
        <v>0</v>
      </c>
      <c r="M52" s="57">
        <f t="shared" si="7"/>
        <v>0</v>
      </c>
      <c r="N52" s="57">
        <f t="shared" si="7"/>
        <v>0</v>
      </c>
      <c r="O52" s="57">
        <f t="shared" si="7"/>
        <v>0</v>
      </c>
      <c r="P52" s="57">
        <f t="shared" si="7"/>
        <v>0</v>
      </c>
      <c r="Q52" s="57">
        <f t="shared" si="7"/>
        <v>0</v>
      </c>
      <c r="R52" s="17"/>
    </row>
    <row r="53" spans="1:18" ht="30" customHeight="1" x14ac:dyDescent="0.2">
      <c r="A53" s="37" t="s">
        <v>38</v>
      </c>
      <c r="B53" s="37" t="s">
        <v>46</v>
      </c>
      <c r="C53" s="37"/>
      <c r="D53" s="55"/>
      <c r="E53" s="27"/>
      <c r="F53" s="17"/>
      <c r="G53" s="111" t="s">
        <v>125</v>
      </c>
      <c r="H53" s="57">
        <f>SUM(I53:Q53)</f>
        <v>0</v>
      </c>
      <c r="I53" s="58"/>
      <c r="J53" s="58"/>
      <c r="K53" s="58"/>
      <c r="L53" s="58"/>
      <c r="M53" s="58"/>
      <c r="N53" s="58"/>
      <c r="O53" s="58"/>
      <c r="P53" s="58"/>
      <c r="Q53" s="58"/>
      <c r="R53" s="17"/>
    </row>
    <row r="54" spans="1:18" ht="29.25" customHeight="1" x14ac:dyDescent="0.2">
      <c r="A54" s="37" t="s">
        <v>38</v>
      </c>
      <c r="B54" s="37" t="s">
        <v>46</v>
      </c>
      <c r="C54" s="37" t="s">
        <v>46</v>
      </c>
      <c r="D54" s="55"/>
      <c r="E54" s="27"/>
      <c r="F54" s="17"/>
      <c r="G54" s="111" t="s">
        <v>126</v>
      </c>
      <c r="H54" s="57">
        <f>SUM(I54:Q54)</f>
        <v>0</v>
      </c>
      <c r="I54" s="58"/>
      <c r="J54" s="58"/>
      <c r="K54" s="58"/>
      <c r="L54" s="58"/>
      <c r="M54" s="58"/>
      <c r="N54" s="58"/>
      <c r="O54" s="58"/>
      <c r="P54" s="58"/>
      <c r="Q54" s="58"/>
      <c r="R54" s="17"/>
    </row>
    <row r="55" spans="1:18" ht="25.5" customHeight="1" x14ac:dyDescent="0.2">
      <c r="A55" s="37" t="s">
        <v>38</v>
      </c>
      <c r="B55" s="37" t="s">
        <v>46</v>
      </c>
      <c r="C55" s="37" t="s">
        <v>25</v>
      </c>
      <c r="D55" s="55"/>
      <c r="E55" s="27"/>
      <c r="F55" s="15"/>
      <c r="G55" s="111" t="s">
        <v>127</v>
      </c>
      <c r="H55" s="57">
        <f>SUM(I55:Q55)</f>
        <v>0</v>
      </c>
      <c r="I55" s="58"/>
      <c r="J55" s="58"/>
      <c r="K55" s="58"/>
      <c r="L55" s="58"/>
      <c r="M55" s="58"/>
      <c r="N55" s="58"/>
      <c r="O55" s="58"/>
      <c r="P55" s="58"/>
      <c r="Q55" s="58"/>
      <c r="R55" s="17"/>
    </row>
    <row r="56" spans="1:18" ht="30" customHeight="1" x14ac:dyDescent="0.2">
      <c r="A56" s="98" t="s">
        <v>38</v>
      </c>
      <c r="B56" s="98" t="s">
        <v>25</v>
      </c>
      <c r="C56" s="99"/>
      <c r="D56" s="100"/>
      <c r="E56" s="27"/>
      <c r="F56" s="89"/>
      <c r="G56" s="112" t="s">
        <v>128</v>
      </c>
      <c r="H56" s="57">
        <f>SUM(I56:Q56)</f>
        <v>0</v>
      </c>
      <c r="I56" s="58"/>
      <c r="J56" s="58"/>
      <c r="K56" s="58"/>
      <c r="L56" s="58"/>
      <c r="M56" s="58"/>
      <c r="N56" s="58"/>
      <c r="O56" s="58"/>
      <c r="P56" s="58"/>
      <c r="Q56" s="58"/>
      <c r="R56" s="17"/>
    </row>
    <row r="57" spans="1:18" ht="24" customHeight="1" x14ac:dyDescent="0.2">
      <c r="A57" s="113"/>
      <c r="B57" s="113"/>
      <c r="C57" s="113"/>
      <c r="D57" s="100"/>
      <c r="E57" s="27"/>
      <c r="F57" s="89"/>
      <c r="G57" s="112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7"/>
    </row>
    <row r="58" spans="1:18" ht="15" customHeight="1" x14ac:dyDescent="0.2">
      <c r="A58" s="90"/>
      <c r="B58" s="90"/>
      <c r="C58" s="90"/>
      <c r="D58" s="90"/>
      <c r="E58" s="27"/>
      <c r="F58" s="90"/>
      <c r="G58" s="74" t="s">
        <v>129</v>
      </c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17"/>
    </row>
    <row r="59" spans="1:18" ht="15" customHeight="1" x14ac:dyDescent="0.2">
      <c r="A59" s="98" t="s">
        <v>99</v>
      </c>
      <c r="B59" s="98"/>
      <c r="C59" s="98"/>
      <c r="D59" s="100"/>
      <c r="E59" s="27"/>
      <c r="F59" s="90"/>
      <c r="G59" s="73" t="s">
        <v>130</v>
      </c>
      <c r="H59" s="57">
        <f>SUM(I59:Q59)</f>
        <v>0</v>
      </c>
      <c r="I59" s="58"/>
      <c r="J59" s="58"/>
      <c r="K59" s="58"/>
      <c r="L59" s="58"/>
      <c r="M59" s="58"/>
      <c r="N59" s="58"/>
      <c r="O59" s="58"/>
      <c r="P59" s="58"/>
      <c r="Q59" s="58"/>
      <c r="R59" s="17"/>
    </row>
    <row r="60" spans="1:18" ht="15" customHeight="1" x14ac:dyDescent="0.2">
      <c r="A60" s="98" t="s">
        <v>99</v>
      </c>
      <c r="B60" s="98" t="s">
        <v>46</v>
      </c>
      <c r="C60" s="98"/>
      <c r="D60" s="100"/>
      <c r="E60" s="27"/>
      <c r="F60" s="73"/>
      <c r="G60" s="115" t="s">
        <v>131</v>
      </c>
      <c r="H60" s="57">
        <f t="shared" ref="H60:Q60" si="8">IF(H23=0,0,+H59/(H23)*100)</f>
        <v>0</v>
      </c>
      <c r="I60" s="57">
        <f t="shared" si="8"/>
        <v>0</v>
      </c>
      <c r="J60" s="57">
        <f t="shared" si="8"/>
        <v>0</v>
      </c>
      <c r="K60" s="57">
        <f t="shared" si="8"/>
        <v>0</v>
      </c>
      <c r="L60" s="57">
        <f t="shared" si="8"/>
        <v>0</v>
      </c>
      <c r="M60" s="57">
        <f t="shared" si="8"/>
        <v>0</v>
      </c>
      <c r="N60" s="57">
        <f t="shared" si="8"/>
        <v>0</v>
      </c>
      <c r="O60" s="57">
        <f t="shared" si="8"/>
        <v>0</v>
      </c>
      <c r="P60" s="57">
        <f t="shared" si="8"/>
        <v>0</v>
      </c>
      <c r="Q60" s="57">
        <f t="shared" si="8"/>
        <v>0</v>
      </c>
      <c r="R60" s="17"/>
    </row>
    <row r="61" spans="1:18" ht="15" customHeight="1" x14ac:dyDescent="0.2">
      <c r="A61" s="90"/>
      <c r="B61" s="90"/>
      <c r="C61" s="90"/>
      <c r="D61" s="90"/>
      <c r="E61" s="27"/>
      <c r="F61" s="90"/>
      <c r="G61" s="90"/>
      <c r="H61" s="28"/>
      <c r="I61" s="90"/>
      <c r="J61" s="90"/>
      <c r="K61" s="90"/>
      <c r="L61" s="90"/>
      <c r="M61" s="90"/>
      <c r="N61" s="90"/>
      <c r="O61" s="90"/>
      <c r="P61" s="90"/>
      <c r="Q61" s="90"/>
      <c r="R61" s="17"/>
    </row>
    <row r="62" spans="1:18" ht="15" customHeight="1" x14ac:dyDescent="0.2">
      <c r="A62" s="90"/>
      <c r="B62" s="90"/>
      <c r="C62" s="90"/>
      <c r="D62" s="90"/>
      <c r="E62" s="27"/>
      <c r="F62" s="90"/>
      <c r="G62" s="74" t="s">
        <v>132</v>
      </c>
      <c r="H62" s="28"/>
      <c r="I62" s="90"/>
      <c r="J62" s="90"/>
      <c r="K62" s="90"/>
      <c r="L62" s="90"/>
      <c r="M62" s="90"/>
      <c r="N62" s="90"/>
      <c r="O62" s="90"/>
      <c r="P62" s="90"/>
      <c r="Q62" s="90"/>
      <c r="R62" s="17"/>
    </row>
    <row r="63" spans="1:18" ht="15" customHeight="1" x14ac:dyDescent="0.2">
      <c r="A63" s="98" t="s">
        <v>40</v>
      </c>
      <c r="B63" s="98"/>
      <c r="C63" s="98"/>
      <c r="D63" s="100"/>
      <c r="E63" s="27"/>
      <c r="F63" s="89"/>
      <c r="G63" s="73" t="s">
        <v>133</v>
      </c>
      <c r="H63" s="57">
        <f>SUM(I63:Q63)</f>
        <v>0</v>
      </c>
      <c r="I63" s="57">
        <f t="shared" ref="I63:Q63" si="9">SUM(I64:I69)</f>
        <v>0</v>
      </c>
      <c r="J63" s="57">
        <f t="shared" si="9"/>
        <v>0</v>
      </c>
      <c r="K63" s="57">
        <f t="shared" si="9"/>
        <v>0</v>
      </c>
      <c r="L63" s="57">
        <f t="shared" si="9"/>
        <v>0</v>
      </c>
      <c r="M63" s="57">
        <f t="shared" si="9"/>
        <v>0</v>
      </c>
      <c r="N63" s="57">
        <f t="shared" si="9"/>
        <v>0</v>
      </c>
      <c r="O63" s="57">
        <f t="shared" si="9"/>
        <v>0</v>
      </c>
      <c r="P63" s="57">
        <f t="shared" si="9"/>
        <v>0</v>
      </c>
      <c r="Q63" s="57">
        <f t="shared" si="9"/>
        <v>0</v>
      </c>
      <c r="R63" s="17"/>
    </row>
    <row r="64" spans="1:18" ht="15" customHeight="1" x14ac:dyDescent="0.2">
      <c r="A64" s="98" t="s">
        <v>40</v>
      </c>
      <c r="B64" s="98" t="s">
        <v>46</v>
      </c>
      <c r="C64" s="99"/>
      <c r="D64" s="100"/>
      <c r="E64" s="27"/>
      <c r="F64" s="89"/>
      <c r="G64" s="115" t="s">
        <v>134</v>
      </c>
      <c r="H64" s="57">
        <f>SUM(I64:Q64)</f>
        <v>0</v>
      </c>
      <c r="I64" s="58"/>
      <c r="J64" s="58"/>
      <c r="K64" s="58"/>
      <c r="L64" s="58"/>
      <c r="M64" s="58"/>
      <c r="N64" s="58"/>
      <c r="O64" s="58"/>
      <c r="P64" s="58"/>
      <c r="Q64" s="58"/>
      <c r="R64" s="17"/>
    </row>
    <row r="65" spans="1:18" ht="15" customHeight="1" x14ac:dyDescent="0.2">
      <c r="A65" s="98" t="s">
        <v>40</v>
      </c>
      <c r="B65" s="98" t="s">
        <v>25</v>
      </c>
      <c r="C65" s="98"/>
      <c r="D65" s="100"/>
      <c r="E65" s="27"/>
      <c r="F65" s="89"/>
      <c r="G65" s="73" t="s">
        <v>135</v>
      </c>
      <c r="H65" s="57">
        <f>SUM(I65:Q65)</f>
        <v>0</v>
      </c>
      <c r="I65" s="57">
        <f t="shared" ref="I65:Q65" si="10">I66+I67</f>
        <v>0</v>
      </c>
      <c r="J65" s="57">
        <f t="shared" si="10"/>
        <v>0</v>
      </c>
      <c r="K65" s="57">
        <f t="shared" si="10"/>
        <v>0</v>
      </c>
      <c r="L65" s="57">
        <f t="shared" si="10"/>
        <v>0</v>
      </c>
      <c r="M65" s="57">
        <f t="shared" si="10"/>
        <v>0</v>
      </c>
      <c r="N65" s="57">
        <f t="shared" si="10"/>
        <v>0</v>
      </c>
      <c r="O65" s="57">
        <f t="shared" si="10"/>
        <v>0</v>
      </c>
      <c r="P65" s="57">
        <f t="shared" si="10"/>
        <v>0</v>
      </c>
      <c r="Q65" s="57">
        <f t="shared" si="10"/>
        <v>0</v>
      </c>
      <c r="R65" s="17"/>
    </row>
    <row r="66" spans="1:18" ht="15" customHeight="1" x14ac:dyDescent="0.2">
      <c r="A66" s="98" t="s">
        <v>40</v>
      </c>
      <c r="B66" s="98" t="s">
        <v>25</v>
      </c>
      <c r="C66" s="98" t="s">
        <v>46</v>
      </c>
      <c r="D66" s="100"/>
      <c r="E66" s="27"/>
      <c r="F66" s="89"/>
      <c r="G66" s="115" t="s">
        <v>136</v>
      </c>
      <c r="H66" s="57">
        <f>SUM(I66:Q66)</f>
        <v>0</v>
      </c>
      <c r="I66" s="58"/>
      <c r="J66" s="58"/>
      <c r="K66" s="58"/>
      <c r="L66" s="58"/>
      <c r="M66" s="58"/>
      <c r="N66" s="58"/>
      <c r="O66" s="58"/>
      <c r="P66" s="58"/>
      <c r="Q66" s="58"/>
      <c r="R66" s="17"/>
    </row>
    <row r="67" spans="1:18" ht="15" customHeight="1" x14ac:dyDescent="0.2">
      <c r="A67" s="98" t="s">
        <v>40</v>
      </c>
      <c r="B67" s="98" t="s">
        <v>25</v>
      </c>
      <c r="C67" s="98" t="s">
        <v>25</v>
      </c>
      <c r="D67" s="100"/>
      <c r="E67" s="27"/>
      <c r="F67" s="89"/>
      <c r="G67" s="115" t="s">
        <v>137</v>
      </c>
      <c r="H67" s="57">
        <f>SUM(I67:Q67)</f>
        <v>0</v>
      </c>
      <c r="I67" s="58"/>
      <c r="J67" s="58"/>
      <c r="K67" s="58"/>
      <c r="L67" s="58"/>
      <c r="M67" s="58"/>
      <c r="N67" s="58"/>
      <c r="O67" s="58"/>
      <c r="P67" s="58"/>
      <c r="Q67" s="58"/>
      <c r="R67" s="17"/>
    </row>
    <row r="68" spans="1:18" ht="15" customHeight="1" x14ac:dyDescent="0.2">
      <c r="A68" s="90"/>
      <c r="B68" s="90"/>
      <c r="C68" s="90"/>
      <c r="D68" s="90"/>
      <c r="E68" s="27"/>
      <c r="F68" s="90"/>
      <c r="G68" s="90"/>
      <c r="H68" s="28"/>
      <c r="I68" s="90"/>
      <c r="J68" s="90"/>
      <c r="K68" s="90"/>
      <c r="L68" s="90"/>
      <c r="M68" s="90"/>
      <c r="N68" s="90"/>
      <c r="O68" s="90"/>
      <c r="P68" s="90"/>
      <c r="Q68" s="90"/>
      <c r="R68" s="17"/>
    </row>
    <row r="69" spans="1:18" ht="15" customHeight="1" x14ac:dyDescent="0.2">
      <c r="A69" s="98" t="s">
        <v>138</v>
      </c>
      <c r="B69" s="98"/>
      <c r="C69" s="98"/>
      <c r="D69" s="100"/>
      <c r="E69" s="27"/>
      <c r="F69" s="89"/>
      <c r="G69" s="73" t="s">
        <v>139</v>
      </c>
      <c r="H69" s="57">
        <f>IF($H$21=0,0,H63/($H$21+'KP02'!$H$21)*100)</f>
        <v>0</v>
      </c>
      <c r="I69" s="84"/>
      <c r="J69" s="84"/>
      <c r="K69" s="84"/>
      <c r="L69" s="84"/>
      <c r="M69" s="84"/>
      <c r="N69" s="84"/>
      <c r="O69" s="84"/>
      <c r="P69" s="84"/>
      <c r="Q69" s="84"/>
      <c r="R69" s="17"/>
    </row>
    <row r="70" spans="1:18" ht="15" customHeight="1" x14ac:dyDescent="0.2">
      <c r="A70" s="98" t="s">
        <v>138</v>
      </c>
      <c r="B70" s="98" t="s">
        <v>46</v>
      </c>
      <c r="C70" s="99"/>
      <c r="D70" s="100"/>
      <c r="E70" s="27"/>
      <c r="F70" s="89"/>
      <c r="G70" s="115" t="s">
        <v>140</v>
      </c>
      <c r="H70" s="57">
        <f>IF($H$21=0,0,H64/($H$21+'KP02'!$H$21)*100)</f>
        <v>0</v>
      </c>
      <c r="I70" s="84"/>
      <c r="J70" s="84"/>
      <c r="K70" s="84"/>
      <c r="L70" s="84"/>
      <c r="M70" s="84"/>
      <c r="N70" s="84"/>
      <c r="O70" s="84"/>
      <c r="P70" s="84"/>
      <c r="Q70" s="84"/>
      <c r="R70" s="17"/>
    </row>
    <row r="71" spans="1:18" ht="15" customHeight="1" x14ac:dyDescent="0.2">
      <c r="A71" s="98" t="s">
        <v>138</v>
      </c>
      <c r="B71" s="98" t="s">
        <v>25</v>
      </c>
      <c r="C71" s="98"/>
      <c r="D71" s="100"/>
      <c r="E71" s="27"/>
      <c r="F71" s="89"/>
      <c r="G71" s="73" t="s">
        <v>141</v>
      </c>
      <c r="H71" s="57">
        <f>IF($H$21=0,0,H65/($H$21+'KP02'!$H$21)*100)</f>
        <v>0</v>
      </c>
      <c r="I71" s="84"/>
      <c r="J71" s="84"/>
      <c r="K71" s="84"/>
      <c r="L71" s="84"/>
      <c r="M71" s="84"/>
      <c r="N71" s="84"/>
      <c r="O71" s="84"/>
      <c r="P71" s="84"/>
      <c r="Q71" s="84"/>
      <c r="R71" s="17"/>
    </row>
    <row r="72" spans="1:18" ht="15" customHeight="1" x14ac:dyDescent="0.2">
      <c r="A72" s="98" t="s">
        <v>138</v>
      </c>
      <c r="B72" s="98" t="s">
        <v>25</v>
      </c>
      <c r="C72" s="98" t="s">
        <v>46</v>
      </c>
      <c r="D72" s="100"/>
      <c r="E72" s="27"/>
      <c r="F72" s="89"/>
      <c r="G72" s="115" t="s">
        <v>142</v>
      </c>
      <c r="H72" s="57">
        <f>IF($H$21=0,0,H66/($H$21+'KP02'!$H$21)*100)</f>
        <v>0</v>
      </c>
      <c r="I72" s="84"/>
      <c r="J72" s="84"/>
      <c r="K72" s="84"/>
      <c r="L72" s="84"/>
      <c r="M72" s="84"/>
      <c r="N72" s="84"/>
      <c r="O72" s="84"/>
      <c r="P72" s="84"/>
      <c r="Q72" s="84"/>
      <c r="R72" s="17"/>
    </row>
    <row r="73" spans="1:18" ht="15" customHeight="1" x14ac:dyDescent="0.2">
      <c r="A73" s="98" t="s">
        <v>138</v>
      </c>
      <c r="B73" s="98" t="s">
        <v>25</v>
      </c>
      <c r="C73" s="98" t="s">
        <v>25</v>
      </c>
      <c r="D73" s="100"/>
      <c r="E73" s="27"/>
      <c r="F73" s="89"/>
      <c r="G73" s="115" t="s">
        <v>143</v>
      </c>
      <c r="H73" s="57">
        <f>IF($H$21=0,0,H67/($H$21+'KP02'!$H$21)*100)</f>
        <v>0</v>
      </c>
      <c r="I73" s="84"/>
      <c r="J73" s="84"/>
      <c r="K73" s="84"/>
      <c r="L73" s="84"/>
      <c r="M73" s="84"/>
      <c r="N73" s="84"/>
      <c r="O73" s="84"/>
      <c r="P73" s="84"/>
      <c r="Q73" s="84"/>
      <c r="R73" s="17"/>
    </row>
    <row r="74" spans="1:18" ht="15" customHeight="1" x14ac:dyDescent="0.2">
      <c r="A74" s="90"/>
      <c r="B74" s="90"/>
      <c r="C74" s="90"/>
      <c r="D74" s="90"/>
      <c r="E74" s="27"/>
      <c r="F74" s="90"/>
      <c r="G74" s="90"/>
      <c r="H74" s="28"/>
      <c r="I74" s="90"/>
      <c r="J74" s="90"/>
      <c r="K74" s="90"/>
      <c r="L74" s="90"/>
      <c r="M74" s="90"/>
      <c r="N74" s="90"/>
      <c r="O74" s="90"/>
      <c r="P74" s="90"/>
      <c r="Q74" s="90"/>
      <c r="R74" s="17"/>
    </row>
    <row r="75" spans="1:18" ht="15" customHeight="1" x14ac:dyDescent="0.2">
      <c r="A75" s="17"/>
      <c r="B75" s="17"/>
      <c r="C75" s="17"/>
      <c r="D75" s="17"/>
      <c r="E75" s="2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76" spans="1:18" ht="30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1:18" ht="30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</row>
    <row r="78" spans="1:18" ht="15" customHeight="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1:18" ht="15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</row>
    <row r="80" spans="1:18" ht="30" customHeight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pans="1:18" ht="1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 ht="15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</row>
    <row r="83" spans="1:18" ht="1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</row>
    <row r="84" spans="1:18" ht="15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</row>
    <row r="85" spans="1:18" ht="15" customHeigh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pans="1:18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</row>
    <row r="87" spans="1:18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9" fitToWidth="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S119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1" width="8.42578125" style="1" customWidth="1"/>
    <col min="2" max="2" width="3.140625" style="1" customWidth="1"/>
    <col min="3" max="4" width="3" style="1" customWidth="1"/>
    <col min="5" max="5" width="2" style="1" customWidth="1"/>
    <col min="6" max="6" width="4.5703125" style="1" customWidth="1"/>
    <col min="7" max="7" width="98.140625" style="2" customWidth="1"/>
    <col min="8" max="8" width="18.7109375" style="1" customWidth="1"/>
    <col min="9" max="9" width="15" style="3" customWidth="1"/>
    <col min="10" max="10" width="15" style="4" customWidth="1"/>
    <col min="11" max="17" width="15" style="3" customWidth="1"/>
    <col min="18" max="18" width="12.7109375" style="3" customWidth="1"/>
    <col min="19" max="19" width="14.7109375" style="3" customWidth="1"/>
    <col min="20" max="16384" width="9.140625" style="3"/>
  </cols>
  <sheetData>
    <row r="1" spans="1:17" customFormat="1" ht="50.1" customHeight="1" x14ac:dyDescent="0.25">
      <c r="A1" s="125" t="s">
        <v>159</v>
      </c>
      <c r="B1" s="126"/>
      <c r="C1" s="126"/>
      <c r="D1" s="126"/>
      <c r="E1" s="126"/>
      <c r="F1" s="127"/>
      <c r="G1" s="127"/>
      <c r="H1" s="127"/>
      <c r="I1" s="127"/>
      <c r="J1" s="128"/>
    </row>
    <row r="2" spans="1:17" customFormat="1" ht="15" customHeight="1" x14ac:dyDescent="0.25"/>
    <row r="3" spans="1:17" ht="15" customHeight="1" x14ac:dyDescent="0.2"/>
    <row r="4" spans="1:17" ht="15" customHeight="1" x14ac:dyDescent="0.2">
      <c r="A4" s="5" t="s">
        <v>0</v>
      </c>
      <c r="D4" s="6"/>
      <c r="H4" s="7" t="s">
        <v>1</v>
      </c>
      <c r="I4" s="8" t="s">
        <v>2</v>
      </c>
    </row>
    <row r="5" spans="1:17" ht="15" customHeight="1" x14ac:dyDescent="0.2">
      <c r="A5" s="9" t="s">
        <v>42</v>
      </c>
      <c r="D5" s="10"/>
      <c r="E5" s="11"/>
      <c r="F5" s="11"/>
      <c r="H5" s="7" t="s">
        <v>3</v>
      </c>
      <c r="I5" s="12"/>
    </row>
    <row r="6" spans="1:17" ht="15" customHeight="1" x14ac:dyDescent="0.2">
      <c r="A6" s="13"/>
      <c r="H6" s="7" t="s">
        <v>4</v>
      </c>
      <c r="I6" s="8" t="s">
        <v>5</v>
      </c>
    </row>
    <row r="7" spans="1:17" ht="15" customHeight="1" x14ac:dyDescent="0.2">
      <c r="A7" s="3"/>
      <c r="H7" s="2"/>
    </row>
    <row r="8" spans="1:17" ht="15" customHeight="1" x14ac:dyDescent="0.2">
      <c r="A8" s="14" t="s">
        <v>6</v>
      </c>
      <c r="B8" s="15"/>
      <c r="C8" s="15"/>
      <c r="D8" s="15"/>
      <c r="E8" s="15"/>
      <c r="F8" s="15"/>
      <c r="G8" s="15"/>
      <c r="H8" s="16"/>
      <c r="I8" s="15"/>
      <c r="J8" s="15"/>
      <c r="K8" s="16"/>
      <c r="L8" s="15"/>
      <c r="M8" s="17"/>
      <c r="N8" s="17"/>
      <c r="O8" s="17"/>
      <c r="P8" s="17"/>
      <c r="Q8" s="17"/>
    </row>
    <row r="9" spans="1:17" ht="15" customHeight="1" x14ac:dyDescent="0.25">
      <c r="A9" s="17"/>
      <c r="B9" s="15"/>
      <c r="C9" s="15"/>
      <c r="D9" s="15"/>
      <c r="E9" s="15"/>
      <c r="F9" s="15"/>
      <c r="G9" s="15"/>
      <c r="H9" s="129" t="s">
        <v>144</v>
      </c>
      <c r="I9" s="130"/>
      <c r="J9" s="15"/>
      <c r="K9" s="16"/>
      <c r="L9" s="47"/>
      <c r="M9" s="17"/>
      <c r="N9" s="17"/>
      <c r="O9" s="17"/>
      <c r="P9" s="17"/>
      <c r="Q9" s="17"/>
    </row>
    <row r="10" spans="1:17" ht="30" customHeight="1" x14ac:dyDescent="0.2">
      <c r="A10" s="135" t="s">
        <v>8</v>
      </c>
      <c r="B10" s="135"/>
      <c r="C10" s="135"/>
      <c r="D10" s="135"/>
      <c r="E10" s="135"/>
      <c r="F10" s="135"/>
      <c r="G10" s="20" t="s">
        <v>9</v>
      </c>
      <c r="H10" s="131"/>
      <c r="I10" s="132"/>
      <c r="J10" s="15"/>
      <c r="K10" s="16"/>
      <c r="L10" s="48"/>
      <c r="M10" s="17"/>
      <c r="N10" s="17"/>
      <c r="O10" s="17"/>
      <c r="P10" s="17"/>
      <c r="Q10" s="17"/>
    </row>
    <row r="11" spans="1:17" ht="30" customHeight="1" x14ac:dyDescent="0.2">
      <c r="A11" s="136" t="s">
        <v>10</v>
      </c>
      <c r="B11" s="137"/>
      <c r="C11" s="137"/>
      <c r="D11" s="137"/>
      <c r="E11" s="137"/>
      <c r="F11" s="137"/>
      <c r="G11" s="21" t="s">
        <v>11</v>
      </c>
      <c r="H11" s="131"/>
      <c r="I11" s="132"/>
      <c r="J11" s="15"/>
      <c r="K11" s="16"/>
      <c r="L11" s="48"/>
      <c r="M11" s="17"/>
      <c r="N11" s="17"/>
      <c r="O11" s="17"/>
      <c r="P11" s="17"/>
      <c r="Q11" s="17"/>
    </row>
    <row r="12" spans="1:17" ht="15" customHeight="1" x14ac:dyDescent="0.2">
      <c r="A12" s="22" t="s">
        <v>12</v>
      </c>
      <c r="B12" s="15"/>
      <c r="C12" s="15"/>
      <c r="D12" s="15"/>
      <c r="E12" s="15"/>
      <c r="F12" s="15"/>
      <c r="G12" s="21" t="s">
        <v>13</v>
      </c>
      <c r="H12" s="133"/>
      <c r="I12" s="134"/>
      <c r="J12" s="15"/>
      <c r="K12" s="16"/>
      <c r="L12" s="48"/>
      <c r="M12" s="17"/>
      <c r="N12" s="17"/>
      <c r="O12" s="17"/>
      <c r="P12" s="17"/>
      <c r="Q12" s="17"/>
    </row>
    <row r="13" spans="1:17" ht="15" customHeight="1" x14ac:dyDescent="0.2">
      <c r="A13" s="22" t="s">
        <v>14</v>
      </c>
      <c r="B13" s="17"/>
      <c r="C13" s="17"/>
      <c r="D13" s="17"/>
      <c r="E13" s="17"/>
      <c r="F13" s="17"/>
      <c r="G13" s="15" t="s">
        <v>44</v>
      </c>
      <c r="H13" s="15"/>
      <c r="I13" s="15"/>
      <c r="J13" s="15"/>
      <c r="K13" s="49"/>
      <c r="L13" s="49"/>
      <c r="M13" s="17"/>
      <c r="N13" s="17"/>
      <c r="O13" s="17"/>
      <c r="P13" s="17"/>
      <c r="Q13" s="17"/>
    </row>
    <row r="14" spans="1:17" ht="15" customHeight="1" x14ac:dyDescent="0.2">
      <c r="A14" s="22" t="s">
        <v>16</v>
      </c>
      <c r="B14" s="15"/>
      <c r="C14" s="15"/>
      <c r="D14" s="15"/>
      <c r="E14" s="15"/>
      <c r="F14" s="15"/>
      <c r="G14" s="50" t="s">
        <v>17</v>
      </c>
      <c r="H14" s="21"/>
      <c r="I14" s="21"/>
      <c r="J14" s="21"/>
      <c r="K14" s="16"/>
      <c r="L14" s="15"/>
      <c r="M14" s="17"/>
      <c r="N14" s="17"/>
      <c r="O14" s="17"/>
      <c r="P14" s="17"/>
      <c r="Q14" s="17"/>
    </row>
    <row r="15" spans="1:17" ht="15" customHeight="1" x14ac:dyDescent="0.2">
      <c r="A15" s="19"/>
      <c r="B15" s="15"/>
      <c r="C15" s="15"/>
      <c r="D15" s="15"/>
      <c r="E15" s="15"/>
      <c r="F15" s="15"/>
      <c r="G15" s="15"/>
      <c r="H15" s="15"/>
      <c r="I15" s="15"/>
      <c r="J15" s="15"/>
      <c r="K15" s="16"/>
      <c r="L15" s="15"/>
      <c r="M15" s="17"/>
      <c r="N15" s="17"/>
      <c r="O15" s="17"/>
      <c r="P15" s="17"/>
      <c r="Q15" s="17"/>
    </row>
    <row r="16" spans="1:17" ht="15" customHeight="1" x14ac:dyDescent="0.2">
      <c r="A16" s="15"/>
      <c r="B16" s="17"/>
      <c r="C16" s="17"/>
      <c r="D16" s="17"/>
      <c r="E16" s="17"/>
      <c r="F16" s="17"/>
      <c r="G16" s="17"/>
      <c r="H16" s="17"/>
      <c r="I16" s="17"/>
      <c r="J16" s="17"/>
      <c r="K16" s="16"/>
      <c r="L16" s="28"/>
      <c r="M16" s="28"/>
      <c r="N16" s="41"/>
      <c r="O16" s="17"/>
      <c r="P16" s="17"/>
      <c r="Q16" s="17"/>
    </row>
    <row r="17" spans="1:19" ht="15" customHeight="1" x14ac:dyDescent="0.2">
      <c r="A17" s="90"/>
      <c r="B17" s="89"/>
      <c r="C17" s="89"/>
      <c r="D17" s="89"/>
      <c r="E17" s="89"/>
      <c r="F17" s="89"/>
      <c r="G17" s="89"/>
      <c r="H17" s="116" t="s">
        <v>145</v>
      </c>
      <c r="I17" s="89"/>
      <c r="J17" s="89"/>
      <c r="K17" s="89"/>
      <c r="L17" s="89"/>
      <c r="M17" s="89"/>
      <c r="N17" s="89"/>
      <c r="O17" s="89"/>
      <c r="P17" s="89"/>
      <c r="Q17" s="90"/>
      <c r="R17" s="90"/>
      <c r="S17" s="90"/>
    </row>
    <row r="18" spans="1:19" ht="30" customHeight="1" x14ac:dyDescent="0.2">
      <c r="A18" s="90"/>
      <c r="B18" s="88"/>
      <c r="C18" s="88"/>
      <c r="D18" s="88"/>
      <c r="E18" s="88"/>
      <c r="F18" s="108"/>
      <c r="G18" s="90"/>
      <c r="H18" s="90"/>
      <c r="I18" s="90"/>
      <c r="J18" s="89"/>
      <c r="K18" s="89"/>
      <c r="L18" s="89"/>
      <c r="M18" s="89"/>
      <c r="N18" s="89"/>
      <c r="O18" s="89"/>
      <c r="P18" s="89"/>
      <c r="Q18" s="90"/>
      <c r="R18" s="90"/>
      <c r="S18" s="90"/>
    </row>
    <row r="19" spans="1:19" ht="57" customHeight="1" x14ac:dyDescent="0.2">
      <c r="A19" s="90"/>
      <c r="B19" s="88"/>
      <c r="C19" s="88"/>
      <c r="D19" s="88"/>
      <c r="E19" s="88"/>
      <c r="F19" s="89"/>
      <c r="G19" s="90"/>
      <c r="H19" s="91" t="s">
        <v>20</v>
      </c>
      <c r="I19" s="91" t="s">
        <v>146</v>
      </c>
      <c r="J19" s="91" t="s">
        <v>107</v>
      </c>
      <c r="K19" s="91" t="s">
        <v>147</v>
      </c>
      <c r="L19" s="91" t="s">
        <v>148</v>
      </c>
      <c r="M19" s="117" t="s">
        <v>149</v>
      </c>
      <c r="N19" s="91" t="s">
        <v>150</v>
      </c>
      <c r="O19" s="117" t="s">
        <v>151</v>
      </c>
      <c r="P19" s="117" t="s">
        <v>152</v>
      </c>
      <c r="Q19" s="91" t="s">
        <v>153</v>
      </c>
      <c r="R19" s="117" t="s">
        <v>154</v>
      </c>
      <c r="S19" s="117" t="s">
        <v>155</v>
      </c>
    </row>
    <row r="20" spans="1:19" ht="15" customHeight="1" x14ac:dyDescent="0.2">
      <c r="A20" s="90"/>
      <c r="B20" s="95"/>
      <c r="C20" s="95"/>
      <c r="D20" s="95"/>
      <c r="E20" s="95"/>
      <c r="F20" s="89"/>
      <c r="G20" s="90"/>
      <c r="H20" s="94">
        <v>10</v>
      </c>
      <c r="I20" s="94">
        <v>20</v>
      </c>
      <c r="J20" s="94" t="s">
        <v>24</v>
      </c>
      <c r="K20" s="94" t="s">
        <v>30</v>
      </c>
      <c r="L20" s="94" t="s">
        <v>32</v>
      </c>
      <c r="M20" s="94" t="s">
        <v>34</v>
      </c>
      <c r="N20" s="94" t="s">
        <v>36</v>
      </c>
      <c r="O20" s="94" t="s">
        <v>38</v>
      </c>
      <c r="P20" s="94" t="s">
        <v>40</v>
      </c>
      <c r="Q20" s="94" t="s">
        <v>156</v>
      </c>
      <c r="R20" s="94" t="s">
        <v>157</v>
      </c>
      <c r="S20" s="94" t="s">
        <v>158</v>
      </c>
    </row>
    <row r="21" spans="1:19" ht="15" customHeight="1" x14ac:dyDescent="0.2">
      <c r="A21" s="99">
        <v>10</v>
      </c>
      <c r="B21" s="99"/>
      <c r="C21" s="99"/>
      <c r="D21" s="88"/>
      <c r="E21" s="89"/>
      <c r="F21" s="89"/>
      <c r="G21" s="118"/>
      <c r="H21" s="40" t="str">
        <f>IF(I21="","",A21/10)</f>
        <v/>
      </c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</row>
    <row r="22" spans="1:19" ht="15" customHeight="1" x14ac:dyDescent="0.2">
      <c r="A22" s="99">
        <v>20</v>
      </c>
      <c r="B22" s="99"/>
      <c r="C22" s="99"/>
      <c r="D22" s="88"/>
      <c r="E22" s="108"/>
      <c r="F22" s="108"/>
      <c r="G22" s="118"/>
      <c r="H22" s="40" t="str">
        <f t="shared" ref="H22" si="0">IF(I22="","",A22/10)</f>
        <v/>
      </c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</row>
    <row r="23" spans="1:19" ht="15" customHeight="1" x14ac:dyDescent="0.2">
      <c r="A23" s="99">
        <v>30</v>
      </c>
      <c r="B23" s="99"/>
      <c r="C23" s="99"/>
      <c r="D23" s="88"/>
      <c r="E23" s="89"/>
      <c r="F23" s="89"/>
      <c r="G23" s="118"/>
      <c r="H23" s="40" t="str">
        <f>IF(I23="","",A23/10)</f>
        <v/>
      </c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</row>
    <row r="24" spans="1:19" ht="15" customHeight="1" x14ac:dyDescent="0.2">
      <c r="A24" s="99">
        <v>40</v>
      </c>
      <c r="B24" s="99"/>
      <c r="C24" s="99"/>
      <c r="D24" s="88"/>
      <c r="E24" s="108"/>
      <c r="F24" s="108"/>
      <c r="G24" s="118"/>
      <c r="H24" s="40" t="str">
        <f t="shared" ref="H24" si="1">IF(I24="","",A24/10)</f>
        <v/>
      </c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</row>
    <row r="25" spans="1:19" ht="15" customHeight="1" x14ac:dyDescent="0.2">
      <c r="A25" s="99">
        <v>50</v>
      </c>
      <c r="B25" s="99"/>
      <c r="C25" s="99"/>
      <c r="D25" s="88"/>
      <c r="E25" s="89"/>
      <c r="F25" s="89"/>
      <c r="G25" s="118"/>
      <c r="H25" s="40" t="str">
        <f>IF(I25="","",A25/10)</f>
        <v/>
      </c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</row>
    <row r="26" spans="1:19" ht="15" customHeight="1" x14ac:dyDescent="0.2">
      <c r="A26" s="99">
        <v>60</v>
      </c>
      <c r="B26" s="99"/>
      <c r="C26" s="99"/>
      <c r="D26" s="88"/>
      <c r="E26" s="108"/>
      <c r="F26" s="108"/>
      <c r="G26" s="118"/>
      <c r="H26" s="40" t="str">
        <f t="shared" ref="H26:H89" si="2">IF(I26="","",A26/10)</f>
        <v/>
      </c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</row>
    <row r="27" spans="1:19" ht="24.75" customHeight="1" x14ac:dyDescent="0.2">
      <c r="A27" s="99">
        <v>70</v>
      </c>
      <c r="B27" s="99"/>
      <c r="C27" s="99"/>
      <c r="D27" s="88"/>
      <c r="E27" s="108"/>
      <c r="F27" s="108"/>
      <c r="G27" s="118"/>
      <c r="H27" s="40" t="str">
        <f t="shared" si="2"/>
        <v/>
      </c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</row>
    <row r="28" spans="1:19" ht="15" customHeight="1" x14ac:dyDescent="0.2">
      <c r="A28" s="99">
        <v>80</v>
      </c>
      <c r="B28" s="99"/>
      <c r="C28" s="99"/>
      <c r="D28" s="88"/>
      <c r="E28" s="108"/>
      <c r="F28" s="108"/>
      <c r="G28" s="118"/>
      <c r="H28" s="40" t="str">
        <f t="shared" si="2"/>
        <v/>
      </c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</row>
    <row r="29" spans="1:19" ht="15" customHeight="1" x14ac:dyDescent="0.2">
      <c r="A29" s="99">
        <v>90</v>
      </c>
      <c r="B29" s="99"/>
      <c r="C29" s="99"/>
      <c r="D29" s="88"/>
      <c r="E29" s="108"/>
      <c r="F29" s="108"/>
      <c r="G29" s="118"/>
      <c r="H29" s="40" t="str">
        <f t="shared" si="2"/>
        <v/>
      </c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</row>
    <row r="30" spans="1:19" ht="15" customHeight="1" x14ac:dyDescent="0.2">
      <c r="A30" s="99">
        <v>100</v>
      </c>
      <c r="B30" s="99"/>
      <c r="C30" s="99"/>
      <c r="D30" s="88"/>
      <c r="E30" s="108"/>
      <c r="F30" s="108"/>
      <c r="G30" s="118"/>
      <c r="H30" s="40" t="str">
        <f t="shared" si="2"/>
        <v/>
      </c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</row>
    <row r="31" spans="1:19" ht="15" customHeight="1" x14ac:dyDescent="0.2">
      <c r="A31" s="99">
        <v>110</v>
      </c>
      <c r="B31" s="99"/>
      <c r="C31" s="99"/>
      <c r="D31" s="88"/>
      <c r="E31" s="108"/>
      <c r="F31" s="108"/>
      <c r="G31" s="118"/>
      <c r="H31" s="40" t="str">
        <f t="shared" si="2"/>
        <v/>
      </c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</row>
    <row r="32" spans="1:19" ht="15" customHeight="1" x14ac:dyDescent="0.2">
      <c r="A32" s="99">
        <v>120</v>
      </c>
      <c r="B32" s="99"/>
      <c r="C32" s="99"/>
      <c r="D32" s="88"/>
      <c r="E32" s="108"/>
      <c r="F32" s="108"/>
      <c r="G32" s="118"/>
      <c r="H32" s="40" t="str">
        <f t="shared" si="2"/>
        <v/>
      </c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</row>
    <row r="33" spans="1:19" ht="15" customHeight="1" x14ac:dyDescent="0.2">
      <c r="A33" s="99">
        <v>130</v>
      </c>
      <c r="B33" s="99"/>
      <c r="C33" s="99"/>
      <c r="D33" s="88"/>
      <c r="E33" s="108"/>
      <c r="F33" s="108"/>
      <c r="G33" s="118"/>
      <c r="H33" s="40" t="str">
        <f t="shared" si="2"/>
        <v/>
      </c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</row>
    <row r="34" spans="1:19" ht="15" customHeight="1" x14ac:dyDescent="0.2">
      <c r="A34" s="99">
        <v>140</v>
      </c>
      <c r="B34" s="99"/>
      <c r="C34" s="99"/>
      <c r="D34" s="88"/>
      <c r="E34" s="108"/>
      <c r="F34" s="108"/>
      <c r="G34" s="118"/>
      <c r="H34" s="40" t="str">
        <f t="shared" si="2"/>
        <v/>
      </c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</row>
    <row r="35" spans="1:19" ht="15" customHeight="1" x14ac:dyDescent="0.2">
      <c r="A35" s="99">
        <v>150</v>
      </c>
      <c r="B35" s="99"/>
      <c r="C35" s="99"/>
      <c r="D35" s="88"/>
      <c r="E35" s="108"/>
      <c r="F35" s="108"/>
      <c r="G35" s="118"/>
      <c r="H35" s="40" t="str">
        <f t="shared" si="2"/>
        <v/>
      </c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</row>
    <row r="36" spans="1:19" ht="15" customHeight="1" x14ac:dyDescent="0.2">
      <c r="A36" s="99">
        <v>160</v>
      </c>
      <c r="B36" s="99"/>
      <c r="C36" s="99"/>
      <c r="D36" s="88"/>
      <c r="E36" s="108"/>
      <c r="F36" s="108"/>
      <c r="G36" s="118"/>
      <c r="H36" s="40" t="str">
        <f t="shared" si="2"/>
        <v/>
      </c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</row>
    <row r="37" spans="1:19" ht="15" customHeight="1" x14ac:dyDescent="0.2">
      <c r="A37" s="99">
        <v>170</v>
      </c>
      <c r="B37" s="99"/>
      <c r="C37" s="99"/>
      <c r="D37" s="88"/>
      <c r="E37" s="108"/>
      <c r="F37" s="108"/>
      <c r="G37" s="118"/>
      <c r="H37" s="40" t="str">
        <f t="shared" si="2"/>
        <v/>
      </c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</row>
    <row r="38" spans="1:19" ht="15" customHeight="1" x14ac:dyDescent="0.2">
      <c r="A38" s="99">
        <v>180</v>
      </c>
      <c r="B38" s="99"/>
      <c r="C38" s="99"/>
      <c r="D38" s="88"/>
      <c r="E38" s="108"/>
      <c r="F38" s="108"/>
      <c r="G38" s="118"/>
      <c r="H38" s="40" t="str">
        <f t="shared" si="2"/>
        <v/>
      </c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</row>
    <row r="39" spans="1:19" ht="15" customHeight="1" x14ac:dyDescent="0.2">
      <c r="A39" s="99">
        <v>190</v>
      </c>
      <c r="B39" s="99"/>
      <c r="C39" s="99"/>
      <c r="D39" s="88"/>
      <c r="E39" s="108"/>
      <c r="F39" s="108"/>
      <c r="G39" s="118"/>
      <c r="H39" s="40" t="str">
        <f t="shared" si="2"/>
        <v/>
      </c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</row>
    <row r="40" spans="1:19" ht="15" customHeight="1" x14ac:dyDescent="0.2">
      <c r="A40" s="99">
        <v>200</v>
      </c>
      <c r="B40" s="99"/>
      <c r="C40" s="99"/>
      <c r="D40" s="88"/>
      <c r="E40" s="108"/>
      <c r="F40" s="108"/>
      <c r="G40" s="118"/>
      <c r="H40" s="40" t="str">
        <f t="shared" si="2"/>
        <v/>
      </c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</row>
    <row r="41" spans="1:19" ht="15" customHeight="1" x14ac:dyDescent="0.2">
      <c r="A41" s="99">
        <v>210</v>
      </c>
      <c r="B41" s="99"/>
      <c r="C41" s="99"/>
      <c r="D41" s="88"/>
      <c r="E41" s="108"/>
      <c r="F41" s="108"/>
      <c r="G41" s="118"/>
      <c r="H41" s="40" t="str">
        <f t="shared" si="2"/>
        <v/>
      </c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</row>
    <row r="42" spans="1:19" ht="15" customHeight="1" x14ac:dyDescent="0.2">
      <c r="A42" s="99">
        <v>220</v>
      </c>
      <c r="B42" s="99"/>
      <c r="C42" s="99"/>
      <c r="D42" s="88"/>
      <c r="E42" s="108"/>
      <c r="F42" s="108"/>
      <c r="G42" s="118"/>
      <c r="H42" s="40" t="str">
        <f t="shared" si="2"/>
        <v/>
      </c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</row>
    <row r="43" spans="1:19" ht="15" customHeight="1" x14ac:dyDescent="0.2">
      <c r="A43" s="99">
        <v>230</v>
      </c>
      <c r="B43" s="99"/>
      <c r="C43" s="99"/>
      <c r="D43" s="88"/>
      <c r="E43" s="108"/>
      <c r="F43" s="108"/>
      <c r="G43" s="118"/>
      <c r="H43" s="40" t="str">
        <f t="shared" si="2"/>
        <v/>
      </c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</row>
    <row r="44" spans="1:19" ht="15" customHeight="1" x14ac:dyDescent="0.2">
      <c r="A44" s="99">
        <v>240</v>
      </c>
      <c r="B44" s="99"/>
      <c r="C44" s="99"/>
      <c r="D44" s="88"/>
      <c r="E44" s="108"/>
      <c r="F44" s="108"/>
      <c r="G44" s="118"/>
      <c r="H44" s="40" t="str">
        <f t="shared" si="2"/>
        <v/>
      </c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</row>
    <row r="45" spans="1:19" ht="15" customHeight="1" x14ac:dyDescent="0.2">
      <c r="A45" s="99">
        <v>250</v>
      </c>
      <c r="B45" s="99"/>
      <c r="C45" s="99"/>
      <c r="D45" s="88"/>
      <c r="E45" s="108"/>
      <c r="F45" s="108"/>
      <c r="G45" s="118"/>
      <c r="H45" s="40" t="str">
        <f t="shared" si="2"/>
        <v/>
      </c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</row>
    <row r="46" spans="1:19" ht="15" customHeight="1" x14ac:dyDescent="0.2">
      <c r="A46" s="99">
        <v>260</v>
      </c>
      <c r="B46" s="99"/>
      <c r="C46" s="99"/>
      <c r="D46" s="88"/>
      <c r="E46" s="108"/>
      <c r="F46" s="108"/>
      <c r="G46" s="118"/>
      <c r="H46" s="40" t="str">
        <f t="shared" si="2"/>
        <v/>
      </c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</row>
    <row r="47" spans="1:19" ht="15" customHeight="1" x14ac:dyDescent="0.2">
      <c r="A47" s="99">
        <v>270</v>
      </c>
      <c r="B47" s="99"/>
      <c r="C47" s="99"/>
      <c r="D47" s="88"/>
      <c r="E47" s="108"/>
      <c r="F47" s="108"/>
      <c r="G47" s="118"/>
      <c r="H47" s="40" t="str">
        <f t="shared" si="2"/>
        <v/>
      </c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</row>
    <row r="48" spans="1:19" ht="15" customHeight="1" x14ac:dyDescent="0.2">
      <c r="A48" s="99">
        <v>280</v>
      </c>
      <c r="B48" s="99"/>
      <c r="C48" s="99"/>
      <c r="D48" s="88"/>
      <c r="E48" s="108"/>
      <c r="F48" s="108"/>
      <c r="G48" s="118"/>
      <c r="H48" s="40" t="str">
        <f t="shared" si="2"/>
        <v/>
      </c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</row>
    <row r="49" spans="1:19" ht="15" customHeight="1" x14ac:dyDescent="0.2">
      <c r="A49" s="99">
        <v>290</v>
      </c>
      <c r="B49" s="99"/>
      <c r="C49" s="99"/>
      <c r="D49" s="88"/>
      <c r="E49" s="108"/>
      <c r="F49" s="108"/>
      <c r="G49" s="118"/>
      <c r="H49" s="40" t="str">
        <f t="shared" si="2"/>
        <v/>
      </c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</row>
    <row r="50" spans="1:19" ht="15" customHeight="1" x14ac:dyDescent="0.2">
      <c r="A50" s="99">
        <v>300</v>
      </c>
      <c r="B50" s="99"/>
      <c r="C50" s="99"/>
      <c r="D50" s="88"/>
      <c r="E50" s="108"/>
      <c r="F50" s="108"/>
      <c r="G50" s="118"/>
      <c r="H50" s="40" t="str">
        <f t="shared" si="2"/>
        <v/>
      </c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</row>
    <row r="51" spans="1:19" ht="30" customHeight="1" x14ac:dyDescent="0.2">
      <c r="A51" s="99">
        <v>310</v>
      </c>
      <c r="B51" s="99"/>
      <c r="C51" s="99"/>
      <c r="D51" s="88"/>
      <c r="E51" s="108"/>
      <c r="F51" s="108"/>
      <c r="G51" s="118"/>
      <c r="H51" s="40" t="str">
        <f t="shared" si="2"/>
        <v/>
      </c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</row>
    <row r="52" spans="1:19" ht="29.25" customHeight="1" x14ac:dyDescent="0.2">
      <c r="A52" s="99">
        <v>320</v>
      </c>
      <c r="B52" s="99"/>
      <c r="C52" s="99"/>
      <c r="D52" s="88"/>
      <c r="E52" s="108"/>
      <c r="F52" s="108"/>
      <c r="G52" s="118"/>
      <c r="H52" s="40" t="str">
        <f t="shared" si="2"/>
        <v/>
      </c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</row>
    <row r="53" spans="1:19" ht="25.5" customHeight="1" x14ac:dyDescent="0.2">
      <c r="A53" s="99">
        <v>330</v>
      </c>
      <c r="B53" s="99"/>
      <c r="C53" s="99"/>
      <c r="D53" s="88"/>
      <c r="E53" s="108"/>
      <c r="F53" s="108"/>
      <c r="G53" s="118"/>
      <c r="H53" s="40" t="str">
        <f t="shared" si="2"/>
        <v/>
      </c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</row>
    <row r="54" spans="1:19" ht="30" customHeight="1" x14ac:dyDescent="0.2">
      <c r="A54" s="99">
        <v>340</v>
      </c>
      <c r="B54" s="99"/>
      <c r="C54" s="99"/>
      <c r="D54" s="88"/>
      <c r="E54" s="108"/>
      <c r="F54" s="108"/>
      <c r="G54" s="118"/>
      <c r="H54" s="40" t="str">
        <f t="shared" si="2"/>
        <v/>
      </c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</row>
    <row r="55" spans="1:19" ht="24" customHeight="1" x14ac:dyDescent="0.2">
      <c r="A55" s="99">
        <v>350</v>
      </c>
      <c r="B55" s="99"/>
      <c r="C55" s="99"/>
      <c r="D55" s="88"/>
      <c r="E55" s="108"/>
      <c r="F55" s="108"/>
      <c r="G55" s="118"/>
      <c r="H55" s="40" t="str">
        <f t="shared" si="2"/>
        <v/>
      </c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</row>
    <row r="56" spans="1:19" ht="15" customHeight="1" x14ac:dyDescent="0.2">
      <c r="A56" s="99">
        <v>360</v>
      </c>
      <c r="B56" s="99"/>
      <c r="C56" s="99"/>
      <c r="D56" s="88"/>
      <c r="E56" s="108"/>
      <c r="F56" s="108"/>
      <c r="G56" s="118"/>
      <c r="H56" s="40" t="str">
        <f t="shared" si="2"/>
        <v/>
      </c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</row>
    <row r="57" spans="1:19" ht="15" customHeight="1" x14ac:dyDescent="0.2">
      <c r="A57" s="99">
        <v>370</v>
      </c>
      <c r="B57" s="99"/>
      <c r="C57" s="99"/>
      <c r="D57" s="88"/>
      <c r="E57" s="108"/>
      <c r="F57" s="108"/>
      <c r="G57" s="118"/>
      <c r="H57" s="40" t="str">
        <f t="shared" si="2"/>
        <v/>
      </c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</row>
    <row r="58" spans="1:19" ht="15" customHeight="1" x14ac:dyDescent="0.2">
      <c r="A58" s="99">
        <v>380</v>
      </c>
      <c r="B58" s="99"/>
      <c r="C58" s="99"/>
      <c r="D58" s="88"/>
      <c r="E58" s="108"/>
      <c r="F58" s="108"/>
      <c r="G58" s="118"/>
      <c r="H58" s="40" t="str">
        <f t="shared" si="2"/>
        <v/>
      </c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</row>
    <row r="59" spans="1:19" ht="15" customHeight="1" x14ac:dyDescent="0.2">
      <c r="A59" s="99">
        <v>390</v>
      </c>
      <c r="B59" s="99"/>
      <c r="C59" s="99"/>
      <c r="D59" s="88"/>
      <c r="E59" s="108"/>
      <c r="F59" s="108"/>
      <c r="G59" s="118"/>
      <c r="H59" s="40" t="str">
        <f t="shared" si="2"/>
        <v/>
      </c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</row>
    <row r="60" spans="1:19" ht="15" customHeight="1" x14ac:dyDescent="0.2">
      <c r="A60" s="99">
        <v>400</v>
      </c>
      <c r="B60" s="99"/>
      <c r="C60" s="99"/>
      <c r="D60" s="88"/>
      <c r="E60" s="108"/>
      <c r="F60" s="108"/>
      <c r="G60" s="118"/>
      <c r="H60" s="40" t="str">
        <f t="shared" si="2"/>
        <v/>
      </c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</row>
    <row r="61" spans="1:19" ht="15" customHeight="1" x14ac:dyDescent="0.2">
      <c r="A61" s="99">
        <v>410</v>
      </c>
      <c r="B61" s="99"/>
      <c r="C61" s="99"/>
      <c r="D61" s="88"/>
      <c r="E61" s="108"/>
      <c r="F61" s="108"/>
      <c r="G61" s="118"/>
      <c r="H61" s="40" t="str">
        <f t="shared" si="2"/>
        <v/>
      </c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</row>
    <row r="62" spans="1:19" ht="15" customHeight="1" x14ac:dyDescent="0.2">
      <c r="A62" s="99">
        <v>420</v>
      </c>
      <c r="B62" s="99"/>
      <c r="C62" s="99"/>
      <c r="D62" s="88"/>
      <c r="E62" s="108"/>
      <c r="F62" s="108"/>
      <c r="G62" s="118"/>
      <c r="H62" s="40" t="str">
        <f t="shared" si="2"/>
        <v/>
      </c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</row>
    <row r="63" spans="1:19" ht="15" customHeight="1" x14ac:dyDescent="0.2">
      <c r="A63" s="99">
        <v>430</v>
      </c>
      <c r="B63" s="99"/>
      <c r="C63" s="99"/>
      <c r="D63" s="88"/>
      <c r="E63" s="108"/>
      <c r="F63" s="108"/>
      <c r="G63" s="118"/>
      <c r="H63" s="40" t="str">
        <f t="shared" si="2"/>
        <v/>
      </c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</row>
    <row r="64" spans="1:19" ht="15" customHeight="1" x14ac:dyDescent="0.2">
      <c r="A64" s="99">
        <v>440</v>
      </c>
      <c r="B64" s="99"/>
      <c r="C64" s="99"/>
      <c r="D64" s="88"/>
      <c r="E64" s="108"/>
      <c r="F64" s="108"/>
      <c r="G64" s="118"/>
      <c r="H64" s="40" t="str">
        <f t="shared" si="2"/>
        <v/>
      </c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</row>
    <row r="65" spans="1:19" ht="15" customHeight="1" x14ac:dyDescent="0.2">
      <c r="A65" s="99">
        <v>450</v>
      </c>
      <c r="B65" s="99"/>
      <c r="C65" s="99"/>
      <c r="D65" s="88"/>
      <c r="E65" s="108"/>
      <c r="F65" s="108"/>
      <c r="G65" s="118"/>
      <c r="H65" s="40" t="str">
        <f t="shared" si="2"/>
        <v/>
      </c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</row>
    <row r="66" spans="1:19" ht="15" customHeight="1" x14ac:dyDescent="0.2">
      <c r="A66" s="99">
        <v>460</v>
      </c>
      <c r="B66" s="99"/>
      <c r="C66" s="99"/>
      <c r="D66" s="88"/>
      <c r="E66" s="108"/>
      <c r="F66" s="108"/>
      <c r="G66" s="118"/>
      <c r="H66" s="40" t="str">
        <f t="shared" si="2"/>
        <v/>
      </c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</row>
    <row r="67" spans="1:19" ht="15" customHeight="1" x14ac:dyDescent="0.2">
      <c r="A67" s="99">
        <v>470</v>
      </c>
      <c r="B67" s="99"/>
      <c r="C67" s="99"/>
      <c r="D67" s="88"/>
      <c r="E67" s="108"/>
      <c r="F67" s="108"/>
      <c r="G67" s="118"/>
      <c r="H67" s="40" t="str">
        <f t="shared" si="2"/>
        <v/>
      </c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</row>
    <row r="68" spans="1:19" ht="15" customHeight="1" x14ac:dyDescent="0.2">
      <c r="A68" s="99">
        <v>480</v>
      </c>
      <c r="B68" s="99"/>
      <c r="C68" s="99"/>
      <c r="D68" s="88"/>
      <c r="E68" s="108"/>
      <c r="F68" s="108"/>
      <c r="G68" s="118"/>
      <c r="H68" s="40" t="str">
        <f t="shared" si="2"/>
        <v/>
      </c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</row>
    <row r="69" spans="1:19" ht="15" customHeight="1" x14ac:dyDescent="0.2">
      <c r="A69" s="99">
        <v>490</v>
      </c>
      <c r="B69" s="99"/>
      <c r="C69" s="99"/>
      <c r="D69" s="88"/>
      <c r="E69" s="108"/>
      <c r="F69" s="108"/>
      <c r="G69" s="118"/>
      <c r="H69" s="40" t="str">
        <f t="shared" si="2"/>
        <v/>
      </c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</row>
    <row r="70" spans="1:19" ht="15" customHeight="1" x14ac:dyDescent="0.2">
      <c r="A70" s="99">
        <v>500</v>
      </c>
      <c r="B70" s="99"/>
      <c r="C70" s="99"/>
      <c r="D70" s="88"/>
      <c r="E70" s="108"/>
      <c r="F70" s="108"/>
      <c r="G70" s="118"/>
      <c r="H70" s="40" t="str">
        <f t="shared" si="2"/>
        <v/>
      </c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</row>
    <row r="71" spans="1:19" ht="15" customHeight="1" x14ac:dyDescent="0.2">
      <c r="A71" s="99">
        <v>510</v>
      </c>
      <c r="B71" s="99"/>
      <c r="C71" s="99"/>
      <c r="D71" s="88"/>
      <c r="E71" s="108"/>
      <c r="F71" s="108"/>
      <c r="G71" s="118"/>
      <c r="H71" s="40" t="str">
        <f t="shared" si="2"/>
        <v/>
      </c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</row>
    <row r="72" spans="1:19" ht="15" customHeight="1" x14ac:dyDescent="0.2">
      <c r="A72" s="99">
        <v>520</v>
      </c>
      <c r="B72" s="99"/>
      <c r="C72" s="99"/>
      <c r="D72" s="88"/>
      <c r="E72" s="108"/>
      <c r="F72" s="108"/>
      <c r="G72" s="118"/>
      <c r="H72" s="40" t="str">
        <f t="shared" si="2"/>
        <v/>
      </c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</row>
    <row r="73" spans="1:19" ht="15" customHeight="1" x14ac:dyDescent="0.2">
      <c r="A73" s="99">
        <v>530</v>
      </c>
      <c r="B73" s="99"/>
      <c r="C73" s="99"/>
      <c r="D73" s="88"/>
      <c r="E73" s="108"/>
      <c r="F73" s="108"/>
      <c r="G73" s="118"/>
      <c r="H73" s="40" t="str">
        <f t="shared" si="2"/>
        <v/>
      </c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</row>
    <row r="74" spans="1:19" ht="30" customHeight="1" x14ac:dyDescent="0.2">
      <c r="A74" s="99">
        <v>540</v>
      </c>
      <c r="B74" s="99"/>
      <c r="C74" s="99"/>
      <c r="D74" s="88"/>
      <c r="E74" s="108"/>
      <c r="F74" s="108"/>
      <c r="G74" s="118"/>
      <c r="H74" s="40" t="str">
        <f t="shared" si="2"/>
        <v/>
      </c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</row>
    <row r="75" spans="1:19" ht="30" customHeight="1" x14ac:dyDescent="0.2">
      <c r="A75" s="99">
        <v>550</v>
      </c>
      <c r="B75" s="99"/>
      <c r="C75" s="99"/>
      <c r="D75" s="88"/>
      <c r="E75" s="108"/>
      <c r="F75" s="108"/>
      <c r="G75" s="118"/>
      <c r="H75" s="40" t="str">
        <f t="shared" si="2"/>
        <v/>
      </c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</row>
    <row r="76" spans="1:19" ht="15" customHeight="1" x14ac:dyDescent="0.2">
      <c r="A76" s="99">
        <v>560</v>
      </c>
      <c r="B76" s="99"/>
      <c r="C76" s="99"/>
      <c r="D76" s="88"/>
      <c r="E76" s="108"/>
      <c r="F76" s="108"/>
      <c r="G76" s="118"/>
      <c r="H76" s="40" t="str">
        <f t="shared" si="2"/>
        <v/>
      </c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</row>
    <row r="77" spans="1:19" ht="15" customHeight="1" x14ac:dyDescent="0.2">
      <c r="A77" s="99">
        <v>570</v>
      </c>
      <c r="B77" s="99"/>
      <c r="C77" s="99"/>
      <c r="D77" s="88"/>
      <c r="E77" s="108"/>
      <c r="F77" s="108"/>
      <c r="G77" s="118"/>
      <c r="H77" s="40" t="str">
        <f t="shared" si="2"/>
        <v/>
      </c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</row>
    <row r="78" spans="1:19" ht="30" customHeight="1" x14ac:dyDescent="0.2">
      <c r="A78" s="99">
        <v>580</v>
      </c>
      <c r="B78" s="99"/>
      <c r="C78" s="99"/>
      <c r="D78" s="88"/>
      <c r="E78" s="108"/>
      <c r="F78" s="108"/>
      <c r="G78" s="118"/>
      <c r="H78" s="40" t="str">
        <f t="shared" si="2"/>
        <v/>
      </c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</row>
    <row r="79" spans="1:19" ht="15" customHeight="1" x14ac:dyDescent="0.2">
      <c r="A79" s="99">
        <v>590</v>
      </c>
      <c r="B79" s="99"/>
      <c r="C79" s="99"/>
      <c r="D79" s="88"/>
      <c r="E79" s="108"/>
      <c r="F79" s="108"/>
      <c r="G79" s="118"/>
      <c r="H79" s="40" t="str">
        <f t="shared" si="2"/>
        <v/>
      </c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</row>
    <row r="80" spans="1:19" ht="15" customHeight="1" x14ac:dyDescent="0.2">
      <c r="A80" s="99">
        <v>600</v>
      </c>
      <c r="B80" s="99"/>
      <c r="C80" s="99"/>
      <c r="D80" s="88"/>
      <c r="E80" s="108"/>
      <c r="F80" s="108"/>
      <c r="G80" s="118"/>
      <c r="H80" s="40" t="str">
        <f t="shared" si="2"/>
        <v/>
      </c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</row>
    <row r="81" spans="1:19" ht="15" customHeight="1" x14ac:dyDescent="0.2">
      <c r="A81" s="99">
        <v>610</v>
      </c>
      <c r="B81" s="99"/>
      <c r="C81" s="99"/>
      <c r="D81" s="88"/>
      <c r="E81" s="108"/>
      <c r="F81" s="108"/>
      <c r="G81" s="118"/>
      <c r="H81" s="40" t="str">
        <f t="shared" si="2"/>
        <v/>
      </c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</row>
    <row r="82" spans="1:19" ht="15" customHeight="1" x14ac:dyDescent="0.2">
      <c r="A82" s="99">
        <v>620</v>
      </c>
      <c r="B82" s="99"/>
      <c r="C82" s="99"/>
      <c r="D82" s="88"/>
      <c r="E82" s="108"/>
      <c r="F82" s="108"/>
      <c r="G82" s="118"/>
      <c r="H82" s="40" t="str">
        <f t="shared" si="2"/>
        <v/>
      </c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</row>
    <row r="83" spans="1:19" ht="15" customHeight="1" x14ac:dyDescent="0.2">
      <c r="A83" s="99">
        <v>630</v>
      </c>
      <c r="B83" s="99"/>
      <c r="C83" s="99"/>
      <c r="D83" s="88"/>
      <c r="E83" s="108"/>
      <c r="F83" s="108"/>
      <c r="G83" s="118"/>
      <c r="H83" s="40" t="str">
        <f t="shared" si="2"/>
        <v/>
      </c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</row>
    <row r="84" spans="1:19" ht="12.75" x14ac:dyDescent="0.2">
      <c r="A84" s="99">
        <v>640</v>
      </c>
      <c r="B84" s="99"/>
      <c r="C84" s="99"/>
      <c r="D84" s="88"/>
      <c r="E84" s="108"/>
      <c r="F84" s="108"/>
      <c r="G84" s="118"/>
      <c r="H84" s="40" t="str">
        <f t="shared" si="2"/>
        <v/>
      </c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</row>
    <row r="85" spans="1:19" ht="12.75" x14ac:dyDescent="0.2">
      <c r="A85" s="99">
        <v>650</v>
      </c>
      <c r="B85" s="99"/>
      <c r="C85" s="99"/>
      <c r="D85" s="88"/>
      <c r="E85" s="108"/>
      <c r="F85" s="108"/>
      <c r="G85" s="118"/>
      <c r="H85" s="40" t="str">
        <f t="shared" si="2"/>
        <v/>
      </c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</row>
    <row r="86" spans="1:19" ht="12.75" x14ac:dyDescent="0.2">
      <c r="A86" s="99">
        <v>660</v>
      </c>
      <c r="B86" s="99"/>
      <c r="C86" s="99"/>
      <c r="D86" s="88"/>
      <c r="E86" s="108"/>
      <c r="F86" s="108"/>
      <c r="G86" s="118"/>
      <c r="H86" s="40" t="str">
        <f t="shared" si="2"/>
        <v/>
      </c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</row>
    <row r="87" spans="1:19" ht="12.75" x14ac:dyDescent="0.2">
      <c r="A87" s="99">
        <v>670</v>
      </c>
      <c r="B87" s="99"/>
      <c r="C87" s="99"/>
      <c r="D87" s="88"/>
      <c r="E87" s="108"/>
      <c r="F87" s="108"/>
      <c r="G87" s="118"/>
      <c r="H87" s="40" t="str">
        <f t="shared" si="2"/>
        <v/>
      </c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</row>
    <row r="88" spans="1:19" ht="12.75" x14ac:dyDescent="0.2">
      <c r="A88" s="99">
        <v>680</v>
      </c>
      <c r="B88" s="99"/>
      <c r="C88" s="99"/>
      <c r="D88" s="88"/>
      <c r="E88" s="108"/>
      <c r="F88" s="108"/>
      <c r="G88" s="118"/>
      <c r="H88" s="40" t="str">
        <f t="shared" si="2"/>
        <v/>
      </c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</row>
    <row r="89" spans="1:19" ht="12.75" x14ac:dyDescent="0.2">
      <c r="A89" s="99">
        <v>690</v>
      </c>
      <c r="B89" s="99"/>
      <c r="C89" s="99"/>
      <c r="D89" s="88"/>
      <c r="E89" s="108"/>
      <c r="F89" s="108"/>
      <c r="G89" s="118"/>
      <c r="H89" s="40" t="str">
        <f t="shared" si="2"/>
        <v/>
      </c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</row>
    <row r="90" spans="1:19" ht="12.75" x14ac:dyDescent="0.2">
      <c r="A90" s="99">
        <v>700</v>
      </c>
      <c r="B90" s="99"/>
      <c r="C90" s="99"/>
      <c r="D90" s="88"/>
      <c r="E90" s="108"/>
      <c r="F90" s="108"/>
      <c r="G90" s="118"/>
      <c r="H90" s="40" t="str">
        <f t="shared" ref="H90:H119" si="3">IF(I90="","",A90/10)</f>
        <v/>
      </c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</row>
    <row r="91" spans="1:19" ht="12.75" x14ac:dyDescent="0.2">
      <c r="A91" s="99">
        <v>710</v>
      </c>
      <c r="B91" s="99"/>
      <c r="C91" s="99"/>
      <c r="D91" s="88"/>
      <c r="E91" s="108"/>
      <c r="F91" s="108"/>
      <c r="G91" s="118"/>
      <c r="H91" s="40" t="str">
        <f t="shared" si="3"/>
        <v/>
      </c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</row>
    <row r="92" spans="1:19" ht="12.75" x14ac:dyDescent="0.2">
      <c r="A92" s="99">
        <v>720</v>
      </c>
      <c r="B92" s="99"/>
      <c r="C92" s="99"/>
      <c r="D92" s="88"/>
      <c r="E92" s="108"/>
      <c r="F92" s="108"/>
      <c r="G92" s="118"/>
      <c r="H92" s="40" t="str">
        <f t="shared" si="3"/>
        <v/>
      </c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</row>
    <row r="93" spans="1:19" ht="12.75" x14ac:dyDescent="0.2">
      <c r="A93" s="99">
        <v>730</v>
      </c>
      <c r="B93" s="99"/>
      <c r="C93" s="99"/>
      <c r="D93" s="88"/>
      <c r="E93" s="108"/>
      <c r="F93" s="108"/>
      <c r="G93" s="118"/>
      <c r="H93" s="40" t="str">
        <f t="shared" si="3"/>
        <v/>
      </c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</row>
    <row r="94" spans="1:19" ht="12.75" x14ac:dyDescent="0.2">
      <c r="A94" s="99">
        <v>740</v>
      </c>
      <c r="B94" s="99"/>
      <c r="C94" s="99"/>
      <c r="D94" s="88"/>
      <c r="E94" s="108"/>
      <c r="F94" s="108"/>
      <c r="G94" s="118"/>
      <c r="H94" s="40" t="str">
        <f t="shared" si="3"/>
        <v/>
      </c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</row>
    <row r="95" spans="1:19" ht="12.75" x14ac:dyDescent="0.2">
      <c r="A95" s="99">
        <v>750</v>
      </c>
      <c r="B95" s="99"/>
      <c r="C95" s="99"/>
      <c r="D95" s="88"/>
      <c r="E95" s="108"/>
      <c r="F95" s="108"/>
      <c r="G95" s="118"/>
      <c r="H95" s="40" t="str">
        <f t="shared" si="3"/>
        <v/>
      </c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</row>
    <row r="96" spans="1:19" ht="12.75" x14ac:dyDescent="0.2">
      <c r="A96" s="99">
        <v>760</v>
      </c>
      <c r="B96" s="99"/>
      <c r="C96" s="99"/>
      <c r="D96" s="88"/>
      <c r="E96" s="108"/>
      <c r="F96" s="108"/>
      <c r="G96" s="118"/>
      <c r="H96" s="40" t="str">
        <f t="shared" si="3"/>
        <v/>
      </c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</row>
    <row r="97" spans="1:19" ht="12.75" x14ac:dyDescent="0.2">
      <c r="A97" s="99">
        <v>770</v>
      </c>
      <c r="B97" s="99"/>
      <c r="C97" s="99"/>
      <c r="D97" s="88"/>
      <c r="E97" s="108"/>
      <c r="F97" s="108"/>
      <c r="G97" s="118"/>
      <c r="H97" s="40" t="str">
        <f t="shared" si="3"/>
        <v/>
      </c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</row>
    <row r="98" spans="1:19" ht="12.75" x14ac:dyDescent="0.2">
      <c r="A98" s="99">
        <v>780</v>
      </c>
      <c r="B98" s="99"/>
      <c r="C98" s="99"/>
      <c r="D98" s="88"/>
      <c r="E98" s="108"/>
      <c r="F98" s="108"/>
      <c r="G98" s="118"/>
      <c r="H98" s="40" t="str">
        <f t="shared" si="3"/>
        <v/>
      </c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</row>
    <row r="99" spans="1:19" ht="12.75" x14ac:dyDescent="0.2">
      <c r="A99" s="99">
        <v>790</v>
      </c>
      <c r="B99" s="99"/>
      <c r="C99" s="99"/>
      <c r="D99" s="88"/>
      <c r="E99" s="108"/>
      <c r="F99" s="108"/>
      <c r="G99" s="118"/>
      <c r="H99" s="40" t="str">
        <f t="shared" si="3"/>
        <v/>
      </c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</row>
    <row r="100" spans="1:19" ht="12.75" x14ac:dyDescent="0.2">
      <c r="A100" s="99">
        <v>800</v>
      </c>
      <c r="B100" s="99"/>
      <c r="C100" s="99"/>
      <c r="D100" s="88"/>
      <c r="E100" s="108"/>
      <c r="F100" s="108"/>
      <c r="G100" s="118"/>
      <c r="H100" s="40" t="str">
        <f t="shared" si="3"/>
        <v/>
      </c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</row>
    <row r="101" spans="1:19" ht="12.75" x14ac:dyDescent="0.2">
      <c r="A101" s="99">
        <v>810</v>
      </c>
      <c r="B101" s="99"/>
      <c r="C101" s="99"/>
      <c r="D101" s="88"/>
      <c r="E101" s="108"/>
      <c r="F101" s="108"/>
      <c r="G101" s="118"/>
      <c r="H101" s="40" t="str">
        <f t="shared" si="3"/>
        <v/>
      </c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</row>
    <row r="102" spans="1:19" ht="12.75" x14ac:dyDescent="0.2">
      <c r="A102" s="99">
        <v>820</v>
      </c>
      <c r="B102" s="99"/>
      <c r="C102" s="99"/>
      <c r="D102" s="88"/>
      <c r="E102" s="108"/>
      <c r="F102" s="108"/>
      <c r="G102" s="118"/>
      <c r="H102" s="40" t="str">
        <f t="shared" si="3"/>
        <v/>
      </c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</row>
    <row r="103" spans="1:19" ht="12.75" x14ac:dyDescent="0.2">
      <c r="A103" s="99">
        <v>830</v>
      </c>
      <c r="B103" s="99"/>
      <c r="C103" s="99"/>
      <c r="D103" s="88"/>
      <c r="E103" s="108"/>
      <c r="F103" s="108"/>
      <c r="G103" s="118"/>
      <c r="H103" s="40" t="str">
        <f t="shared" si="3"/>
        <v/>
      </c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</row>
    <row r="104" spans="1:19" ht="12.75" x14ac:dyDescent="0.2">
      <c r="A104" s="99">
        <v>840</v>
      </c>
      <c r="B104" s="99"/>
      <c r="C104" s="99"/>
      <c r="D104" s="88"/>
      <c r="E104" s="108"/>
      <c r="F104" s="108"/>
      <c r="G104" s="118"/>
      <c r="H104" s="40" t="str">
        <f t="shared" si="3"/>
        <v/>
      </c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</row>
    <row r="105" spans="1:19" ht="12.75" x14ac:dyDescent="0.2">
      <c r="A105" s="99">
        <v>850</v>
      </c>
      <c r="B105" s="99"/>
      <c r="C105" s="99"/>
      <c r="D105" s="88"/>
      <c r="E105" s="108"/>
      <c r="F105" s="108"/>
      <c r="G105" s="118"/>
      <c r="H105" s="40" t="str">
        <f t="shared" si="3"/>
        <v/>
      </c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</row>
    <row r="106" spans="1:19" ht="12.75" x14ac:dyDescent="0.2">
      <c r="A106" s="99">
        <v>860</v>
      </c>
      <c r="B106" s="99"/>
      <c r="C106" s="99"/>
      <c r="D106" s="88"/>
      <c r="E106" s="108"/>
      <c r="F106" s="108"/>
      <c r="G106" s="118"/>
      <c r="H106" s="40" t="str">
        <f t="shared" si="3"/>
        <v/>
      </c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</row>
    <row r="107" spans="1:19" ht="12.75" x14ac:dyDescent="0.2">
      <c r="A107" s="99">
        <v>870</v>
      </c>
      <c r="B107" s="99"/>
      <c r="C107" s="99"/>
      <c r="D107" s="88"/>
      <c r="E107" s="108"/>
      <c r="F107" s="108"/>
      <c r="G107" s="118"/>
      <c r="H107" s="40" t="str">
        <f t="shared" si="3"/>
        <v/>
      </c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</row>
    <row r="108" spans="1:19" ht="12.75" x14ac:dyDescent="0.2">
      <c r="A108" s="99">
        <v>880</v>
      </c>
      <c r="B108" s="99"/>
      <c r="C108" s="99"/>
      <c r="D108" s="88"/>
      <c r="E108" s="108"/>
      <c r="F108" s="108"/>
      <c r="G108" s="118"/>
      <c r="H108" s="40" t="str">
        <f t="shared" si="3"/>
        <v/>
      </c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</row>
    <row r="109" spans="1:19" ht="12.75" x14ac:dyDescent="0.2">
      <c r="A109" s="99">
        <v>890</v>
      </c>
      <c r="B109" s="99"/>
      <c r="C109" s="99"/>
      <c r="D109" s="88"/>
      <c r="E109" s="108"/>
      <c r="F109" s="108"/>
      <c r="G109" s="118"/>
      <c r="H109" s="40" t="str">
        <f t="shared" si="3"/>
        <v/>
      </c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</row>
    <row r="110" spans="1:19" ht="12.75" x14ac:dyDescent="0.2">
      <c r="A110" s="99">
        <v>900</v>
      </c>
      <c r="B110" s="99"/>
      <c r="C110" s="99"/>
      <c r="D110" s="88"/>
      <c r="E110" s="108"/>
      <c r="F110" s="108"/>
      <c r="G110" s="118"/>
      <c r="H110" s="40" t="str">
        <f t="shared" si="3"/>
        <v/>
      </c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</row>
    <row r="111" spans="1:19" ht="12.75" x14ac:dyDescent="0.2">
      <c r="A111" s="99">
        <v>910</v>
      </c>
      <c r="B111" s="99"/>
      <c r="C111" s="99"/>
      <c r="D111" s="88"/>
      <c r="E111" s="108"/>
      <c r="F111" s="108"/>
      <c r="G111" s="118"/>
      <c r="H111" s="40" t="str">
        <f t="shared" si="3"/>
        <v/>
      </c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</row>
    <row r="112" spans="1:19" ht="12.75" x14ac:dyDescent="0.2">
      <c r="A112" s="99">
        <v>920</v>
      </c>
      <c r="B112" s="99"/>
      <c r="C112" s="99"/>
      <c r="D112" s="88"/>
      <c r="E112" s="108"/>
      <c r="F112" s="108"/>
      <c r="G112" s="118"/>
      <c r="H112" s="40" t="str">
        <f t="shared" si="3"/>
        <v/>
      </c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</row>
    <row r="113" spans="1:19" ht="12.75" x14ac:dyDescent="0.2">
      <c r="A113" s="99">
        <v>930</v>
      </c>
      <c r="B113" s="99"/>
      <c r="C113" s="99"/>
      <c r="D113" s="88"/>
      <c r="E113" s="108"/>
      <c r="F113" s="108"/>
      <c r="G113" s="118"/>
      <c r="H113" s="40" t="str">
        <f t="shared" si="3"/>
        <v/>
      </c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</row>
    <row r="114" spans="1:19" ht="12.75" x14ac:dyDescent="0.2">
      <c r="A114" s="99">
        <v>940</v>
      </c>
      <c r="B114" s="99"/>
      <c r="C114" s="99"/>
      <c r="D114" s="88"/>
      <c r="E114" s="108"/>
      <c r="F114" s="108"/>
      <c r="G114" s="118"/>
      <c r="H114" s="40" t="str">
        <f t="shared" si="3"/>
        <v/>
      </c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</row>
    <row r="115" spans="1:19" ht="12.75" x14ac:dyDescent="0.2">
      <c r="A115" s="99">
        <v>950</v>
      </c>
      <c r="B115" s="99"/>
      <c r="C115" s="99"/>
      <c r="D115" s="88"/>
      <c r="E115" s="108"/>
      <c r="F115" s="108"/>
      <c r="G115" s="118"/>
      <c r="H115" s="40" t="str">
        <f t="shared" si="3"/>
        <v/>
      </c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</row>
    <row r="116" spans="1:19" ht="12.75" x14ac:dyDescent="0.2">
      <c r="A116" s="99">
        <v>960</v>
      </c>
      <c r="B116" s="99"/>
      <c r="C116" s="99"/>
      <c r="D116" s="88"/>
      <c r="E116" s="108"/>
      <c r="F116" s="108"/>
      <c r="G116" s="118"/>
      <c r="H116" s="40" t="str">
        <f t="shared" si="3"/>
        <v/>
      </c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</row>
    <row r="117" spans="1:19" ht="12.75" x14ac:dyDescent="0.2">
      <c r="A117" s="99">
        <v>970</v>
      </c>
      <c r="B117" s="99"/>
      <c r="C117" s="99"/>
      <c r="D117" s="88"/>
      <c r="E117" s="108"/>
      <c r="F117" s="108"/>
      <c r="G117" s="118"/>
      <c r="H117" s="40" t="str">
        <f t="shared" si="3"/>
        <v/>
      </c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</row>
    <row r="118" spans="1:19" ht="12.75" x14ac:dyDescent="0.2">
      <c r="A118" s="99">
        <v>980</v>
      </c>
      <c r="B118" s="99"/>
      <c r="C118" s="99"/>
      <c r="D118" s="88"/>
      <c r="E118" s="108"/>
      <c r="F118" s="108"/>
      <c r="G118" s="118"/>
      <c r="H118" s="40" t="str">
        <f t="shared" si="3"/>
        <v/>
      </c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</row>
    <row r="119" spans="1:19" ht="12.75" x14ac:dyDescent="0.2">
      <c r="A119" s="99">
        <v>990</v>
      </c>
      <c r="B119" s="99"/>
      <c r="C119" s="99"/>
      <c r="D119" s="88"/>
      <c r="E119" s="108"/>
      <c r="F119" s="108"/>
      <c r="G119" s="118"/>
      <c r="H119" s="40" t="str">
        <f t="shared" si="3"/>
        <v/>
      </c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9" fitToWidth="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KP01</vt:lpstr>
      <vt:lpstr>KP02</vt:lpstr>
      <vt:lpstr>KP03</vt:lpstr>
      <vt:lpstr>KP04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2023-10-11T07:55:23Z</dcterms:created>
  <dcterms:modified xsi:type="dcterms:W3CDTF">2023-10-11T08:51:14Z</dcterms:modified>
</cp:coreProperties>
</file>