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3935" tabRatio="765"/>
  </bookViews>
  <sheets>
    <sheet name="Yleistiedot" sheetId="4" r:id="rId1"/>
    <sheet name="KA01" sheetId="51" r:id="rId2"/>
    <sheet name="KA02" sheetId="54" r:id="rId3"/>
    <sheet name="KA03" sheetId="53" r:id="rId4"/>
    <sheet name="KA04" sheetId="85" r:id="rId5"/>
    <sheet name="KA05" sheetId="86" r:id="rId6"/>
  </sheets>
  <definedNames>
    <definedName name="_xlnm.Print_Area" localSheetId="1">'KA01'!$A$3:$J$47</definedName>
    <definedName name="_xlnm.Print_Area" localSheetId="2">'KA02'!$A$3:$J$71</definedName>
    <definedName name="_xlnm.Print_Area" localSheetId="3">'KA03'!$A$3:$J$58</definedName>
    <definedName name="_xlnm.Print_Area" localSheetId="4">'KA04'!$A$3:$M$41</definedName>
    <definedName name="_xlnm.Print_Area" localSheetId="0">Yleistiedot!$A$1:$D$38</definedName>
    <definedName name="Raportoija">Yleistiedot!$B$9</definedName>
    <definedName name="RaportoijanNimi">Yleistiedot!$B$25</definedName>
    <definedName name="RaportoijanPuhelin">Yleistiedot!$B$27</definedName>
    <definedName name="RaportoijanSPostiOsoite">Yleistiedot!$B$26</definedName>
    <definedName name="Raportointijaksonpituus">Yleistiedot!$D$32</definedName>
    <definedName name="Raportointipvm">Yleistiedot!$B$15</definedName>
    <definedName name="Raportointivaluutta">Yleistiedot!$B$21</definedName>
    <definedName name="sp_Filename">Yleistiedot!$B$3</definedName>
    <definedName name="sp_Language">Yleistiedot!$B$1</definedName>
    <definedName name="sp_Version">Yleistiedot!$C$36</definedName>
    <definedName name="Systeemitunnus">Yleistiedot!$B$2</definedName>
    <definedName name="Tapahtumakoodi">Yleistiedot!$B$19</definedName>
    <definedName name="Tiedonajankohta">Yleistiedot!$B$17</definedName>
    <definedName name="TiedonajankohtaOld">Yleistiedot!$B$18</definedName>
    <definedName name="Tiedonantajataso">Yleistiedot!$B$7</definedName>
    <definedName name="Tiedonvastaanottaja">Yleistiedot!$D$30</definedName>
    <definedName name="Toimitusosoite">Yleistiedot!$B$4</definedName>
    <definedName name="YksilointitunnuksenTyyppi">Yleistiedot!$B$11</definedName>
    <definedName name="Yksilointitunnus">Yleistiedot!$B$13</definedName>
  </definedNames>
  <calcPr calcId="152511"/>
</workbook>
</file>

<file path=xl/calcChain.xml><?xml version="1.0" encoding="utf-8"?>
<calcChain xmlns="http://schemas.openxmlformats.org/spreadsheetml/2006/main">
  <c r="A5" i="86" l="1"/>
  <c r="A5" i="85"/>
  <c r="J22" i="53"/>
  <c r="J21" i="53" s="1"/>
  <c r="I51" i="86"/>
  <c r="J40" i="53"/>
  <c r="J37" i="53"/>
  <c r="J36" i="53" s="1"/>
  <c r="J26" i="53"/>
  <c r="J33" i="85"/>
  <c r="J27" i="85"/>
  <c r="J22" i="85"/>
  <c r="J21" i="85" s="1"/>
  <c r="J41" i="85" s="1"/>
  <c r="I33" i="85"/>
  <c r="I27" i="85"/>
  <c r="I22" i="85"/>
  <c r="I41" i="86"/>
  <c r="I37" i="86" s="1"/>
  <c r="I30" i="86"/>
  <c r="I26" i="86"/>
  <c r="I22" i="86"/>
  <c r="I21" i="86" s="1"/>
  <c r="J65" i="54"/>
  <c r="J42" i="54"/>
  <c r="J41" i="54"/>
  <c r="J33" i="54"/>
  <c r="J24" i="54"/>
  <c r="J27" i="54"/>
  <c r="J21" i="51"/>
  <c r="J38" i="51" s="1"/>
  <c r="J42" i="51" s="1"/>
  <c r="J45" i="51" s="1"/>
  <c r="J59" i="54" s="1"/>
  <c r="J52" i="54" s="1"/>
  <c r="J69" i="54" s="1"/>
  <c r="A5" i="54"/>
  <c r="A5" i="53"/>
  <c r="A5" i="51"/>
  <c r="J33" i="51"/>
  <c r="I21" i="85"/>
  <c r="J23" i="54"/>
  <c r="J49" i="54" s="1"/>
  <c r="J26" i="51"/>
  <c r="I46" i="86" l="1"/>
  <c r="I49" i="86" s="1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</commentList>
</comments>
</file>

<file path=xl/sharedStrings.xml><?xml version="1.0" encoding="utf-8"?>
<sst xmlns="http://schemas.openxmlformats.org/spreadsheetml/2006/main" count="650" uniqueCount="214">
  <si>
    <t>1234567</t>
  </si>
  <si>
    <t>Rivino</t>
  </si>
  <si>
    <t>Tiedonantajatasot:</t>
  </si>
  <si>
    <t>Vastaustarkkuus:</t>
  </si>
  <si>
    <t>Frekvenssi:</t>
  </si>
  <si>
    <t>Voimaantulo:</t>
  </si>
  <si>
    <t>Raportoinnin yleistiedot:</t>
  </si>
  <si>
    <t>Kieli/Språk/Language:</t>
  </si>
  <si>
    <t>Raportoija:</t>
  </si>
  <si>
    <t>Tiedonantajataso:</t>
  </si>
  <si>
    <t>Yksilöintitunnuksen tyyppi:</t>
  </si>
  <si>
    <t>Yksilöintitunnus:</t>
  </si>
  <si>
    <t>Raportointipvm: (vvvvkkpp)</t>
  </si>
  <si>
    <t>Tiedon ajankohta: (vvvvkkpp)</t>
  </si>
  <si>
    <t>Tapahtumakoodi (1 = ensitieto, 2 = korjaustieto)</t>
  </si>
  <si>
    <t>Raportointivaluutta:</t>
  </si>
  <si>
    <t>EUR</t>
  </si>
  <si>
    <t>Arvo</t>
  </si>
  <si>
    <t>Annettu</t>
  </si>
  <si>
    <t>Korvaa</t>
  </si>
  <si>
    <t>Voimassa</t>
  </si>
  <si>
    <t>Palautusviive:</t>
  </si>
  <si>
    <t>05</t>
  </si>
  <si>
    <t>Tiedot toimitetaan:</t>
  </si>
  <si>
    <t xml:space="preserve">Määrittelyistä vastaa: </t>
  </si>
  <si>
    <t>Versio:</t>
  </si>
  <si>
    <t>Finanssivalvonnalle</t>
  </si>
  <si>
    <t>FINANSSIVALVONTA</t>
  </si>
  <si>
    <t>Tiedoista vastaavan yhteystiedot:</t>
  </si>
  <si>
    <t>Nimi:</t>
  </si>
  <si>
    <t>Sähköpostiosoite:</t>
  </si>
  <si>
    <t>Puhelinnumero:</t>
  </si>
  <si>
    <t>Yhteensä</t>
  </si>
  <si>
    <t>Muut kulut</t>
  </si>
  <si>
    <t>Tilinpäätössiirrot</t>
  </si>
  <si>
    <t>Vapaaehtoisten varausten muutos</t>
  </si>
  <si>
    <t>Tilikauden ylijäämä (alijäämä)</t>
  </si>
  <si>
    <t>V A S T A A V A A</t>
  </si>
  <si>
    <t/>
  </si>
  <si>
    <t>Aineettomat hyödykkeet</t>
  </si>
  <si>
    <t>Aineelliset hyödykkeet</t>
  </si>
  <si>
    <t>Koneet ja kalusto</t>
  </si>
  <si>
    <t>Muut aineelliset hyödykkeet</t>
  </si>
  <si>
    <t>Ennakkomaksut ja keskeneräiset hankinnat</t>
  </si>
  <si>
    <t>Sijoitukset</t>
  </si>
  <si>
    <t>Saamiset</t>
  </si>
  <si>
    <t>Siirtosaamiset</t>
  </si>
  <si>
    <t>Rahat ja pankkisaamiset</t>
  </si>
  <si>
    <t>VASTATTAVAA</t>
  </si>
  <si>
    <t>Muut rahastot</t>
  </si>
  <si>
    <t>Vararahasto</t>
  </si>
  <si>
    <t>Vapaaehtoiset varaukset</t>
  </si>
  <si>
    <t>Muut velat</t>
  </si>
  <si>
    <t>Siirtovelat</t>
  </si>
  <si>
    <t>Vuosittain</t>
  </si>
  <si>
    <t>Muut tuotot</t>
  </si>
  <si>
    <t>20</t>
  </si>
  <si>
    <t>10</t>
  </si>
  <si>
    <t>40</t>
  </si>
  <si>
    <t>Vakuutusmaksutulo</t>
  </si>
  <si>
    <t>Kannatusmaksut</t>
  </si>
  <si>
    <t>Jäsenmaksut</t>
  </si>
  <si>
    <t>Vakuutustekninen laskelma</t>
  </si>
  <si>
    <t>Sijoitustoiminnan tuotot</t>
  </si>
  <si>
    <t>Sijoitusten arvonkorotus</t>
  </si>
  <si>
    <t>KA01</t>
  </si>
  <si>
    <t>Hoitokulut</t>
  </si>
  <si>
    <t>Sijoitustoiminnan kulut</t>
  </si>
  <si>
    <t>Sijoitusten arvonkorotuksen oikaisu</t>
  </si>
  <si>
    <t>Vakuutustekninen tulos</t>
  </si>
  <si>
    <t>Muu kuin vakuutustekninen laskelma</t>
  </si>
  <si>
    <t>Ylijäämä (alijäämä) varsinaisesta toiminnasta</t>
  </si>
  <si>
    <t>15</t>
  </si>
  <si>
    <t>25</t>
  </si>
  <si>
    <t>30</t>
  </si>
  <si>
    <t>35</t>
  </si>
  <si>
    <t>50</t>
  </si>
  <si>
    <t>55</t>
  </si>
  <si>
    <t>60</t>
  </si>
  <si>
    <t>65</t>
  </si>
  <si>
    <t>90</t>
  </si>
  <si>
    <t>Kiinteistösijoitukset</t>
  </si>
  <si>
    <t>Kiinteistöt ja kiinteistöosakkeet</t>
  </si>
  <si>
    <t>Lainasaamiset omilta kiinteistöyrityksiltä</t>
  </si>
  <si>
    <t>Sijoitukset työnantajayritykseen</t>
  </si>
  <si>
    <t>Työnantajayrityksen osakkeet ja osuudet</t>
  </si>
  <si>
    <t xml:space="preserve">Rahoitusmarkkinavälineet </t>
  </si>
  <si>
    <t>Rahoitusmarkkinavälineet työnantajayritykseltä</t>
  </si>
  <si>
    <t>Velkakirjasaamiset työnantajayritykseltä</t>
  </si>
  <si>
    <t>Saamiset työnantajayritykseltä</t>
  </si>
  <si>
    <t>Muut sijoitukset työnantajayritykseen</t>
  </si>
  <si>
    <t>Muut sijoitukset</t>
  </si>
  <si>
    <t>Osakkeet ja osuudet</t>
  </si>
  <si>
    <t>Kiinnelainasaamiset</t>
  </si>
  <si>
    <t>Muut lainasaamiset</t>
  </si>
  <si>
    <t>Talletukset</t>
  </si>
  <si>
    <t>Muu omaisuus</t>
  </si>
  <si>
    <t>Vastaavaa yhteensä</t>
  </si>
  <si>
    <t>Oma pääoma</t>
  </si>
  <si>
    <t>Pohjarahasto</t>
  </si>
  <si>
    <t>Takuupääoma</t>
  </si>
  <si>
    <t>Käyttörahasto</t>
  </si>
  <si>
    <t>Edellisten tilikausien ylijäämä (alijäämä)</t>
  </si>
  <si>
    <t>Tilinpäätössiirtojen kertymä</t>
  </si>
  <si>
    <t>Vakuutustekninen vastuuvelka</t>
  </si>
  <si>
    <t>Korvausvastuu</t>
  </si>
  <si>
    <t>Pakolliset varaukset</t>
  </si>
  <si>
    <t>Velat</t>
  </si>
  <si>
    <t>Lainat työnantajayritykseltä</t>
  </si>
  <si>
    <t>Vastattavaa yhteensä</t>
  </si>
  <si>
    <t>70</t>
  </si>
  <si>
    <t>KA02</t>
  </si>
  <si>
    <t>45</t>
  </si>
  <si>
    <t>Arvonalentumisten palautukset</t>
  </si>
  <si>
    <t>Tuloslaskelma, sairauskassat</t>
  </si>
  <si>
    <t>Vakuutettujen määrä vuoden lopussa</t>
  </si>
  <si>
    <t>Varsinaiset jäsenet</t>
  </si>
  <si>
    <t>Yksinomaan lisäetuuksiin oikeutetut</t>
  </si>
  <si>
    <t>Perheenjäsenet</t>
  </si>
  <si>
    <t>Sääntöjen mukainen vähimmäisjäsenmäärä</t>
  </si>
  <si>
    <t>Sairauskassan palkalliset toimihenkilöt vuoden lopussa</t>
  </si>
  <si>
    <t>Päivärahat</t>
  </si>
  <si>
    <t>Vuoden aikana suoritetut lisäetuuskorvaukset</t>
  </si>
  <si>
    <t>Täydennyspäivärahat</t>
  </si>
  <si>
    <t>Muut päivärahat</t>
  </si>
  <si>
    <t>Äitiyspäivärahat</t>
  </si>
  <si>
    <t>(Osa-aikaiset merkitään kokonaisluvulla; 1 osa-aikainen hlö = 1)</t>
  </si>
  <si>
    <t>Täydennyspäivärahaa vastaavat</t>
  </si>
  <si>
    <t>Lääkärinpalkkiot ja avosairaanhoidon maksut</t>
  </si>
  <si>
    <t>Lääkkeet</t>
  </si>
  <si>
    <t>Matkat ja majoituskulut</t>
  </si>
  <si>
    <t>Silmälasit</t>
  </si>
  <si>
    <t>Hammashoito</t>
  </si>
  <si>
    <t>Eroavustukset</t>
  </si>
  <si>
    <t>Eroavustusten lukumäärä</t>
  </si>
  <si>
    <t>Hautausavustukset</t>
  </si>
  <si>
    <t>Hautausavustusten lukumäärä</t>
  </si>
  <si>
    <t>Muut korvaukset</t>
  </si>
  <si>
    <t>Tilastotietoja sairauskassoista</t>
  </si>
  <si>
    <t>Vakuutettuja yhteensä</t>
  </si>
  <si>
    <t>Muut maksetut korvaukset yhteensä</t>
  </si>
  <si>
    <t xml:space="preserve">Muut </t>
  </si>
  <si>
    <t>Sidokset, apuvälineet, tekojäsenet, laitteet, mittarit</t>
  </si>
  <si>
    <t>Määräykset ja ohjeet:</t>
  </si>
  <si>
    <t>Käypä arvo</t>
  </si>
  <si>
    <t>Kirjanpitoarvo</t>
  </si>
  <si>
    <t>Tno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</si>
  <si>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</si>
  <si>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</si>
  <si>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</si>
  <si>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</si>
  <si>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</si>
  <si>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Sijoitukset työnantajayritykseen yhteensä</t>
  </si>
  <si>
    <t>Muut sijoitukset yhteensä</t>
  </si>
  <si>
    <t>Rahoitusmarkkinavälineet</t>
  </si>
  <si>
    <t>Arvostuserot yhteensä</t>
  </si>
  <si>
    <t>Sijoitustoiminnan tuotot yhteensä</t>
  </si>
  <si>
    <t>Tuotot sijoituksista työnantajayritykseen yhteensä</t>
  </si>
  <si>
    <t>Osinkotuotot</t>
  </si>
  <si>
    <t>Korkotuotot</t>
  </si>
  <si>
    <t>Tuotot kiinteistösijoituksista yhteensä</t>
  </si>
  <si>
    <t>Tuotot muista sijoituksista yhteensä</t>
  </si>
  <si>
    <t>Myyntivoitot</t>
  </si>
  <si>
    <t>Kulut muista sijoituksista</t>
  </si>
  <si>
    <t>Korkokulut ja muut vieraan pääoman kulut</t>
  </si>
  <si>
    <t>Arvonalentumiset ja poistot yhteensä</t>
  </si>
  <si>
    <t>Arvonalentumiset</t>
  </si>
  <si>
    <t>Rakennusten poistot</t>
  </si>
  <si>
    <t>Myyntitappiot</t>
  </si>
  <si>
    <t>Sijoitustoiminnan nettotuotto ennen arvonkorotuksia ja niiden oikaisua</t>
  </si>
  <si>
    <t>Sijoitustoiminnan nettotuotto tuloslaskelmassa</t>
  </si>
  <si>
    <t>Arvostuserolaskelma, sairauskassat</t>
  </si>
  <si>
    <t>Tuloslaskelman erittely, sairauskassat</t>
  </si>
  <si>
    <t xml:space="preserve">Kulut kiinteistösijoituksista </t>
  </si>
  <si>
    <t>Tase, sairauskassat</t>
  </si>
  <si>
    <t>KA05</t>
  </si>
  <si>
    <t>446, 447</t>
  </si>
  <si>
    <t>Viimeistään kuukauden kuluessa siitä kassankokouksesta, jossa tilinpäätös on vahvistettu</t>
  </si>
  <si>
    <t>6</t>
  </si>
  <si>
    <t>7</t>
  </si>
  <si>
    <t>8</t>
  </si>
  <si>
    <t>9</t>
  </si>
  <si>
    <t>1</t>
  </si>
  <si>
    <t>2</t>
  </si>
  <si>
    <t>3</t>
  </si>
  <si>
    <t>Euron tarkkuudella</t>
  </si>
  <si>
    <t>Euron tarkkuudella / kpl</t>
  </si>
  <si>
    <t>Sijoitustoiminnan kulut yhteensä (kulut positiivisena lukuna)</t>
  </si>
  <si>
    <t xml:space="preserve">Yksinomaan sv-korvauksiin oikeutetut </t>
  </si>
  <si>
    <t>Sairauskassojen TATU (KA)</t>
  </si>
  <si>
    <t>KA03</t>
  </si>
  <si>
    <t>KA04</t>
  </si>
  <si>
    <t>1/2011</t>
  </si>
  <si>
    <t>4</t>
  </si>
  <si>
    <t>5</t>
  </si>
  <si>
    <t>Tutkimus ja hoito (laboratorio, radiologia, fysioterapia jne.)</t>
  </si>
  <si>
    <t>Sairaalahoito (perusmaksu, kuntoutuslait. , yksit. sair.hoitolait.)</t>
  </si>
  <si>
    <t>Sv-korvauksiin ja lisäetuuksiin oikeutetut</t>
  </si>
  <si>
    <t>Korvauskulut</t>
  </si>
  <si>
    <t>Kuntoutusrahalain mukaiset maksetut korvaukset (-)</t>
  </si>
  <si>
    <t>Sairausvakuutuslain mukaiset maksetut korvaukset (-)</t>
  </si>
  <si>
    <t>Kansaneläkelaitoksen osuus (+)</t>
  </si>
  <si>
    <t>Muut maksetut korvaukset (-)</t>
  </si>
  <si>
    <t>Korvausvastuun muutos (+/-)</t>
  </si>
  <si>
    <t>Käyttörahaston vähennys (+)</t>
  </si>
  <si>
    <t>Hoitokulut (-)</t>
  </si>
  <si>
    <t>Hoitokulut yhteensä</t>
  </si>
  <si>
    <t>Palkat ja palkkiot (-)</t>
  </si>
  <si>
    <t>Eläkekulut (-)</t>
  </si>
  <si>
    <t>Muut henkilösivukulut (-)</t>
  </si>
  <si>
    <t>Muut hoitokulut (-)</t>
  </si>
  <si>
    <t>Finanssivalvonta</t>
  </si>
  <si>
    <t>1.0.1 (1.3.2012)</t>
  </si>
  <si>
    <t>Tätä tiedostoa ei voi käyttää raportointiin. Tiedoston tarkoituksena on havainnollistaa vakuutussektorin KA -tiedonkeruuta. Taulukot vastaavat pääosin tiedonkeruusovellusta, mutta osa toiminnallisuuksista on kytketty pois. Tiedot valintapainikkeiden toiminnasta on saatavilla tiedonkeruuta koskevasta ohjetiedostosta.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</si>
</sst>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mk&quot;;\-#,##0\ &quot;mk&quot;"/>
    <numFmt numFmtId="172" formatCode="General_)"/>
    <numFmt numFmtId="176" formatCode="[=1]0;[=2]0;&quot;VIRHE!&quot;;&quot;VIRHE!&quot;"/>
    <numFmt numFmtId="177" formatCode="&quot;&quot;;&quot;&quot;;&quot;&quot;;&quot;&quot;"/>
    <numFmt numFmtId="178" formatCode="0;0;0;&quot;&quot;"/>
    <numFmt numFmtId="179" formatCode="[&lt;100]&quot;VIRHE!&quot;;[&gt;999]&quot;VIRHE!&quot;;0;&quot;VIRHE!&quot;"/>
    <numFmt numFmtId="181" formatCode=";;;"/>
    <numFmt numFmtId="184" formatCode="[&lt;19960101]&quot;VIRHE!&quot;;[&gt;20501231]&quot;VIRHE!&quot;;0;&quot;VIRHE!&quot;"/>
    <numFmt numFmtId="187" formatCode="[&lt;1]&quot;VIRHE!&quot;;[&gt;2]&quot;VIRHE!&quot;;0;&quot;VIRHE!&quot;"/>
    <numFmt numFmtId="201" formatCode="#,##0.00;[Red]\-#,##0.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b/>
      <sz val="28"/>
      <color indexed="8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172" fontId="6" fillId="0" borderId="0"/>
    <xf numFmtId="164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9" fillId="0" borderId="0"/>
    <xf numFmtId="0" fontId="1" fillId="0" borderId="0"/>
    <xf numFmtId="201" fontId="26" fillId="0" borderId="0" applyFont="0" applyFill="0" applyBorder="0" applyAlignment="0" applyProtection="0"/>
  </cellStyleXfs>
  <cellXfs count="220">
    <xf numFmtId="0" fontId="0" fillId="0" borderId="0" xfId="0"/>
    <xf numFmtId="0" fontId="10" fillId="0" borderId="0" xfId="560" applyFont="1" applyFill="1" applyAlignment="1" applyProtection="1">
      <alignment horizontal="left"/>
    </xf>
    <xf numFmtId="0" fontId="8" fillId="0" borderId="0" xfId="561" applyFont="1" applyFill="1" applyProtection="1">
      <protection hidden="1"/>
    </xf>
    <xf numFmtId="0" fontId="15" fillId="0" borderId="0" xfId="561" applyFont="1" applyFill="1" applyAlignment="1" applyProtection="1">
      <alignment horizontal="right"/>
      <protection hidden="1"/>
    </xf>
    <xf numFmtId="0" fontId="8" fillId="0" borderId="0" xfId="561" applyFont="1" applyProtection="1"/>
    <xf numFmtId="177" fontId="8" fillId="0" borderId="0" xfId="561" applyNumberFormat="1" applyFont="1" applyFill="1" applyProtection="1">
      <protection hidden="1"/>
    </xf>
    <xf numFmtId="0" fontId="15" fillId="0" borderId="0" xfId="561" applyFont="1" applyFill="1" applyProtection="1">
      <protection hidden="1"/>
    </xf>
    <xf numFmtId="181" fontId="8" fillId="0" borderId="0" xfId="561" applyNumberFormat="1" applyFont="1" applyFill="1" applyProtection="1">
      <protection hidden="1"/>
    </xf>
    <xf numFmtId="181" fontId="16" fillId="0" borderId="0" xfId="520" applyNumberFormat="1" applyFont="1" applyFill="1" applyAlignment="1" applyProtection="1">
      <alignment vertical="center"/>
    </xf>
    <xf numFmtId="177" fontId="8" fillId="0" borderId="0" xfId="561" applyNumberFormat="1" applyFont="1" applyProtection="1">
      <protection hidden="1"/>
    </xf>
    <xf numFmtId="181" fontId="17" fillId="0" borderId="0" xfId="561" quotePrefix="1" applyNumberFormat="1" applyFont="1" applyFill="1" applyProtection="1">
      <protection hidden="1"/>
    </xf>
    <xf numFmtId="172" fontId="8" fillId="0" borderId="0" xfId="507" applyFont="1" applyAlignment="1" applyProtection="1">
      <alignment vertical="top"/>
    </xf>
    <xf numFmtId="172" fontId="8" fillId="0" borderId="0" xfId="507" applyFont="1" applyAlignment="1" applyProtection="1">
      <alignment vertical="top" wrapText="1"/>
    </xf>
    <xf numFmtId="172" fontId="8" fillId="0" borderId="0" xfId="507" applyFont="1" applyProtection="1"/>
    <xf numFmtId="0" fontId="8" fillId="0" borderId="0" xfId="0" applyFont="1" applyProtection="1"/>
    <xf numFmtId="0" fontId="18" fillId="0" borderId="0" xfId="560" applyFont="1" applyFill="1" applyAlignment="1" applyProtection="1">
      <alignment horizontal="left"/>
    </xf>
    <xf numFmtId="0" fontId="18" fillId="0" borderId="0" xfId="560" applyFont="1" applyFill="1" applyAlignment="1" applyProtection="1">
      <alignment horizontal="center"/>
    </xf>
    <xf numFmtId="0" fontId="16" fillId="0" borderId="0" xfId="560" applyFont="1" applyFill="1" applyProtection="1"/>
    <xf numFmtId="172" fontId="8" fillId="0" borderId="0" xfId="506" applyNumberFormat="1" applyFont="1" applyFill="1" applyAlignment="1" applyProtection="1">
      <alignment horizontal="left" vertical="center"/>
    </xf>
    <xf numFmtId="0" fontId="16" fillId="0" borderId="0" xfId="560" applyFont="1" applyFill="1" applyAlignment="1" applyProtection="1">
      <alignment horizontal="center"/>
    </xf>
    <xf numFmtId="0" fontId="16" fillId="0" borderId="0" xfId="520" applyFont="1" applyFill="1" applyAlignment="1" applyProtection="1">
      <alignment horizontal="left" vertical="center"/>
    </xf>
    <xf numFmtId="0" fontId="18" fillId="0" borderId="0" xfId="560" applyFont="1" applyFill="1" applyProtection="1"/>
    <xf numFmtId="0" fontId="16" fillId="0" borderId="0" xfId="560" applyFont="1" applyFill="1" applyAlignment="1" applyProtection="1">
      <alignment horizontal="left"/>
    </xf>
    <xf numFmtId="0" fontId="8" fillId="0" borderId="0" xfId="560" applyFont="1" applyFill="1" applyProtection="1"/>
    <xf numFmtId="0" fontId="18" fillId="0" borderId="0" xfId="520" applyFont="1" applyFill="1" applyAlignment="1" applyProtection="1">
      <alignment vertical="center"/>
    </xf>
    <xf numFmtId="0" fontId="16" fillId="0" borderId="0" xfId="520" applyFont="1" applyFill="1" applyAlignment="1" applyProtection="1">
      <alignment vertical="center"/>
    </xf>
    <xf numFmtId="4" fontId="18" fillId="0" borderId="0" xfId="520" applyNumberFormat="1" applyFont="1" applyFill="1" applyAlignment="1" applyProtection="1">
      <alignment vertical="center"/>
    </xf>
    <xf numFmtId="172" fontId="8" fillId="0" borderId="0" xfId="505" applyNumberFormat="1" applyFont="1" applyBorder="1" applyAlignment="1" applyProtection="1">
      <alignment vertical="top"/>
    </xf>
    <xf numFmtId="172" fontId="8" fillId="0" borderId="0" xfId="505" applyNumberFormat="1" applyFont="1" applyBorder="1" applyAlignment="1" applyProtection="1">
      <alignment horizontal="left" vertical="top"/>
    </xf>
    <xf numFmtId="172" fontId="13" fillId="0" borderId="0" xfId="505" applyFont="1" applyBorder="1" applyAlignment="1" applyProtection="1">
      <alignment vertical="top"/>
    </xf>
    <xf numFmtId="172" fontId="8" fillId="0" borderId="0" xfId="505" applyFont="1" applyBorder="1" applyAlignment="1" applyProtection="1">
      <alignment vertical="top"/>
    </xf>
    <xf numFmtId="172" fontId="8" fillId="0" borderId="0" xfId="507" applyFont="1" applyBorder="1" applyAlignment="1" applyProtection="1">
      <alignment vertical="top"/>
    </xf>
    <xf numFmtId="172" fontId="8" fillId="0" borderId="0" xfId="507" applyNumberFormat="1" applyFont="1" applyBorder="1" applyAlignment="1" applyProtection="1">
      <alignment vertical="top" wrapText="1"/>
    </xf>
    <xf numFmtId="0" fontId="16" fillId="0" borderId="0" xfId="560" applyFont="1" applyAlignment="1" applyProtection="1">
      <alignment horizontal="left"/>
    </xf>
    <xf numFmtId="0" fontId="16" fillId="0" borderId="0" xfId="560" applyFont="1" applyAlignment="1" applyProtection="1">
      <alignment horizontal="center"/>
    </xf>
    <xf numFmtId="49" fontId="13" fillId="0" borderId="0" xfId="505" applyNumberFormat="1" applyFont="1" applyAlignment="1" applyProtection="1">
      <alignment horizontal="left"/>
    </xf>
    <xf numFmtId="49" fontId="8" fillId="0" borderId="2" xfId="507" applyNumberFormat="1" applyFont="1" applyBorder="1" applyAlignment="1" applyProtection="1">
      <alignment horizontal="center" vertical="center"/>
    </xf>
    <xf numFmtId="49" fontId="8" fillId="0" borderId="2" xfId="507" quotePrefix="1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49" fontId="8" fillId="0" borderId="0" xfId="505" applyNumberFormat="1" applyFont="1" applyAlignment="1" applyProtection="1">
      <alignment horizontal="left"/>
    </xf>
    <xf numFmtId="49" fontId="8" fillId="0" borderId="0" xfId="505" applyNumberFormat="1" applyFont="1" applyAlignment="1" applyProtection="1">
      <alignment horizontal="left" indent="2"/>
    </xf>
    <xf numFmtId="172" fontId="8" fillId="0" borderId="2" xfId="507" applyNumberFormat="1" applyFont="1" applyBorder="1" applyAlignment="1" applyProtection="1">
      <alignment horizontal="center" vertical="center"/>
    </xf>
    <xf numFmtId="49" fontId="8" fillId="0" borderId="0" xfId="505" applyNumberFormat="1" applyFont="1" applyAlignment="1" applyProtection="1">
      <alignment horizontal="left" wrapText="1"/>
    </xf>
    <xf numFmtId="172" fontId="8" fillId="0" borderId="0" xfId="507" applyFont="1" applyBorder="1" applyProtection="1"/>
    <xf numFmtId="49" fontId="8" fillId="0" borderId="0" xfId="505" applyNumberFormat="1" applyFont="1" applyBorder="1" applyAlignment="1" applyProtection="1">
      <alignment horizontal="left"/>
    </xf>
    <xf numFmtId="0" fontId="8" fillId="2" borderId="0" xfId="560" applyFont="1" applyFill="1" applyProtection="1"/>
    <xf numFmtId="0" fontId="16" fillId="2" borderId="0" xfId="560" applyFont="1" applyFill="1" applyProtection="1"/>
    <xf numFmtId="172" fontId="19" fillId="0" borderId="0" xfId="506" applyNumberFormat="1" applyFont="1" applyFill="1" applyAlignment="1" applyProtection="1">
      <alignment horizontal="left" vertical="center"/>
    </xf>
    <xf numFmtId="49" fontId="8" fillId="0" borderId="0" xfId="505" applyNumberFormat="1" applyFont="1" applyAlignment="1" applyProtection="1">
      <alignment horizontal="left" wrapText="1" indent="2"/>
    </xf>
    <xf numFmtId="49" fontId="8" fillId="0" borderId="2" xfId="507" quotePrefix="1" applyNumberFormat="1" applyFont="1" applyFill="1" applyBorder="1" applyAlignment="1" applyProtection="1">
      <alignment horizontal="center" vertical="center"/>
    </xf>
    <xf numFmtId="172" fontId="8" fillId="0" borderId="0" xfId="507" applyFont="1" applyFill="1" applyBorder="1" applyProtection="1"/>
    <xf numFmtId="49" fontId="8" fillId="0" borderId="0" xfId="505" applyNumberFormat="1" applyFont="1" applyFill="1" applyAlignment="1" applyProtection="1">
      <alignment horizontal="left"/>
    </xf>
    <xf numFmtId="172" fontId="8" fillId="0" borderId="0" xfId="505" applyFont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172" fontId="8" fillId="0" borderId="0" xfId="505" applyFont="1" applyAlignment="1" applyProtection="1">
      <alignment vertical="top" wrapText="1"/>
    </xf>
    <xf numFmtId="172" fontId="8" fillId="0" borderId="0" xfId="505" applyFont="1" applyProtection="1"/>
    <xf numFmtId="172" fontId="8" fillId="0" borderId="0" xfId="0" applyNumberFormat="1" applyFont="1" applyAlignment="1" applyProtection="1">
      <alignment vertical="center"/>
    </xf>
    <xf numFmtId="172" fontId="13" fillId="0" borderId="0" xfId="505" applyNumberFormat="1" applyFont="1" applyAlignment="1" applyProtection="1">
      <alignment horizontal="left" vertical="center"/>
    </xf>
    <xf numFmtId="49" fontId="8" fillId="0" borderId="2" xfId="505" applyNumberFormat="1" applyFont="1" applyBorder="1" applyAlignment="1" applyProtection="1">
      <alignment horizontal="center" vertical="center"/>
    </xf>
    <xf numFmtId="49" fontId="8" fillId="0" borderId="2" xfId="505" quotePrefix="1" applyNumberFormat="1" applyFont="1" applyBorder="1" applyAlignment="1" applyProtection="1">
      <alignment horizontal="center" vertical="center"/>
    </xf>
    <xf numFmtId="172" fontId="8" fillId="0" borderId="2" xfId="505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49" fontId="8" fillId="0" borderId="0" xfId="505" quotePrefix="1" applyNumberFormat="1" applyFont="1" applyBorder="1" applyAlignment="1" applyProtection="1">
      <alignment horizontal="center" vertical="center"/>
    </xf>
    <xf numFmtId="172" fontId="8" fillId="0" borderId="0" xfId="505" applyNumberFormat="1" applyFont="1" applyBorder="1" applyAlignment="1" applyProtection="1">
      <alignment horizontal="center" vertical="center"/>
    </xf>
    <xf numFmtId="0" fontId="14" fillId="3" borderId="1" xfId="561" applyNumberFormat="1" applyFont="1" applyFill="1" applyBorder="1" applyAlignment="1" applyProtection="1">
      <alignment vertical="top" wrapText="1"/>
      <protection hidden="1"/>
    </xf>
    <xf numFmtId="0" fontId="13" fillId="3" borderId="3" xfId="561" applyNumberFormat="1" applyFont="1" applyFill="1" applyBorder="1" applyAlignment="1" applyProtection="1">
      <alignment horizontal="left"/>
    </xf>
    <xf numFmtId="0" fontId="12" fillId="3" borderId="3" xfId="561" applyFont="1" applyFill="1" applyBorder="1" applyProtection="1">
      <protection hidden="1"/>
    </xf>
    <xf numFmtId="0" fontId="13" fillId="3" borderId="3" xfId="561" applyFont="1" applyFill="1" applyBorder="1" applyProtection="1">
      <protection hidden="1"/>
    </xf>
    <xf numFmtId="0" fontId="8" fillId="3" borderId="3" xfId="561" applyFont="1" applyFill="1" applyBorder="1" applyProtection="1">
      <protection hidden="1"/>
    </xf>
    <xf numFmtId="0" fontId="8" fillId="3" borderId="3" xfId="561" applyFont="1" applyFill="1" applyBorder="1" applyProtection="1"/>
    <xf numFmtId="0" fontId="8" fillId="3" borderId="1" xfId="561" applyFont="1" applyFill="1" applyBorder="1" applyProtection="1">
      <protection hidden="1"/>
    </xf>
    <xf numFmtId="0" fontId="8" fillId="3" borderId="3" xfId="561" applyFont="1" applyFill="1" applyBorder="1" applyAlignment="1" applyProtection="1">
      <alignment horizontal="left" indent="4"/>
      <protection hidden="1"/>
    </xf>
    <xf numFmtId="0" fontId="8" fillId="3" borderId="4" xfId="561" applyFont="1" applyFill="1" applyBorder="1" applyProtection="1">
      <protection hidden="1"/>
    </xf>
    <xf numFmtId="0" fontId="15" fillId="3" borderId="5" xfId="561" applyFont="1" applyFill="1" applyBorder="1" applyAlignment="1" applyProtection="1">
      <alignment horizontal="center" vertical="top"/>
      <protection hidden="1"/>
    </xf>
    <xf numFmtId="0" fontId="15" fillId="3" borderId="6" xfId="561" applyFont="1" applyFill="1" applyBorder="1" applyAlignment="1" applyProtection="1">
      <alignment horizontal="center" vertical="top"/>
      <protection hidden="1"/>
    </xf>
    <xf numFmtId="0" fontId="15" fillId="3" borderId="0" xfId="561" applyFont="1" applyFill="1" applyBorder="1" applyProtection="1">
      <protection hidden="1"/>
    </xf>
    <xf numFmtId="0" fontId="15" fillId="3" borderId="7" xfId="561" applyFont="1" applyFill="1" applyBorder="1" applyProtection="1">
      <protection hidden="1"/>
    </xf>
    <xf numFmtId="0" fontId="8" fillId="3" borderId="0" xfId="561" applyFont="1" applyFill="1" applyBorder="1" applyProtection="1">
      <protection hidden="1"/>
    </xf>
    <xf numFmtId="0" fontId="8" fillId="3" borderId="5" xfId="561" applyFont="1" applyFill="1" applyBorder="1" applyProtection="1">
      <protection hidden="1"/>
    </xf>
    <xf numFmtId="0" fontId="15" fillId="3" borderId="6" xfId="561" applyFont="1" applyFill="1" applyBorder="1" applyProtection="1">
      <protection hidden="1"/>
    </xf>
    <xf numFmtId="0" fontId="8" fillId="3" borderId="8" xfId="561" applyFont="1" applyFill="1" applyBorder="1" applyProtection="1">
      <protection hidden="1"/>
    </xf>
    <xf numFmtId="0" fontId="15" fillId="3" borderId="9" xfId="561" applyFont="1" applyFill="1" applyBorder="1" applyProtection="1">
      <protection hidden="1"/>
    </xf>
    <xf numFmtId="178" fontId="8" fillId="3" borderId="5" xfId="561" applyNumberFormat="1" applyFont="1" applyFill="1" applyBorder="1" applyProtection="1">
      <protection hidden="1"/>
    </xf>
    <xf numFmtId="178" fontId="8" fillId="3" borderId="0" xfId="561" applyNumberFormat="1" applyFont="1" applyFill="1" applyBorder="1" applyProtection="1">
      <protection hidden="1"/>
    </xf>
    <xf numFmtId="177" fontId="8" fillId="3" borderId="0" xfId="561" quotePrefix="1" applyNumberFormat="1" applyFont="1" applyFill="1" applyBorder="1" applyProtection="1">
      <protection hidden="1"/>
    </xf>
    <xf numFmtId="177" fontId="8" fillId="3" borderId="0" xfId="561" applyNumberFormat="1" applyFont="1" applyFill="1" applyBorder="1" applyProtection="1">
      <protection hidden="1"/>
    </xf>
    <xf numFmtId="179" fontId="8" fillId="3" borderId="0" xfId="561" applyNumberFormat="1" applyFont="1" applyFill="1" applyBorder="1" applyAlignment="1" applyProtection="1">
      <alignment horizontal="center"/>
    </xf>
    <xf numFmtId="176" fontId="8" fillId="3" borderId="0" xfId="561" applyNumberFormat="1" applyFont="1" applyFill="1" applyBorder="1" applyProtection="1"/>
    <xf numFmtId="0" fontId="8" fillId="3" borderId="0" xfId="561" applyFont="1" applyFill="1" applyBorder="1" applyAlignment="1" applyProtection="1">
      <alignment horizontal="center"/>
      <protection hidden="1"/>
    </xf>
    <xf numFmtId="176" fontId="8" fillId="3" borderId="5" xfId="561" applyNumberFormat="1" applyFont="1" applyFill="1" applyBorder="1" applyProtection="1"/>
    <xf numFmtId="49" fontId="13" fillId="0" borderId="0" xfId="505" applyNumberFormat="1" applyFont="1" applyAlignment="1" applyProtection="1">
      <alignment horizontal="left" vertical="center"/>
    </xf>
    <xf numFmtId="49" fontId="8" fillId="0" borderId="0" xfId="505" applyNumberFormat="1" applyFont="1" applyAlignment="1" applyProtection="1">
      <alignment horizontal="left" vertical="center"/>
    </xf>
    <xf numFmtId="49" fontId="8" fillId="0" borderId="0" xfId="505" applyNumberFormat="1" applyFont="1" applyAlignment="1" applyProtection="1">
      <alignment horizontal="left" vertical="center" indent="2"/>
    </xf>
    <xf numFmtId="49" fontId="8" fillId="0" borderId="0" xfId="505" applyNumberFormat="1" applyFont="1" applyBorder="1" applyAlignment="1" applyProtection="1">
      <alignment horizontal="left" vertical="center"/>
    </xf>
    <xf numFmtId="0" fontId="16" fillId="0" borderId="0" xfId="560" applyFont="1" applyFill="1" applyAlignment="1" applyProtection="1">
      <alignment horizontal="center" vertical="center"/>
    </xf>
    <xf numFmtId="3" fontId="8" fillId="4" borderId="10" xfId="507" applyNumberFormat="1" applyFont="1" applyFill="1" applyBorder="1" applyAlignment="1" applyProtection="1">
      <alignment horizontal="right" vertical="center"/>
      <protection locked="0"/>
    </xf>
    <xf numFmtId="3" fontId="8" fillId="0" borderId="2" xfId="507" applyNumberFormat="1" applyFont="1" applyBorder="1" applyAlignment="1" applyProtection="1">
      <alignment vertical="center"/>
    </xf>
    <xf numFmtId="3" fontId="8" fillId="4" borderId="11" xfId="507" applyNumberFormat="1" applyFont="1" applyFill="1" applyBorder="1" applyAlignment="1" applyProtection="1">
      <alignment horizontal="right" vertical="center"/>
      <protection locked="0"/>
    </xf>
    <xf numFmtId="3" fontId="8" fillId="4" borderId="2" xfId="507" applyNumberFormat="1" applyFont="1" applyFill="1" applyBorder="1" applyAlignment="1" applyProtection="1">
      <alignment horizontal="right" vertical="center"/>
      <protection locked="0"/>
    </xf>
    <xf numFmtId="49" fontId="8" fillId="0" borderId="0" xfId="505" applyNumberFormat="1" applyFont="1" applyAlignment="1" applyProtection="1">
      <alignment horizontal="left" vertical="center" indent="4"/>
    </xf>
    <xf numFmtId="49" fontId="8" fillId="0" borderId="0" xfId="505" applyNumberFormat="1" applyFont="1" applyAlignment="1" applyProtection="1">
      <alignment horizontal="left" vertical="center" wrapText="1" indent="2"/>
    </xf>
    <xf numFmtId="49" fontId="8" fillId="0" borderId="0" xfId="505" applyNumberFormat="1" applyFont="1" applyFill="1" applyAlignment="1" applyProtection="1">
      <alignment horizontal="left" vertical="center" indent="2"/>
    </xf>
    <xf numFmtId="49" fontId="8" fillId="0" borderId="0" xfId="505" applyNumberFormat="1" applyFont="1" applyFill="1" applyAlignment="1" applyProtection="1">
      <alignment horizontal="left" vertical="center" wrapText="1" indent="2"/>
    </xf>
    <xf numFmtId="49" fontId="8" fillId="0" borderId="0" xfId="505" applyNumberFormat="1" applyFont="1" applyFill="1" applyAlignment="1" applyProtection="1">
      <alignment horizontal="left" vertical="center"/>
    </xf>
    <xf numFmtId="3" fontId="8" fillId="4" borderId="12" xfId="507" applyNumberFormat="1" applyFont="1" applyFill="1" applyBorder="1" applyAlignment="1" applyProtection="1">
      <alignment horizontal="right" vertical="center"/>
      <protection locked="0"/>
    </xf>
    <xf numFmtId="3" fontId="8" fillId="0" borderId="2" xfId="505" applyNumberFormat="1" applyFont="1" applyBorder="1" applyAlignment="1" applyProtection="1">
      <alignment vertical="center"/>
    </xf>
    <xf numFmtId="3" fontId="8" fillId="4" borderId="2" xfId="505" applyNumberFormat="1" applyFont="1" applyFill="1" applyBorder="1" applyAlignment="1" applyProtection="1">
      <alignment horizontal="right" vertical="center"/>
      <protection locked="0"/>
    </xf>
    <xf numFmtId="172" fontId="8" fillId="0" borderId="0" xfId="505" applyFont="1" applyAlignment="1" applyProtection="1">
      <alignment vertical="center"/>
    </xf>
    <xf numFmtId="49" fontId="13" fillId="0" borderId="0" xfId="505" applyNumberFormat="1" applyFont="1" applyBorder="1" applyAlignment="1" applyProtection="1">
      <alignment horizontal="left"/>
    </xf>
    <xf numFmtId="0" fontId="13" fillId="0" borderId="0" xfId="0" applyFont="1" applyProtection="1"/>
    <xf numFmtId="0" fontId="8" fillId="0" borderId="2" xfId="0" applyFont="1" applyBorder="1" applyProtection="1"/>
    <xf numFmtId="49" fontId="21" fillId="0" borderId="0" xfId="505" applyNumberFormat="1" applyFont="1" applyAlignment="1" applyProtection="1">
      <alignment horizontal="left" vertical="center" wrapText="1"/>
    </xf>
    <xf numFmtId="49" fontId="8" fillId="0" borderId="0" xfId="507" quotePrefix="1" applyNumberFormat="1" applyFont="1" applyBorder="1" applyAlignment="1" applyProtection="1">
      <alignment horizontal="center" vertical="center"/>
    </xf>
    <xf numFmtId="49" fontId="8" fillId="0" borderId="13" xfId="507" applyNumberFormat="1" applyFont="1" applyBorder="1" applyAlignment="1" applyProtection="1">
      <alignment horizontal="center" vertical="center"/>
    </xf>
    <xf numFmtId="49" fontId="8" fillId="0" borderId="13" xfId="507" quotePrefix="1" applyNumberFormat="1" applyFont="1" applyBorder="1" applyAlignment="1" applyProtection="1">
      <alignment horizontal="center" vertical="center"/>
    </xf>
    <xf numFmtId="49" fontId="8" fillId="0" borderId="5" xfId="507" quotePrefix="1" applyNumberFormat="1" applyFont="1" applyBorder="1" applyAlignment="1" applyProtection="1">
      <alignment horizontal="center" vertical="center"/>
    </xf>
    <xf numFmtId="49" fontId="8" fillId="0" borderId="8" xfId="507" applyNumberFormat="1" applyFont="1" applyBorder="1" applyAlignment="1" applyProtection="1">
      <alignment horizontal="center" vertical="center"/>
    </xf>
    <xf numFmtId="49" fontId="8" fillId="0" borderId="8" xfId="507" quotePrefix="1" applyNumberFormat="1" applyFont="1" applyBorder="1" applyAlignment="1" applyProtection="1">
      <alignment horizontal="center" vertical="center"/>
    </xf>
    <xf numFmtId="49" fontId="8" fillId="0" borderId="2" xfId="507" applyNumberFormat="1" applyFont="1" applyFill="1" applyBorder="1" applyAlignment="1" applyProtection="1">
      <alignment horizontal="center" vertical="center"/>
    </xf>
    <xf numFmtId="0" fontId="16" fillId="0" borderId="0" xfId="520" applyFont="1" applyFill="1" applyAlignment="1" applyProtection="1">
      <alignment horizontal="center" vertical="center"/>
    </xf>
    <xf numFmtId="0" fontId="16" fillId="0" borderId="0" xfId="520" applyFont="1" applyFill="1" applyProtection="1"/>
    <xf numFmtId="49" fontId="16" fillId="0" borderId="0" xfId="520" applyNumberFormat="1" applyFont="1" applyFill="1" applyProtection="1"/>
    <xf numFmtId="0" fontId="8" fillId="0" borderId="0" xfId="520" applyFont="1" applyFill="1" applyAlignment="1" applyProtection="1">
      <alignment vertical="center"/>
    </xf>
    <xf numFmtId="0" fontId="21" fillId="0" borderId="0" xfId="520" applyFont="1" applyFill="1" applyAlignment="1" applyProtection="1">
      <alignment horizontal="right" vertical="center"/>
    </xf>
    <xf numFmtId="14" fontId="16" fillId="0" borderId="0" xfId="520" applyNumberFormat="1" applyFont="1" applyFill="1" applyProtection="1"/>
    <xf numFmtId="172" fontId="21" fillId="0" borderId="0" xfId="520" applyNumberFormat="1" applyFont="1" applyFill="1" applyAlignment="1" applyProtection="1">
      <alignment horizontal="right" vertical="center"/>
    </xf>
    <xf numFmtId="172" fontId="8" fillId="0" borderId="0" xfId="520" applyNumberFormat="1" applyFont="1" applyFill="1" applyAlignment="1" applyProtection="1">
      <alignment vertical="center"/>
    </xf>
    <xf numFmtId="0" fontId="10" fillId="0" borderId="0" xfId="520" applyFont="1" applyFill="1" applyAlignment="1" applyProtection="1">
      <alignment vertical="center"/>
    </xf>
    <xf numFmtId="0" fontId="18" fillId="0" borderId="0" xfId="520" applyFont="1" applyFill="1" applyBorder="1" applyAlignment="1" applyProtection="1">
      <alignment horizontal="center" vertical="center"/>
    </xf>
    <xf numFmtId="0" fontId="22" fillId="0" borderId="0" xfId="520" applyFont="1" applyFill="1" applyAlignment="1" applyProtection="1">
      <alignment vertical="center"/>
    </xf>
    <xf numFmtId="0" fontId="30" fillId="0" borderId="0" xfId="0" applyFont="1" applyProtection="1"/>
    <xf numFmtId="0" fontId="16" fillId="0" borderId="2" xfId="520" applyFont="1" applyFill="1" applyBorder="1" applyAlignment="1" applyProtection="1">
      <alignment horizontal="center" vertical="center" wrapText="1"/>
    </xf>
    <xf numFmtId="0" fontId="8" fillId="0" borderId="11" xfId="520" quotePrefix="1" applyFont="1" applyFill="1" applyBorder="1" applyAlignment="1" applyProtection="1">
      <alignment horizontal="center" vertical="center"/>
    </xf>
    <xf numFmtId="0" fontId="8" fillId="0" borderId="2" xfId="520" quotePrefix="1" applyFont="1" applyFill="1" applyBorder="1" applyAlignment="1" applyProtection="1">
      <alignment horizontal="center" vertical="center"/>
    </xf>
    <xf numFmtId="0" fontId="8" fillId="0" borderId="2" xfId="520" applyFont="1" applyFill="1" applyBorder="1" applyAlignment="1" applyProtection="1">
      <alignment horizontal="center" vertical="center"/>
    </xf>
    <xf numFmtId="0" fontId="8" fillId="0" borderId="0" xfId="520" applyFont="1" applyFill="1" applyAlignment="1" applyProtection="1">
      <alignment horizontal="center" vertical="top"/>
    </xf>
    <xf numFmtId="0" fontId="18" fillId="0" borderId="0" xfId="520" applyFont="1" applyFill="1" applyAlignment="1" applyProtection="1">
      <alignment horizontal="left" vertical="center"/>
    </xf>
    <xf numFmtId="0" fontId="30" fillId="0" borderId="0" xfId="520" applyFont="1" applyFill="1" applyAlignment="1" applyProtection="1">
      <alignment horizontal="center" vertical="center"/>
    </xf>
    <xf numFmtId="3" fontId="8" fillId="0" borderId="11" xfId="520" quotePrefix="1" applyNumberFormat="1" applyFont="1" applyFill="1" applyBorder="1" applyAlignment="1" applyProtection="1">
      <alignment horizontal="right" vertical="center"/>
    </xf>
    <xf numFmtId="3" fontId="8" fillId="5" borderId="0" xfId="0" applyNumberFormat="1" applyFont="1" applyFill="1" applyProtection="1"/>
    <xf numFmtId="0" fontId="16" fillId="0" borderId="0" xfId="520" applyFont="1" applyFill="1" applyAlignment="1" applyProtection="1">
      <alignment horizontal="left" vertical="center" indent="2"/>
    </xf>
    <xf numFmtId="0" fontId="23" fillId="0" borderId="0" xfId="520" applyFont="1" applyFill="1" applyAlignment="1" applyProtection="1">
      <alignment horizontal="left" vertical="center" indent="4"/>
    </xf>
    <xf numFmtId="0" fontId="30" fillId="0" borderId="0" xfId="0" applyFont="1" applyAlignment="1" applyProtection="1">
      <alignment horizontal="center"/>
    </xf>
    <xf numFmtId="3" fontId="16" fillId="4" borderId="2" xfId="520" applyNumberFormat="1" applyFont="1" applyFill="1" applyBorder="1" applyAlignment="1" applyProtection="1">
      <alignment horizontal="right" vertical="center"/>
      <protection locked="0"/>
    </xf>
    <xf numFmtId="0" fontId="22" fillId="0" borderId="0" xfId="520" applyFont="1" applyFill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3" fontId="16" fillId="7" borderId="2" xfId="520" applyNumberFormat="1" applyFont="1" applyFill="1" applyBorder="1" applyAlignment="1" applyProtection="1">
      <alignment horizontal="right" vertical="center"/>
    </xf>
    <xf numFmtId="0" fontId="16" fillId="7" borderId="0" xfId="520" applyFont="1" applyFill="1" applyAlignment="1" applyProtection="1">
      <alignment horizontal="left" vertical="center" indent="3"/>
    </xf>
    <xf numFmtId="0" fontId="23" fillId="0" borderId="0" xfId="520" applyFont="1" applyFill="1" applyAlignment="1" applyProtection="1">
      <alignment horizontal="left" vertical="center" indent="6"/>
    </xf>
    <xf numFmtId="0" fontId="16" fillId="0" borderId="0" xfId="520" applyFont="1" applyFill="1" applyAlignment="1" applyProtection="1">
      <alignment horizontal="left" vertical="center" indent="3"/>
    </xf>
    <xf numFmtId="1" fontId="13" fillId="0" borderId="0" xfId="0" applyNumberFormat="1" applyFont="1" applyProtection="1"/>
    <xf numFmtId="1" fontId="13" fillId="0" borderId="0" xfId="0" applyNumberFormat="1" applyFont="1" applyAlignment="1" applyProtection="1">
      <alignment horizontal="left" vertical="center"/>
    </xf>
    <xf numFmtId="0" fontId="16" fillId="0" borderId="0" xfId="520" applyFont="1" applyFill="1" applyBorder="1" applyAlignment="1" applyProtection="1">
      <alignment horizontal="center" vertical="center" wrapText="1"/>
    </xf>
    <xf numFmtId="0" fontId="8" fillId="0" borderId="0" xfId="520" quotePrefix="1" applyFont="1" applyFill="1" applyBorder="1" applyAlignment="1" applyProtection="1">
      <alignment horizontal="center" vertical="center"/>
    </xf>
    <xf numFmtId="3" fontId="8" fillId="0" borderId="0" xfId="520" quotePrefix="1" applyNumberFormat="1" applyFont="1" applyFill="1" applyBorder="1" applyAlignment="1" applyProtection="1">
      <alignment horizontal="right" vertical="center"/>
    </xf>
    <xf numFmtId="3" fontId="8" fillId="0" borderId="3" xfId="520" quotePrefix="1" applyNumberFormat="1" applyFont="1" applyFill="1" applyBorder="1" applyAlignment="1" applyProtection="1">
      <alignment horizontal="right" vertical="center"/>
    </xf>
    <xf numFmtId="49" fontId="8" fillId="7" borderId="0" xfId="0" applyNumberFormat="1" applyFont="1" applyFill="1" applyBorder="1" applyAlignment="1" applyProtection="1">
      <alignment horizontal="center" vertical="center"/>
    </xf>
    <xf numFmtId="49" fontId="8" fillId="0" borderId="2" xfId="520" quotePrefix="1" applyNumberFormat="1" applyFont="1" applyFill="1" applyBorder="1" applyAlignment="1" applyProtection="1">
      <alignment horizontal="center" vertical="center"/>
    </xf>
    <xf numFmtId="49" fontId="8" fillId="0" borderId="2" xfId="520" applyNumberFormat="1" applyFont="1" applyFill="1" applyBorder="1" applyAlignment="1" applyProtection="1">
      <alignment horizontal="center" vertical="center"/>
    </xf>
    <xf numFmtId="49" fontId="16" fillId="0" borderId="2" xfId="520" applyNumberFormat="1" applyFont="1" applyFill="1" applyBorder="1" applyAlignment="1" applyProtection="1">
      <alignment horizontal="center" vertical="center"/>
    </xf>
    <xf numFmtId="3" fontId="8" fillId="0" borderId="7" xfId="520" quotePrefix="1" applyNumberFormat="1" applyFont="1" applyFill="1" applyBorder="1" applyAlignment="1" applyProtection="1">
      <alignment horizontal="right" vertical="center"/>
    </xf>
    <xf numFmtId="3" fontId="8" fillId="0" borderId="2" xfId="520" quotePrefix="1" applyNumberFormat="1" applyFont="1" applyFill="1" applyBorder="1" applyAlignment="1" applyProtection="1">
      <alignment horizontal="right" vertical="center"/>
    </xf>
    <xf numFmtId="3" fontId="16" fillId="0" borderId="0" xfId="520" applyNumberFormat="1" applyFont="1" applyFill="1" applyAlignment="1" applyProtection="1">
      <alignment vertical="center"/>
    </xf>
    <xf numFmtId="0" fontId="8" fillId="0" borderId="0" xfId="560" applyFont="1" applyFill="1" applyAlignment="1" applyProtection="1">
      <alignment horizontal="left" vertical="center"/>
    </xf>
    <xf numFmtId="172" fontId="30" fillId="0" borderId="0" xfId="505" applyFont="1" applyProtection="1"/>
    <xf numFmtId="0" fontId="8" fillId="0" borderId="0" xfId="520" applyFont="1" applyFill="1" applyAlignment="1" applyProtection="1">
      <alignment horizontal="center"/>
    </xf>
    <xf numFmtId="0" fontId="8" fillId="0" borderId="0" xfId="520" applyFont="1" applyFill="1" applyAlignment="1" applyProtection="1">
      <alignment horizontal="left"/>
    </xf>
    <xf numFmtId="0" fontId="16" fillId="0" borderId="0" xfId="520" applyFont="1" applyFill="1" applyAlignment="1" applyProtection="1">
      <alignment horizontal="left"/>
    </xf>
    <xf numFmtId="0" fontId="20" fillId="0" borderId="0" xfId="520" applyFont="1" applyFill="1" applyBorder="1" applyAlignment="1" applyProtection="1">
      <alignment vertical="center"/>
    </xf>
    <xf numFmtId="172" fontId="30" fillId="0" borderId="0" xfId="507" applyFont="1" applyProtection="1"/>
    <xf numFmtId="0" fontId="30" fillId="0" borderId="0" xfId="520" applyFont="1" applyFill="1" applyProtection="1"/>
    <xf numFmtId="49" fontId="30" fillId="0" borderId="0" xfId="520" applyNumberFormat="1" applyFont="1" applyFill="1" applyProtection="1"/>
    <xf numFmtId="3" fontId="8" fillId="0" borderId="2" xfId="507" applyNumberFormat="1" applyFont="1" applyFill="1" applyBorder="1" applyAlignment="1" applyProtection="1">
      <alignment horizontal="right" vertical="center"/>
    </xf>
    <xf numFmtId="3" fontId="8" fillId="8" borderId="2" xfId="507" applyNumberFormat="1" applyFont="1" applyFill="1" applyBorder="1" applyAlignment="1" applyProtection="1">
      <alignment vertical="center"/>
      <protection locked="0"/>
    </xf>
    <xf numFmtId="3" fontId="8" fillId="0" borderId="13" xfId="507" applyNumberFormat="1" applyFont="1" applyFill="1" applyBorder="1" applyAlignment="1" applyProtection="1">
      <alignment horizontal="right" vertical="center"/>
    </xf>
    <xf numFmtId="3" fontId="8" fillId="0" borderId="5" xfId="507" applyNumberFormat="1" applyFont="1" applyFill="1" applyBorder="1" applyAlignment="1" applyProtection="1">
      <alignment horizontal="right" vertical="center"/>
    </xf>
    <xf numFmtId="3" fontId="8" fillId="0" borderId="0" xfId="507" applyNumberFormat="1" applyFont="1" applyFill="1" applyBorder="1" applyAlignment="1" applyProtection="1">
      <alignment horizontal="right" vertical="center"/>
    </xf>
    <xf numFmtId="0" fontId="8" fillId="0" borderId="0" xfId="561" applyFont="1" applyFill="1" applyAlignment="1" applyProtection="1">
      <alignment horizontal="left" vertical="center" wrapText="1"/>
      <protection hidden="1"/>
    </xf>
    <xf numFmtId="0" fontId="8" fillId="0" borderId="0" xfId="561" applyFont="1" applyFill="1" applyAlignment="1" applyProtection="1">
      <alignment horizontal="left" vertical="center"/>
      <protection hidden="1"/>
    </xf>
    <xf numFmtId="0" fontId="8" fillId="0" borderId="0" xfId="561" applyFont="1" applyAlignment="1" applyProtection="1">
      <alignment horizontal="left" vertical="center"/>
      <protection hidden="1"/>
    </xf>
    <xf numFmtId="0" fontId="8" fillId="0" borderId="0" xfId="561" applyNumberFormat="1" applyFont="1" applyFill="1" applyAlignment="1" applyProtection="1">
      <alignment horizontal="left" vertical="center"/>
      <protection hidden="1"/>
    </xf>
    <xf numFmtId="14" fontId="8" fillId="0" borderId="0" xfId="561" applyNumberFormat="1" applyFont="1" applyFill="1" applyAlignment="1" applyProtection="1">
      <alignment horizontal="left" vertical="center"/>
      <protection hidden="1"/>
    </xf>
    <xf numFmtId="0" fontId="8" fillId="0" borderId="0" xfId="520" applyFont="1" applyFill="1" applyProtection="1"/>
    <xf numFmtId="17" fontId="16" fillId="0" borderId="0" xfId="520" quotePrefix="1" applyNumberFormat="1" applyFont="1" applyFill="1" applyAlignment="1" applyProtection="1">
      <alignment horizontal="left" vertical="center"/>
    </xf>
    <xf numFmtId="14" fontId="16" fillId="0" borderId="2" xfId="520" applyNumberFormat="1" applyFont="1" applyFill="1" applyBorder="1" applyAlignment="1" applyProtection="1">
      <alignment horizontal="center" vertical="center"/>
    </xf>
    <xf numFmtId="0" fontId="16" fillId="0" borderId="2" xfId="520" applyFont="1" applyFill="1" applyBorder="1" applyAlignment="1" applyProtection="1">
      <alignment horizontal="center" vertical="center"/>
    </xf>
    <xf numFmtId="176" fontId="8" fillId="4" borderId="2" xfId="561" applyNumberFormat="1" applyFont="1" applyFill="1" applyBorder="1" applyAlignment="1" applyProtection="1">
      <alignment horizontal="center" vertical="center"/>
      <protection locked="0"/>
    </xf>
    <xf numFmtId="184" fontId="8" fillId="4" borderId="2" xfId="561" applyNumberFormat="1" applyFont="1" applyFill="1" applyBorder="1" applyAlignment="1" applyProtection="1">
      <alignment horizontal="center" vertical="center"/>
      <protection locked="0"/>
    </xf>
    <xf numFmtId="49" fontId="8" fillId="3" borderId="2" xfId="561" applyNumberFormat="1" applyFont="1" applyFill="1" applyBorder="1" applyAlignment="1" applyProtection="1">
      <alignment horizontal="center" vertical="center"/>
    </xf>
    <xf numFmtId="187" fontId="8" fillId="3" borderId="2" xfId="561" applyNumberFormat="1" applyFont="1" applyFill="1" applyBorder="1" applyAlignment="1" applyProtection="1">
      <alignment horizontal="center" vertical="center"/>
    </xf>
    <xf numFmtId="179" fontId="8" fillId="3" borderId="2" xfId="561" applyNumberFormat="1" applyFont="1" applyFill="1" applyBorder="1" applyAlignment="1" applyProtection="1">
      <alignment horizontal="center" vertical="center"/>
    </xf>
    <xf numFmtId="49" fontId="8" fillId="3" borderId="0" xfId="561" applyNumberFormat="1" applyFont="1" applyFill="1" applyBorder="1" applyAlignment="1" applyProtection="1">
      <alignment horizontal="left" vertical="center"/>
      <protection locked="0"/>
    </xf>
    <xf numFmtId="0" fontId="8" fillId="3" borderId="2" xfId="561" applyFont="1" applyFill="1" applyBorder="1" applyAlignment="1" applyProtection="1">
      <alignment horizontal="center" vertical="center"/>
      <protection hidden="1"/>
    </xf>
    <xf numFmtId="49" fontId="8" fillId="4" borderId="2" xfId="561" applyNumberFormat="1" applyFont="1" applyFill="1" applyBorder="1" applyAlignment="1" applyProtection="1">
      <alignment horizontal="left" vertical="center"/>
      <protection locked="0"/>
    </xf>
    <xf numFmtId="49" fontId="3" fillId="4" borderId="2" xfId="379" applyNumberFormat="1" applyFont="1" applyFill="1" applyBorder="1" applyAlignment="1" applyProtection="1">
      <alignment horizontal="left" vertical="center"/>
      <protection locked="0"/>
    </xf>
    <xf numFmtId="49" fontId="8" fillId="0" borderId="0" xfId="505" applyNumberFormat="1" applyFont="1" applyProtection="1"/>
    <xf numFmtId="49" fontId="8" fillId="0" borderId="0" xfId="507" applyNumberFormat="1" applyFont="1" applyProtection="1"/>
    <xf numFmtId="0" fontId="13" fillId="0" borderId="0" xfId="0" applyFont="1" applyAlignment="1" applyProtection="1">
      <alignment horizontal="left" vertical="center"/>
    </xf>
    <xf numFmtId="172" fontId="8" fillId="0" borderId="0" xfId="507" applyFont="1" applyAlignment="1" applyProtection="1">
      <alignment horizontal="left" vertical="center" wrapText="1"/>
    </xf>
    <xf numFmtId="172" fontId="13" fillId="0" borderId="0" xfId="507" applyNumberFormat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14" fontId="8" fillId="0" borderId="0" xfId="561" applyNumberFormat="1" applyFont="1" applyFill="1" applyAlignment="1" applyProtection="1">
      <alignment horizontal="left" vertical="center" wrapText="1"/>
      <protection hidden="1"/>
    </xf>
    <xf numFmtId="0" fontId="28" fillId="6" borderId="1" xfId="533" applyFont="1" applyFill="1" applyBorder="1" applyAlignment="1" applyProtection="1">
      <alignment horizontal="left" vertical="center" wrapText="1" indent="2"/>
    </xf>
    <xf numFmtId="0" fontId="28" fillId="6" borderId="5" xfId="533" applyFont="1" applyFill="1" applyBorder="1" applyAlignment="1" applyProtection="1">
      <alignment horizontal="left" vertical="center" wrapText="1" indent="2"/>
    </xf>
    <xf numFmtId="0" fontId="28" fillId="6" borderId="6" xfId="533" applyFont="1" applyFill="1" applyBorder="1" applyAlignment="1" applyProtection="1">
      <alignment horizontal="left" vertical="center" wrapText="1" indent="2"/>
    </xf>
    <xf numFmtId="0" fontId="28" fillId="6" borderId="3" xfId="533" applyFont="1" applyFill="1" applyBorder="1" applyAlignment="1" applyProtection="1">
      <alignment horizontal="left" vertical="center" wrapText="1" indent="2"/>
    </xf>
    <xf numFmtId="0" fontId="28" fillId="6" borderId="0" xfId="533" applyFont="1" applyFill="1" applyBorder="1" applyAlignment="1" applyProtection="1">
      <alignment horizontal="left" vertical="center" wrapText="1" indent="2"/>
    </xf>
    <xf numFmtId="0" fontId="28" fillId="6" borderId="7" xfId="533" applyFont="1" applyFill="1" applyBorder="1" applyAlignment="1" applyProtection="1">
      <alignment horizontal="left" vertical="center" wrapText="1" indent="2"/>
    </xf>
    <xf numFmtId="0" fontId="28" fillId="6" borderId="4" xfId="533" applyFont="1" applyFill="1" applyBorder="1" applyAlignment="1" applyProtection="1">
      <alignment horizontal="left" vertical="center" wrapText="1" indent="2"/>
    </xf>
    <xf numFmtId="0" fontId="28" fillId="6" borderId="8" xfId="533" applyFont="1" applyFill="1" applyBorder="1" applyAlignment="1" applyProtection="1">
      <alignment horizontal="left" vertical="center" wrapText="1" indent="2"/>
    </xf>
    <xf numFmtId="0" fontId="28" fillId="6" borderId="9" xfId="533" applyFont="1" applyFill="1" applyBorder="1" applyAlignment="1" applyProtection="1">
      <alignment horizontal="left" vertical="center" wrapText="1" indent="2"/>
    </xf>
    <xf numFmtId="0" fontId="20" fillId="0" borderId="10" xfId="560" applyFont="1" applyFill="1" applyBorder="1" applyAlignment="1" applyProtection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0" xfId="520" applyFont="1" applyFill="1" applyAlignment="1" applyProtection="1">
      <alignment horizontal="left" vertical="center" wrapText="1"/>
    </xf>
    <xf numFmtId="4" fontId="18" fillId="0" borderId="0" xfId="520" applyNumberFormat="1" applyFont="1" applyFill="1" applyAlignment="1" applyProtection="1">
      <alignment horizontal="left" vertical="center" wrapText="1"/>
    </xf>
    <xf numFmtId="0" fontId="20" fillId="0" borderId="10" xfId="520" applyFont="1" applyFill="1" applyBorder="1" applyAlignment="1" applyProtection="1">
      <alignment horizontal="center" vertical="center"/>
    </xf>
    <xf numFmtId="0" fontId="20" fillId="0" borderId="11" xfId="520" applyFont="1" applyFill="1" applyBorder="1" applyAlignment="1" applyProtection="1">
      <alignment horizontal="center" vertical="center"/>
    </xf>
    <xf numFmtId="4" fontId="18" fillId="0" borderId="0" xfId="520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</cellXfs>
  <cellStyles count="563">
    <cellStyle name="Följde hyperlänken" xfId="1"/>
    <cellStyle name="Följde hyperlänken 10" xfId="2"/>
    <cellStyle name="Följde hyperlänken 10 2" xfId="3"/>
    <cellStyle name="Följde hyperlänken 10 3" xfId="4"/>
    <cellStyle name="Följde hyperlänken 10 4" xfId="5"/>
    <cellStyle name="Följde hyperlänken 11" xfId="6"/>
    <cellStyle name="Följde hyperlänken 11 2" xfId="7"/>
    <cellStyle name="Följde hyperlänken 11 3" xfId="8"/>
    <cellStyle name="Följde hyperlänken 11 4" xfId="9"/>
    <cellStyle name="Följde hyperlänken 12" xfId="10"/>
    <cellStyle name="Följde hyperlänken 12 2" xfId="11"/>
    <cellStyle name="Följde hyperlänken 12 3" xfId="12"/>
    <cellStyle name="Följde hyperlänken 12 4" xfId="13"/>
    <cellStyle name="Följde hyperlänken 13" xfId="14"/>
    <cellStyle name="Följde hyperlänken 13 2" xfId="15"/>
    <cellStyle name="Följde hyperlänken 13 3" xfId="16"/>
    <cellStyle name="Följde hyperlänken 13 4" xfId="17"/>
    <cellStyle name="Följde hyperlänken 14" xfId="18"/>
    <cellStyle name="Följde hyperlänken 14 2" xfId="19"/>
    <cellStyle name="Följde hyperlänken 14 3" xfId="20"/>
    <cellStyle name="Följde hyperlänken 14 4" xfId="21"/>
    <cellStyle name="Följde hyperlänken 15" xfId="22"/>
    <cellStyle name="Följde hyperlänken 15 2" xfId="23"/>
    <cellStyle name="Följde hyperlänken 15 3" xfId="24"/>
    <cellStyle name="Följde hyperlänken 15 4" xfId="25"/>
    <cellStyle name="Följde hyperlänken 16" xfId="26"/>
    <cellStyle name="Följde hyperlänken 16 2" xfId="27"/>
    <cellStyle name="Följde hyperlänken 16 3" xfId="28"/>
    <cellStyle name="Följde hyperlänken 16 4" xfId="29"/>
    <cellStyle name="Följde hyperlänken 17" xfId="30"/>
    <cellStyle name="Följde hyperlänken 17 2" xfId="31"/>
    <cellStyle name="Följde hyperlänken 17 3" xfId="32"/>
    <cellStyle name="Följde hyperlänken 17 4" xfId="33"/>
    <cellStyle name="Följde hyperlänken 18" xfId="34"/>
    <cellStyle name="Följde hyperlänken 18 2" xfId="35"/>
    <cellStyle name="Följde hyperlänken 18 3" xfId="36"/>
    <cellStyle name="Följde hyperlänken 18 4" xfId="37"/>
    <cellStyle name="Följde hyperlänken 19" xfId="38"/>
    <cellStyle name="Följde hyperlänken 19 2" xfId="39"/>
    <cellStyle name="Följde hyperlänken 19 3" xfId="40"/>
    <cellStyle name="Följde hyperlänken 19 4" xfId="41"/>
    <cellStyle name="Följde hyperlänken 2" xfId="42"/>
    <cellStyle name="Följde hyperlänken 2 2" xfId="43"/>
    <cellStyle name="Följde hyperlänken 2 3" xfId="44"/>
    <cellStyle name="Följde hyperlänken 2 4" xfId="45"/>
    <cellStyle name="Följde hyperlänken 20" xfId="46"/>
    <cellStyle name="Följde hyperlänken 20 2" xfId="47"/>
    <cellStyle name="Följde hyperlänken 20 3" xfId="48"/>
    <cellStyle name="Följde hyperlänken 20 4" xfId="49"/>
    <cellStyle name="Följde hyperlänken 21" xfId="50"/>
    <cellStyle name="Följde hyperlänken 21 2" xfId="51"/>
    <cellStyle name="Följde hyperlänken 21 3" xfId="52"/>
    <cellStyle name="Följde hyperlänken 21 4" xfId="53"/>
    <cellStyle name="Följde hyperlänken 22" xfId="54"/>
    <cellStyle name="Följde hyperlänken 22 2" xfId="55"/>
    <cellStyle name="Följde hyperlänken 22 3" xfId="56"/>
    <cellStyle name="Följde hyperlänken 22 4" xfId="57"/>
    <cellStyle name="Följde hyperlänken 23" xfId="58"/>
    <cellStyle name="Följde hyperlänken 23 2" xfId="59"/>
    <cellStyle name="Följde hyperlänken 23 3" xfId="60"/>
    <cellStyle name="Följde hyperlänken 23 4" xfId="61"/>
    <cellStyle name="Följde hyperlänken 24" xfId="62"/>
    <cellStyle name="Följde hyperlänken 24 2" xfId="63"/>
    <cellStyle name="Följde hyperlänken 24 3" xfId="64"/>
    <cellStyle name="Följde hyperlänken 24 4" xfId="65"/>
    <cellStyle name="Följde hyperlänken 25" xfId="66"/>
    <cellStyle name="Följde hyperlänken 25 2" xfId="67"/>
    <cellStyle name="Följde hyperlänken 25 3" xfId="68"/>
    <cellStyle name="Följde hyperlänken 25 4" xfId="69"/>
    <cellStyle name="Följde hyperlänken 26" xfId="70"/>
    <cellStyle name="Följde hyperlänken 26 2" xfId="71"/>
    <cellStyle name="Följde hyperlänken 26 3" xfId="72"/>
    <cellStyle name="Följde hyperlänken 26 4" xfId="73"/>
    <cellStyle name="Följde hyperlänken 27" xfId="74"/>
    <cellStyle name="Följde hyperlänken 27 2" xfId="75"/>
    <cellStyle name="Följde hyperlänken 27 3" xfId="76"/>
    <cellStyle name="Följde hyperlänken 27 4" xfId="77"/>
    <cellStyle name="Följde hyperlänken 28" xfId="78"/>
    <cellStyle name="Följde hyperlänken 28 2" xfId="79"/>
    <cellStyle name="Följde hyperlänken 28 3" xfId="80"/>
    <cellStyle name="Följde hyperlänken 28 4" xfId="81"/>
    <cellStyle name="Följde hyperlänken 29" xfId="82"/>
    <cellStyle name="Följde hyperlänken 29 2" xfId="83"/>
    <cellStyle name="Följde hyperlänken 29 3" xfId="84"/>
    <cellStyle name="Följde hyperlänken 29 4" xfId="85"/>
    <cellStyle name="Följde hyperlänken 3" xfId="86"/>
    <cellStyle name="Följde hyperlänken 3 2" xfId="87"/>
    <cellStyle name="Följde hyperlänken 3 3" xfId="88"/>
    <cellStyle name="Följde hyperlänken 3 4" xfId="89"/>
    <cellStyle name="Följde hyperlänken 30" xfId="90"/>
    <cellStyle name="Följde hyperlänken 30 2" xfId="91"/>
    <cellStyle name="Följde hyperlänken 30 3" xfId="92"/>
    <cellStyle name="Följde hyperlänken 30 4" xfId="93"/>
    <cellStyle name="Följde hyperlänken 31" xfId="94"/>
    <cellStyle name="Följde hyperlänken 31 2" xfId="95"/>
    <cellStyle name="Följde hyperlänken 31 3" xfId="96"/>
    <cellStyle name="Följde hyperlänken 31 4" xfId="97"/>
    <cellStyle name="Följde hyperlänken 32" xfId="98"/>
    <cellStyle name="Följde hyperlänken 32 2" xfId="99"/>
    <cellStyle name="Följde hyperlänken 32 3" xfId="100"/>
    <cellStyle name="Följde hyperlänken 32 4" xfId="101"/>
    <cellStyle name="Följde hyperlänken 33" xfId="102"/>
    <cellStyle name="Följde hyperlänken 33 2" xfId="103"/>
    <cellStyle name="Följde hyperlänken 33 3" xfId="104"/>
    <cellStyle name="Följde hyperlänken 33 4" xfId="105"/>
    <cellStyle name="Följde hyperlänken 34" xfId="106"/>
    <cellStyle name="Följde hyperlänken 34 2" xfId="107"/>
    <cellStyle name="Följde hyperlänken 34 3" xfId="108"/>
    <cellStyle name="Följde hyperlänken 34 4" xfId="109"/>
    <cellStyle name="Följde hyperlänken 35" xfId="110"/>
    <cellStyle name="Följde hyperlänken 35 2" xfId="111"/>
    <cellStyle name="Följde hyperlänken 35 3" xfId="112"/>
    <cellStyle name="Följde hyperlänken 35 4" xfId="113"/>
    <cellStyle name="Följde hyperlänken 36" xfId="114"/>
    <cellStyle name="Följde hyperlänken 36 2" xfId="115"/>
    <cellStyle name="Följde hyperlänken 36 3" xfId="116"/>
    <cellStyle name="Följde hyperlänken 36 4" xfId="117"/>
    <cellStyle name="Följde hyperlänken 37" xfId="118"/>
    <cellStyle name="Följde hyperlänken 37 2" xfId="119"/>
    <cellStyle name="Följde hyperlänken 37 3" xfId="120"/>
    <cellStyle name="Följde hyperlänken 37 4" xfId="121"/>
    <cellStyle name="Följde hyperlänken 38" xfId="122"/>
    <cellStyle name="Följde hyperlänken 38 2" xfId="123"/>
    <cellStyle name="Följde hyperlänken 38 3" xfId="124"/>
    <cellStyle name="Följde hyperlänken 38 4" xfId="125"/>
    <cellStyle name="Följde hyperlänken 39" xfId="126"/>
    <cellStyle name="Följde hyperlänken 39 2" xfId="127"/>
    <cellStyle name="Följde hyperlänken 39 3" xfId="128"/>
    <cellStyle name="Följde hyperlänken 39 4" xfId="129"/>
    <cellStyle name="Följde hyperlänken 4" xfId="130"/>
    <cellStyle name="Följde hyperlänken 4 2" xfId="131"/>
    <cellStyle name="Följde hyperlänken 4 3" xfId="132"/>
    <cellStyle name="Följde hyperlänken 4 4" xfId="133"/>
    <cellStyle name="Följde hyperlänken 40" xfId="134"/>
    <cellStyle name="Följde hyperlänken 40 2" xfId="135"/>
    <cellStyle name="Följde hyperlänken 40 3" xfId="136"/>
    <cellStyle name="Följde hyperlänken 40 4" xfId="137"/>
    <cellStyle name="Följde hyperlänken 41" xfId="138"/>
    <cellStyle name="Följde hyperlänken 41 2" xfId="139"/>
    <cellStyle name="Följde hyperlänken 41 3" xfId="140"/>
    <cellStyle name="Följde hyperlänken 41 4" xfId="141"/>
    <cellStyle name="Följde hyperlänken 42" xfId="142"/>
    <cellStyle name="Följde hyperlänken 42 2" xfId="143"/>
    <cellStyle name="Följde hyperlänken 42 3" xfId="144"/>
    <cellStyle name="Följde hyperlänken 42 4" xfId="145"/>
    <cellStyle name="Följde hyperlänken 43" xfId="146"/>
    <cellStyle name="Följde hyperlänken 43 2" xfId="147"/>
    <cellStyle name="Följde hyperlänken 43 3" xfId="148"/>
    <cellStyle name="Följde hyperlänken 43 4" xfId="149"/>
    <cellStyle name="Följde hyperlänken 44" xfId="150"/>
    <cellStyle name="Följde hyperlänken 44 2" xfId="151"/>
    <cellStyle name="Följde hyperlänken 44 3" xfId="152"/>
    <cellStyle name="Följde hyperlänken 44 4" xfId="153"/>
    <cellStyle name="Följde hyperlänken 45" xfId="154"/>
    <cellStyle name="Följde hyperlänken 45 2" xfId="155"/>
    <cellStyle name="Följde hyperlänken 45 3" xfId="156"/>
    <cellStyle name="Följde hyperlänken 45 4" xfId="157"/>
    <cellStyle name="Följde hyperlänken 46" xfId="158"/>
    <cellStyle name="Följde hyperlänken 46 2" xfId="159"/>
    <cellStyle name="Följde hyperlänken 46 3" xfId="160"/>
    <cellStyle name="Följde hyperlänken 46 4" xfId="161"/>
    <cellStyle name="Följde hyperlänken 47" xfId="162"/>
    <cellStyle name="Följde hyperlänken 47 2" xfId="163"/>
    <cellStyle name="Följde hyperlänken 47 3" xfId="164"/>
    <cellStyle name="Följde hyperlänken 47 4" xfId="165"/>
    <cellStyle name="Följde hyperlänken 48" xfId="166"/>
    <cellStyle name="Följde hyperlänken 48 2" xfId="167"/>
    <cellStyle name="Följde hyperlänken 48 3" xfId="168"/>
    <cellStyle name="Följde hyperlänken 48 4" xfId="169"/>
    <cellStyle name="Följde hyperlänken 49" xfId="170"/>
    <cellStyle name="Följde hyperlänken 49 2" xfId="171"/>
    <cellStyle name="Följde hyperlänken 49 3" xfId="172"/>
    <cellStyle name="Följde hyperlänken 49 4" xfId="173"/>
    <cellStyle name="Följde hyperlänken 5" xfId="174"/>
    <cellStyle name="Följde hyperlänken 5 2" xfId="175"/>
    <cellStyle name="Följde hyperlänken 5 3" xfId="176"/>
    <cellStyle name="Följde hyperlänken 5 4" xfId="177"/>
    <cellStyle name="Följde hyperlänken 50" xfId="178"/>
    <cellStyle name="Följde hyperlänken 50 2" xfId="179"/>
    <cellStyle name="Följde hyperlänken 50 3" xfId="180"/>
    <cellStyle name="Följde hyperlänken 50 4" xfId="181"/>
    <cellStyle name="Följde hyperlänken 51" xfId="182"/>
    <cellStyle name="Följde hyperlänken 51 2" xfId="183"/>
    <cellStyle name="Följde hyperlänken 51 3" xfId="184"/>
    <cellStyle name="Följde hyperlänken 51 4" xfId="185"/>
    <cellStyle name="Följde hyperlänken 52" xfId="186"/>
    <cellStyle name="Följde hyperlänken 52 2" xfId="187"/>
    <cellStyle name="Följde hyperlänken 52 3" xfId="188"/>
    <cellStyle name="Följde hyperlänken 52 4" xfId="189"/>
    <cellStyle name="Följde hyperlänken 53" xfId="190"/>
    <cellStyle name="Följde hyperlänken 53 2" xfId="191"/>
    <cellStyle name="Följde hyperlänken 53 3" xfId="192"/>
    <cellStyle name="Följde hyperlänken 53 4" xfId="193"/>
    <cellStyle name="Följde hyperlänken 54" xfId="194"/>
    <cellStyle name="Följde hyperlänken 54 2" xfId="195"/>
    <cellStyle name="Följde hyperlänken 54 3" xfId="196"/>
    <cellStyle name="Följde hyperlänken 54 4" xfId="197"/>
    <cellStyle name="Följde hyperlänken 55" xfId="198"/>
    <cellStyle name="Följde hyperlänken 55 2" xfId="199"/>
    <cellStyle name="Följde hyperlänken 55 3" xfId="200"/>
    <cellStyle name="Följde hyperlänken 55 4" xfId="201"/>
    <cellStyle name="Följde hyperlänken 56" xfId="202"/>
    <cellStyle name="Följde hyperlänken 56 2" xfId="203"/>
    <cellStyle name="Följde hyperlänken 56 3" xfId="204"/>
    <cellStyle name="Följde hyperlänken 56 4" xfId="205"/>
    <cellStyle name="Följde hyperlänken 57" xfId="206"/>
    <cellStyle name="Följde hyperlänken 57 2" xfId="207"/>
    <cellStyle name="Följde hyperlänken 57 3" xfId="208"/>
    <cellStyle name="Följde hyperlänken 57 4" xfId="209"/>
    <cellStyle name="Följde hyperlänken 58" xfId="210"/>
    <cellStyle name="Följde hyperlänken 58 2" xfId="211"/>
    <cellStyle name="Följde hyperlänken 58 3" xfId="212"/>
    <cellStyle name="Följde hyperlänken 58 4" xfId="213"/>
    <cellStyle name="Följde hyperlänken 59" xfId="214"/>
    <cellStyle name="Följde hyperlänken 59 2" xfId="215"/>
    <cellStyle name="Följde hyperlänken 59 3" xfId="216"/>
    <cellStyle name="Följde hyperlänken 59 4" xfId="217"/>
    <cellStyle name="Följde hyperlänken 6" xfId="218"/>
    <cellStyle name="Följde hyperlänken 6 2" xfId="219"/>
    <cellStyle name="Följde hyperlänken 6 3" xfId="220"/>
    <cellStyle name="Följde hyperlänken 6 4" xfId="221"/>
    <cellStyle name="Följde hyperlänken 60" xfId="222"/>
    <cellStyle name="Följde hyperlänken 60 2" xfId="223"/>
    <cellStyle name="Följde hyperlänken 60 3" xfId="224"/>
    <cellStyle name="Följde hyperlänken 60 4" xfId="225"/>
    <cellStyle name="Följde hyperlänken 61" xfId="226"/>
    <cellStyle name="Följde hyperlänken 61 2" xfId="227"/>
    <cellStyle name="Följde hyperlänken 61 3" xfId="228"/>
    <cellStyle name="Följde hyperlänken 61 4" xfId="229"/>
    <cellStyle name="Följde hyperlänken 62" xfId="230"/>
    <cellStyle name="Följde hyperlänken 62 2" xfId="231"/>
    <cellStyle name="Följde hyperlänken 62 3" xfId="232"/>
    <cellStyle name="Följde hyperlänken 62 4" xfId="233"/>
    <cellStyle name="Följde hyperlänken 63" xfId="234"/>
    <cellStyle name="Följde hyperlänken 63 2" xfId="235"/>
    <cellStyle name="Följde hyperlänken 63 3" xfId="236"/>
    <cellStyle name="Följde hyperlänken 63 4" xfId="237"/>
    <cellStyle name="Följde hyperlänken 64" xfId="238"/>
    <cellStyle name="Följde hyperlänken 64 2" xfId="239"/>
    <cellStyle name="Följde hyperlänken 64 3" xfId="240"/>
    <cellStyle name="Följde hyperlänken 64 4" xfId="241"/>
    <cellStyle name="Följde hyperlänken 65" xfId="242"/>
    <cellStyle name="Följde hyperlänken 65 2" xfId="243"/>
    <cellStyle name="Följde hyperlänken 65 3" xfId="244"/>
    <cellStyle name="Följde hyperlänken 65 4" xfId="245"/>
    <cellStyle name="Följde hyperlänken 66" xfId="246"/>
    <cellStyle name="Följde hyperlänken 66 2" xfId="247"/>
    <cellStyle name="Följde hyperlänken 66 3" xfId="248"/>
    <cellStyle name="Följde hyperlänken 66 4" xfId="249"/>
    <cellStyle name="Följde hyperlänken 67" xfId="250"/>
    <cellStyle name="Följde hyperlänken 67 2" xfId="251"/>
    <cellStyle name="Följde hyperlänken 67 3" xfId="252"/>
    <cellStyle name="Följde hyperlänken 67 4" xfId="253"/>
    <cellStyle name="Följde hyperlänken 68" xfId="254"/>
    <cellStyle name="Följde hyperlänken 68 2" xfId="255"/>
    <cellStyle name="Följde hyperlänken 68 3" xfId="256"/>
    <cellStyle name="Följde hyperlänken 68 4" xfId="257"/>
    <cellStyle name="Följde hyperlänken 69" xfId="258"/>
    <cellStyle name="Följde hyperlänken 69 2" xfId="259"/>
    <cellStyle name="Följde hyperlänken 69 3" xfId="260"/>
    <cellStyle name="Följde hyperlänken 69 4" xfId="261"/>
    <cellStyle name="Följde hyperlänken 7" xfId="262"/>
    <cellStyle name="Följde hyperlänken 7 2" xfId="263"/>
    <cellStyle name="Följde hyperlänken 7 3" xfId="264"/>
    <cellStyle name="Följde hyperlänken 7 4" xfId="265"/>
    <cellStyle name="Följde hyperlänken 70" xfId="266"/>
    <cellStyle name="Följde hyperlänken 70 2" xfId="267"/>
    <cellStyle name="Följde hyperlänken 70 3" xfId="268"/>
    <cellStyle name="Följde hyperlänken 70 4" xfId="269"/>
    <cellStyle name="Följde hyperlänken 71" xfId="270"/>
    <cellStyle name="Följde hyperlänken 71 2" xfId="271"/>
    <cellStyle name="Följde hyperlänken 71 3" xfId="272"/>
    <cellStyle name="Följde hyperlänken 71 4" xfId="273"/>
    <cellStyle name="Följde hyperlänken 72" xfId="274"/>
    <cellStyle name="Följde hyperlänken 72 2" xfId="275"/>
    <cellStyle name="Följde hyperlänken 72 3" xfId="276"/>
    <cellStyle name="Följde hyperlänken 72 4" xfId="277"/>
    <cellStyle name="Följde hyperlänken 73" xfId="278"/>
    <cellStyle name="Följde hyperlänken 73 2" xfId="279"/>
    <cellStyle name="Följde hyperlänken 73 3" xfId="280"/>
    <cellStyle name="Följde hyperlänken 73 4" xfId="281"/>
    <cellStyle name="Följde hyperlänken 74" xfId="282"/>
    <cellStyle name="Följde hyperlänken 74 2" xfId="283"/>
    <cellStyle name="Följde hyperlänken 74 3" xfId="284"/>
    <cellStyle name="Följde hyperlänken 74 4" xfId="285"/>
    <cellStyle name="Följde hyperlänken 75" xfId="286"/>
    <cellStyle name="Följde hyperlänken 75 2" xfId="287"/>
    <cellStyle name="Följde hyperlänken 75 3" xfId="288"/>
    <cellStyle name="Följde hyperlänken 75 4" xfId="289"/>
    <cellStyle name="Följde hyperlänken 76" xfId="290"/>
    <cellStyle name="Följde hyperlänken 76 2" xfId="291"/>
    <cellStyle name="Följde hyperlänken 76 3" xfId="292"/>
    <cellStyle name="Följde hyperlänken 76 4" xfId="293"/>
    <cellStyle name="Följde hyperlänken 77" xfId="294"/>
    <cellStyle name="Följde hyperlänken 77 2" xfId="295"/>
    <cellStyle name="Följde hyperlänken 77 3" xfId="296"/>
    <cellStyle name="Följde hyperlänken 77 4" xfId="297"/>
    <cellStyle name="Följde hyperlänken 78" xfId="298"/>
    <cellStyle name="Följde hyperlänken 78 2" xfId="299"/>
    <cellStyle name="Följde hyperlänken 78 3" xfId="300"/>
    <cellStyle name="Följde hyperlänken 78 4" xfId="301"/>
    <cellStyle name="Följde hyperlänken 79" xfId="302"/>
    <cellStyle name="Följde hyperlänken 79 2" xfId="303"/>
    <cellStyle name="Följde hyperlänken 79 3" xfId="304"/>
    <cellStyle name="Följde hyperlänken 79 4" xfId="305"/>
    <cellStyle name="Följde hyperlänken 8" xfId="306"/>
    <cellStyle name="Följde hyperlänken 8 2" xfId="307"/>
    <cellStyle name="Följde hyperlänken 8 3" xfId="308"/>
    <cellStyle name="Följde hyperlänken 8 4" xfId="309"/>
    <cellStyle name="Följde hyperlänken 80" xfId="310"/>
    <cellStyle name="Följde hyperlänken 80 2" xfId="311"/>
    <cellStyle name="Följde hyperlänken 80 3" xfId="312"/>
    <cellStyle name="Följde hyperlänken 80 4" xfId="313"/>
    <cellStyle name="Följde hyperlänken 81" xfId="314"/>
    <cellStyle name="Följde hyperlänken 81 2" xfId="315"/>
    <cellStyle name="Följde hyperlänken 81 3" xfId="316"/>
    <cellStyle name="Följde hyperlänken 81 4" xfId="317"/>
    <cellStyle name="Följde hyperlänken 82" xfId="318"/>
    <cellStyle name="Följde hyperlänken 82 2" xfId="319"/>
    <cellStyle name="Följde hyperlänken 82 3" xfId="320"/>
    <cellStyle name="Följde hyperlänken 82 4" xfId="321"/>
    <cellStyle name="Följde hyperlänken 83" xfId="322"/>
    <cellStyle name="Följde hyperlänken 83 2" xfId="323"/>
    <cellStyle name="Följde hyperlänken 83 3" xfId="324"/>
    <cellStyle name="Följde hyperlänken 83 4" xfId="325"/>
    <cellStyle name="Följde hyperlänken 84" xfId="326"/>
    <cellStyle name="Följde hyperlänken 84 2" xfId="327"/>
    <cellStyle name="Följde hyperlänken 84 3" xfId="328"/>
    <cellStyle name="Följde hyperlänken 84 4" xfId="329"/>
    <cellStyle name="Följde hyperlänken 85" xfId="330"/>
    <cellStyle name="Följde hyperlänken 85 2" xfId="331"/>
    <cellStyle name="Följde hyperlänken 85 3" xfId="332"/>
    <cellStyle name="Följde hyperlänken 85 4" xfId="333"/>
    <cellStyle name="Följde hyperlänken 86" xfId="334"/>
    <cellStyle name="Följde hyperlänken 86 2" xfId="335"/>
    <cellStyle name="Följde hyperlänken 86 3" xfId="336"/>
    <cellStyle name="Följde hyperlänken 86 4" xfId="337"/>
    <cellStyle name="Följde hyperlänken 87" xfId="338"/>
    <cellStyle name="Följde hyperlänken 87 2" xfId="339"/>
    <cellStyle name="Följde hyperlänken 87 3" xfId="340"/>
    <cellStyle name="Följde hyperlänken 87 4" xfId="341"/>
    <cellStyle name="Följde hyperlänken 88" xfId="342"/>
    <cellStyle name="Följde hyperlänken 88 2" xfId="343"/>
    <cellStyle name="Följde hyperlänken 88 3" xfId="344"/>
    <cellStyle name="Följde hyperlänken 88 4" xfId="345"/>
    <cellStyle name="Följde hyperlänken 89" xfId="346"/>
    <cellStyle name="Följde hyperlänken 89 2" xfId="347"/>
    <cellStyle name="Följde hyperlänken 89 3" xfId="348"/>
    <cellStyle name="Följde hyperlänken 89 4" xfId="349"/>
    <cellStyle name="Följde hyperlänken 9" xfId="350"/>
    <cellStyle name="Följde hyperlänken 9 2" xfId="351"/>
    <cellStyle name="Följde hyperlänken 9 3" xfId="352"/>
    <cellStyle name="Följde hyperlänken 9 4" xfId="353"/>
    <cellStyle name="Följde hyperlänken 90" xfId="354"/>
    <cellStyle name="Följde hyperlänken 90 2" xfId="355"/>
    <cellStyle name="Följde hyperlänken 90 3" xfId="356"/>
    <cellStyle name="Följde hyperlänken 91" xfId="357"/>
    <cellStyle name="Följde hyperlänken 91 2" xfId="358"/>
    <cellStyle name="Följde hyperlänken 91 3" xfId="359"/>
    <cellStyle name="Följde hyperlänken 92" xfId="360"/>
    <cellStyle name="Följde hyperlänken 92 2" xfId="361"/>
    <cellStyle name="Följde hyperlänken 92 3" xfId="362"/>
    <cellStyle name="Följde hyperlänken 93" xfId="363"/>
    <cellStyle name="Följde hyperlänken 93 2" xfId="364"/>
    <cellStyle name="Följde hyperlänken 93 3" xfId="365"/>
    <cellStyle name="Följde hyperlänken 94" xfId="366"/>
    <cellStyle name="Följde hyperlänken 94 2" xfId="367"/>
    <cellStyle name="Följde hyperlänken 94 3" xfId="368"/>
    <cellStyle name="Följde hyperlänken 95" xfId="369"/>
    <cellStyle name="Följde hyperlänken 95 2" xfId="370"/>
    <cellStyle name="Följde hyperlänken 95 3" xfId="371"/>
    <cellStyle name="Följde hyperlänken 96" xfId="372"/>
    <cellStyle name="Följde hyperlänken 96 2" xfId="373"/>
    <cellStyle name="Följde hyperlänken 96 3" xfId="374"/>
    <cellStyle name="Följde hyperlänken 97" xfId="375"/>
    <cellStyle name="Följde hyperlänken 97 2" xfId="376"/>
    <cellStyle name="Följde hyperlänken 97 3" xfId="377"/>
    <cellStyle name="Hyperlink" xfId="379" builtinId="8"/>
    <cellStyle name="Hyperlink 8" xfId="378"/>
    <cellStyle name="Hyperlänk" xfId="380"/>
    <cellStyle name="Hyperlänk 10" xfId="381"/>
    <cellStyle name="Hyperlänk 11" xfId="382"/>
    <cellStyle name="Hyperlänk 12" xfId="383"/>
    <cellStyle name="Hyperlänk 13" xfId="384"/>
    <cellStyle name="Hyperlänk 14" xfId="385"/>
    <cellStyle name="Hyperlänk 15" xfId="386"/>
    <cellStyle name="Hyperlänk 16" xfId="387"/>
    <cellStyle name="Hyperlänk 17" xfId="388"/>
    <cellStyle name="Hyperlänk 18" xfId="389"/>
    <cellStyle name="Hyperlänk 19" xfId="390"/>
    <cellStyle name="Hyperlänk 2" xfId="391"/>
    <cellStyle name="Hyperlänk 20" xfId="392"/>
    <cellStyle name="Hyperlänk 21" xfId="393"/>
    <cellStyle name="Hyperlänk 22" xfId="394"/>
    <cellStyle name="Hyperlänk 23" xfId="395"/>
    <cellStyle name="Hyperlänk 24" xfId="396"/>
    <cellStyle name="Hyperlänk 25" xfId="397"/>
    <cellStyle name="Hyperlänk 26" xfId="398"/>
    <cellStyle name="Hyperlänk 27" xfId="399"/>
    <cellStyle name="Hyperlänk 28" xfId="400"/>
    <cellStyle name="Hyperlänk 29" xfId="401"/>
    <cellStyle name="Hyperlänk 3" xfId="402"/>
    <cellStyle name="Hyperlänk 30" xfId="403"/>
    <cellStyle name="Hyperlänk 31" xfId="404"/>
    <cellStyle name="Hyperlänk 32" xfId="405"/>
    <cellStyle name="Hyperlänk 33" xfId="406"/>
    <cellStyle name="Hyperlänk 34" xfId="407"/>
    <cellStyle name="Hyperlänk 35" xfId="408"/>
    <cellStyle name="Hyperlänk 36" xfId="409"/>
    <cellStyle name="Hyperlänk 37" xfId="410"/>
    <cellStyle name="Hyperlänk 38" xfId="411"/>
    <cellStyle name="Hyperlänk 39" xfId="412"/>
    <cellStyle name="Hyperlänk 4" xfId="413"/>
    <cellStyle name="Hyperlänk 40" xfId="414"/>
    <cellStyle name="Hyperlänk 41" xfId="415"/>
    <cellStyle name="Hyperlänk 42" xfId="416"/>
    <cellStyle name="Hyperlänk 43" xfId="417"/>
    <cellStyle name="Hyperlänk 44" xfId="418"/>
    <cellStyle name="Hyperlänk 45" xfId="419"/>
    <cellStyle name="Hyperlänk 46" xfId="420"/>
    <cellStyle name="Hyperlänk 47" xfId="421"/>
    <cellStyle name="Hyperlänk 48" xfId="422"/>
    <cellStyle name="Hyperlänk 49" xfId="423"/>
    <cellStyle name="Hyperlänk 5" xfId="424"/>
    <cellStyle name="Hyperlänk 50" xfId="425"/>
    <cellStyle name="Hyperlänk 51" xfId="426"/>
    <cellStyle name="Hyperlänk 52" xfId="427"/>
    <cellStyle name="Hyperlänk 53" xfId="428"/>
    <cellStyle name="Hyperlänk 54" xfId="429"/>
    <cellStyle name="Hyperlänk 55" xfId="430"/>
    <cellStyle name="Hyperlänk 56" xfId="431"/>
    <cellStyle name="Hyperlänk 57" xfId="432"/>
    <cellStyle name="Hyperlänk 58" xfId="433"/>
    <cellStyle name="Hyperlänk 59" xfId="434"/>
    <cellStyle name="Hyperlänk 6" xfId="435"/>
    <cellStyle name="Hyperlänk 60" xfId="436"/>
    <cellStyle name="Hyperlänk 61" xfId="437"/>
    <cellStyle name="Hyperlänk 62" xfId="438"/>
    <cellStyle name="Hyperlänk 63" xfId="439"/>
    <cellStyle name="Hyperlänk 64" xfId="440"/>
    <cellStyle name="Hyperlänk 65" xfId="441"/>
    <cellStyle name="Hyperlänk 66" xfId="442"/>
    <cellStyle name="Hyperlänk 67" xfId="443"/>
    <cellStyle name="Hyperlänk 68" xfId="444"/>
    <cellStyle name="Hyperlänk 69" xfId="445"/>
    <cellStyle name="Hyperlänk 7" xfId="446"/>
    <cellStyle name="Hyperlänk 70" xfId="447"/>
    <cellStyle name="Hyperlänk 71" xfId="448"/>
    <cellStyle name="Hyperlänk 72" xfId="449"/>
    <cellStyle name="Hyperlänk 73" xfId="450"/>
    <cellStyle name="Hyperlänk 74" xfId="451"/>
    <cellStyle name="Hyperlänk 75" xfId="452"/>
    <cellStyle name="Hyperlänk 76" xfId="453"/>
    <cellStyle name="Hyperlänk 77" xfId="454"/>
    <cellStyle name="Hyperlänk 78" xfId="455"/>
    <cellStyle name="Hyperlänk 79" xfId="456"/>
    <cellStyle name="Hyperlänk 8" xfId="457"/>
    <cellStyle name="Hyperlänk 80" xfId="458"/>
    <cellStyle name="Hyperlänk 81" xfId="459"/>
    <cellStyle name="Hyperlänk 82" xfId="460"/>
    <cellStyle name="Hyperlänk 83" xfId="461"/>
    <cellStyle name="Hyperlänk 84" xfId="462"/>
    <cellStyle name="Hyperlänk 85" xfId="463"/>
    <cellStyle name="Hyperlänk 86" xfId="464"/>
    <cellStyle name="Hyperlänk 87" xfId="465"/>
    <cellStyle name="Hyperlänk 88" xfId="466"/>
    <cellStyle name="Hyperlänk 89" xfId="467"/>
    <cellStyle name="Hyperlänk 9" xfId="468"/>
    <cellStyle name="Hyperlänk 90" xfId="469"/>
    <cellStyle name="Hyperlänk 91" xfId="470"/>
    <cellStyle name="Hyperlänk 92" xfId="471"/>
    <cellStyle name="Hyperlänk 93" xfId="472"/>
    <cellStyle name="Hyperlänk 94" xfId="473"/>
    <cellStyle name="Hyperlänk 95" xfId="474"/>
    <cellStyle name="Hyperlänk 96" xfId="475"/>
    <cellStyle name="Hyperlänk 97" xfId="476"/>
    <cellStyle name="Milliers [0]_3A_NumeratorReport_Option1_040611" xfId="477"/>
    <cellStyle name="Milliers_3A_NumeratorReport_Option1_040611" xfId="478"/>
    <cellStyle name="Monétaire [0]_3A_NumeratorReport_Option1_040611" xfId="479"/>
    <cellStyle name="Monétaire_3A_NumeratorReport_Option1_040611" xfId="480"/>
    <cellStyle name="Normaali 10" xfId="481"/>
    <cellStyle name="Normaali 10 2" xfId="482"/>
    <cellStyle name="Normaali 123" xfId="483"/>
    <cellStyle name="Normaali 123 2" xfId="484"/>
    <cellStyle name="Normaali 125" xfId="485"/>
    <cellStyle name="Normaali 125 2" xfId="486"/>
    <cellStyle name="Normaali 135" xfId="487"/>
    <cellStyle name="Normaali 135 2" xfId="488"/>
    <cellStyle name="Normaali 2 2" xfId="489"/>
    <cellStyle name="Normaali 2 3" xfId="490"/>
    <cellStyle name="Normaali 2 4" xfId="491"/>
    <cellStyle name="Normaali 2 5" xfId="492"/>
    <cellStyle name="Normaali 2 6" xfId="493"/>
    <cellStyle name="Normaali 2 7" xfId="494"/>
    <cellStyle name="Normaali 2 8" xfId="495"/>
    <cellStyle name="Normaali 2 9" xfId="496"/>
    <cellStyle name="Normaali 3 2" xfId="497"/>
    <cellStyle name="Normaali 3 3" xfId="498"/>
    <cellStyle name="Normaali 3 4" xfId="499"/>
    <cellStyle name="Normaali 3 5" xfId="500"/>
    <cellStyle name="Normaali 3 6" xfId="501"/>
    <cellStyle name="Normaali 3 7" xfId="502"/>
    <cellStyle name="Normaali 3 8" xfId="503"/>
    <cellStyle name="Normaali 3 9" xfId="504"/>
    <cellStyle name="Normaali_A_L1_s 2" xfId="505"/>
    <cellStyle name="Normaali_A_L1_s 3" xfId="506"/>
    <cellStyle name="Normaali_A_L2b_s" xfId="507"/>
    <cellStyle name="Normal" xfId="0" builtinId="0"/>
    <cellStyle name="Normal 10" xfId="508"/>
    <cellStyle name="Normal 10 2" xfId="509"/>
    <cellStyle name="Normal 10 3" xfId="510"/>
    <cellStyle name="Normal 10 4" xfId="511"/>
    <cellStyle name="Normal 11" xfId="512"/>
    <cellStyle name="Normal 11 2" xfId="513"/>
    <cellStyle name="Normal 12" xfId="514"/>
    <cellStyle name="Normal 12 2" xfId="515"/>
    <cellStyle name="Normal 12 3" xfId="516"/>
    <cellStyle name="Normal 13" xfId="517"/>
    <cellStyle name="Normal 14" xfId="518"/>
    <cellStyle name="Normal 15" xfId="519"/>
    <cellStyle name="Normal 2" xfId="520"/>
    <cellStyle name="Normal 2 10" xfId="521"/>
    <cellStyle name="Normal 2 2" xfId="522"/>
    <cellStyle name="Normal 2 2 2" xfId="523"/>
    <cellStyle name="Normal 2 2 3" xfId="524"/>
    <cellStyle name="Normal 2 2 4" xfId="525"/>
    <cellStyle name="Normal 2 3" xfId="526"/>
    <cellStyle name="Normal 2 4" xfId="527"/>
    <cellStyle name="Normal 2 5" xfId="528"/>
    <cellStyle name="Normal 2 6" xfId="529"/>
    <cellStyle name="Normal 2 7" xfId="530"/>
    <cellStyle name="Normal 2 8" xfId="531"/>
    <cellStyle name="Normal 2 8 2" xfId="532"/>
    <cellStyle name="Normal 2 8 3" xfId="533"/>
    <cellStyle name="Normal 2 9" xfId="534"/>
    <cellStyle name="Normal 3" xfId="535"/>
    <cellStyle name="Normal 3 2" xfId="536"/>
    <cellStyle name="Normal 4 2" xfId="537"/>
    <cellStyle name="Normal 4 3" xfId="538"/>
    <cellStyle name="Normal 4 4" xfId="539"/>
    <cellStyle name="Normal 4 5" xfId="540"/>
    <cellStyle name="Normal 4 6" xfId="541"/>
    <cellStyle name="Normal 4 7" xfId="542"/>
    <cellStyle name="Normal 4 8" xfId="543"/>
    <cellStyle name="Normal 5 2" xfId="544"/>
    <cellStyle name="Normal 5 3" xfId="545"/>
    <cellStyle name="Normal 5 4" xfId="546"/>
    <cellStyle name="Normal 6 2" xfId="547"/>
    <cellStyle name="Normal 6 3" xfId="548"/>
    <cellStyle name="Normal 6 4" xfId="549"/>
    <cellStyle name="Normal 7 2" xfId="550"/>
    <cellStyle name="Normal 7 3" xfId="551"/>
    <cellStyle name="Normal 7 4" xfId="552"/>
    <cellStyle name="Normal 8" xfId="553"/>
    <cellStyle name="Normal 8 2" xfId="554"/>
    <cellStyle name="Normal 8 3" xfId="555"/>
    <cellStyle name="Normal 9" xfId="556"/>
    <cellStyle name="Normal 9 2" xfId="557"/>
    <cellStyle name="Normal 9 3" xfId="558"/>
    <cellStyle name="Normal 9 4" xfId="559"/>
    <cellStyle name="Normal_M_Tables" xfId="560"/>
    <cellStyle name="Normal_RahkaIIDemo" xfId="561"/>
    <cellStyle name="Pilkku_liite 15" xfId="5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10</xdr:row>
          <xdr:rowOff>38100</xdr:rowOff>
        </xdr:from>
        <xdr:to>
          <xdr:col>2</xdr:col>
          <xdr:colOff>2181225</xdr:colOff>
          <xdr:row>11</xdr:row>
          <xdr:rowOff>133350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Tuo raportti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12</xdr:row>
          <xdr:rowOff>95250</xdr:rowOff>
        </xdr:from>
        <xdr:to>
          <xdr:col>2</xdr:col>
          <xdr:colOff>2181225</xdr:colOff>
          <xdr:row>13</xdr:row>
          <xdr:rowOff>161925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Tyhjennä työkirja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14</xdr:row>
          <xdr:rowOff>95250</xdr:rowOff>
        </xdr:from>
        <xdr:to>
          <xdr:col>2</xdr:col>
          <xdr:colOff>2181225</xdr:colOff>
          <xdr:row>15</xdr:row>
          <xdr:rowOff>161925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Tulosta kaikki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16</xdr:row>
          <xdr:rowOff>95250</xdr:rowOff>
        </xdr:from>
        <xdr:to>
          <xdr:col>2</xdr:col>
          <xdr:colOff>2181225</xdr:colOff>
          <xdr:row>17</xdr:row>
          <xdr:rowOff>161925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työkirja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18</xdr:row>
          <xdr:rowOff>95250</xdr:rowOff>
        </xdr:from>
        <xdr:to>
          <xdr:col>2</xdr:col>
          <xdr:colOff>2181225</xdr:colOff>
          <xdr:row>19</xdr:row>
          <xdr:rowOff>161925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Fiva-raportti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1114425</xdr:colOff>
          <xdr:row>5</xdr:row>
          <xdr:rowOff>0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G41"/>
  <sheetViews>
    <sheetView showGridLines="0" tabSelected="1" workbookViewId="0"/>
  </sheetViews>
  <sheetFormatPr defaultColWidth="9" defaultRowHeight="12" x14ac:dyDescent="0.2"/>
  <cols>
    <col min="1" max="1" width="44.5703125" style="2" customWidth="1"/>
    <col min="2" max="2" width="26" style="2" customWidth="1"/>
    <col min="3" max="3" width="34.28515625" style="2" customWidth="1"/>
    <col min="4" max="4" width="4.5703125" style="2" customWidth="1"/>
    <col min="5" max="16384" width="9" style="2"/>
  </cols>
  <sheetData>
    <row r="1" spans="1:6" ht="34.5" customHeight="1" x14ac:dyDescent="0.2">
      <c r="A1" s="65" t="s">
        <v>189</v>
      </c>
      <c r="B1" s="83"/>
      <c r="C1" s="74"/>
      <c r="D1" s="75"/>
      <c r="F1" s="3"/>
    </row>
    <row r="2" spans="1:6" ht="12" customHeight="1" x14ac:dyDescent="0.2">
      <c r="A2" s="66"/>
      <c r="B2" s="84"/>
      <c r="C2" s="76"/>
      <c r="D2" s="77"/>
      <c r="F2" s="3"/>
    </row>
    <row r="3" spans="1:6" ht="15" x14ac:dyDescent="0.25">
      <c r="A3" s="67" t="s">
        <v>6</v>
      </c>
      <c r="B3" s="85"/>
      <c r="C3" s="78"/>
      <c r="D3" s="77"/>
    </row>
    <row r="4" spans="1:6" x14ac:dyDescent="0.2">
      <c r="A4" s="68"/>
      <c r="B4" s="86"/>
      <c r="C4" s="78"/>
      <c r="D4" s="77"/>
      <c r="F4" s="3"/>
    </row>
    <row r="5" spans="1:6" ht="15" customHeight="1" x14ac:dyDescent="0.2">
      <c r="A5" s="69" t="s">
        <v>7</v>
      </c>
      <c r="B5" s="86"/>
      <c r="C5" s="78"/>
      <c r="D5" s="77"/>
    </row>
    <row r="6" spans="1:6" ht="12.75" customHeight="1" x14ac:dyDescent="0.2">
      <c r="A6" s="69"/>
      <c r="B6" s="78"/>
      <c r="C6" s="78"/>
      <c r="D6" s="77"/>
      <c r="F6" s="3"/>
    </row>
    <row r="7" spans="1:6" ht="15" customHeight="1" x14ac:dyDescent="0.2">
      <c r="A7" s="69" t="s">
        <v>9</v>
      </c>
      <c r="B7" s="191">
        <v>446</v>
      </c>
      <c r="C7" s="78"/>
      <c r="D7" s="77"/>
    </row>
    <row r="8" spans="1:6" ht="12" customHeight="1" x14ac:dyDescent="0.2">
      <c r="A8" s="69"/>
      <c r="B8" s="87"/>
      <c r="C8" s="78"/>
      <c r="D8" s="77"/>
    </row>
    <row r="9" spans="1:6" ht="15" customHeight="1" x14ac:dyDescent="0.2">
      <c r="A9" s="69" t="s">
        <v>8</v>
      </c>
      <c r="B9" s="192"/>
      <c r="C9" s="78"/>
      <c r="D9" s="77"/>
    </row>
    <row r="10" spans="1:6" ht="12" customHeight="1" x14ac:dyDescent="0.2">
      <c r="A10" s="69"/>
      <c r="B10" s="87"/>
      <c r="C10" s="78"/>
      <c r="D10" s="77"/>
    </row>
    <row r="11" spans="1:6" ht="15" customHeight="1" x14ac:dyDescent="0.2">
      <c r="A11" s="69" t="s">
        <v>10</v>
      </c>
      <c r="B11" s="190">
        <v>2</v>
      </c>
      <c r="C11" s="78"/>
      <c r="D11" s="77"/>
    </row>
    <row r="12" spans="1:6" ht="12.75" customHeight="1" x14ac:dyDescent="0.2">
      <c r="A12" s="69"/>
      <c r="B12" s="78"/>
      <c r="C12" s="78"/>
      <c r="D12" s="77"/>
      <c r="F12" s="3"/>
    </row>
    <row r="13" spans="1:6" ht="15" customHeight="1" x14ac:dyDescent="0.2">
      <c r="A13" s="69" t="s">
        <v>11</v>
      </c>
      <c r="B13" s="189" t="s">
        <v>0</v>
      </c>
      <c r="C13" s="78"/>
      <c r="D13" s="77"/>
    </row>
    <row r="14" spans="1:6" ht="12.75" customHeight="1" x14ac:dyDescent="0.2">
      <c r="A14" s="69"/>
      <c r="B14" s="78"/>
      <c r="C14" s="78"/>
      <c r="D14" s="77"/>
      <c r="F14" s="3"/>
    </row>
    <row r="15" spans="1:6" ht="15" customHeight="1" x14ac:dyDescent="0.2">
      <c r="A15" s="69" t="s">
        <v>12</v>
      </c>
      <c r="B15" s="188">
        <v>20120305</v>
      </c>
      <c r="C15" s="78"/>
      <c r="D15" s="77"/>
    </row>
    <row r="16" spans="1:6" ht="12.75" customHeight="1" x14ac:dyDescent="0.2">
      <c r="A16" s="69"/>
      <c r="B16" s="78"/>
      <c r="C16" s="78"/>
      <c r="D16" s="77"/>
      <c r="F16" s="3"/>
    </row>
    <row r="17" spans="1:7" ht="15" customHeight="1" x14ac:dyDescent="0.2">
      <c r="A17" s="69" t="s">
        <v>13</v>
      </c>
      <c r="B17" s="188"/>
      <c r="C17" s="78"/>
      <c r="D17" s="77"/>
    </row>
    <row r="18" spans="1:7" ht="12.75" customHeight="1" x14ac:dyDescent="0.2">
      <c r="A18" s="69"/>
      <c r="B18" s="78"/>
      <c r="C18" s="78"/>
      <c r="D18" s="77"/>
      <c r="F18" s="3"/>
    </row>
    <row r="19" spans="1:7" ht="15" customHeight="1" x14ac:dyDescent="0.2">
      <c r="A19" s="69" t="s">
        <v>14</v>
      </c>
      <c r="B19" s="187">
        <v>1</v>
      </c>
      <c r="C19" s="78"/>
      <c r="D19" s="77"/>
    </row>
    <row r="20" spans="1:7" ht="12.75" customHeight="1" x14ac:dyDescent="0.2">
      <c r="A20" s="69"/>
      <c r="B20" s="88"/>
      <c r="C20" s="78"/>
      <c r="D20" s="77"/>
    </row>
    <row r="21" spans="1:7" ht="15" customHeight="1" x14ac:dyDescent="0.2">
      <c r="A21" s="70" t="s">
        <v>15</v>
      </c>
      <c r="B21" s="193" t="s">
        <v>16</v>
      </c>
      <c r="C21" s="78"/>
      <c r="D21" s="77"/>
    </row>
    <row r="22" spans="1:7" ht="12.75" customHeight="1" x14ac:dyDescent="0.2">
      <c r="A22" s="70"/>
      <c r="B22" s="89"/>
      <c r="C22" s="78"/>
      <c r="D22" s="77"/>
    </row>
    <row r="23" spans="1:7" ht="9.75" customHeight="1" x14ac:dyDescent="0.2">
      <c r="A23" s="71"/>
      <c r="B23" s="90"/>
      <c r="C23" s="79"/>
      <c r="D23" s="80"/>
    </row>
    <row r="24" spans="1:7" ht="12" customHeight="1" x14ac:dyDescent="0.2">
      <c r="A24" s="69" t="s">
        <v>28</v>
      </c>
      <c r="B24" s="88"/>
      <c r="C24" s="78"/>
      <c r="D24" s="77"/>
    </row>
    <row r="25" spans="1:7" ht="15" customHeight="1" x14ac:dyDescent="0.2">
      <c r="A25" s="72" t="s">
        <v>29</v>
      </c>
      <c r="B25" s="194"/>
      <c r="C25" s="78"/>
      <c r="D25" s="77"/>
    </row>
    <row r="26" spans="1:7" ht="15" customHeight="1" x14ac:dyDescent="0.2">
      <c r="A26" s="72" t="s">
        <v>30</v>
      </c>
      <c r="B26" s="195"/>
      <c r="C26" s="78"/>
      <c r="D26" s="77"/>
    </row>
    <row r="27" spans="1:7" ht="15" customHeight="1" x14ac:dyDescent="0.2">
      <c r="A27" s="72" t="s">
        <v>31</v>
      </c>
      <c r="B27" s="194"/>
      <c r="C27" s="78"/>
      <c r="D27" s="77"/>
    </row>
    <row r="28" spans="1:7" x14ac:dyDescent="0.2">
      <c r="A28" s="73"/>
      <c r="B28" s="81"/>
      <c r="C28" s="81"/>
      <c r="D28" s="82"/>
    </row>
    <row r="29" spans="1:7" s="4" customFormat="1" x14ac:dyDescent="0.2"/>
    <row r="30" spans="1:7" ht="14.85" customHeight="1" x14ac:dyDescent="0.2">
      <c r="A30" s="178" t="s">
        <v>23</v>
      </c>
      <c r="B30" s="179" t="s">
        <v>26</v>
      </c>
      <c r="D30" s="5"/>
    </row>
    <row r="31" spans="1:7" ht="14.85" customHeight="1" x14ac:dyDescent="0.2">
      <c r="A31" s="179" t="s">
        <v>24</v>
      </c>
      <c r="B31" s="179" t="s">
        <v>211</v>
      </c>
      <c r="C31" s="5"/>
    </row>
    <row r="32" spans="1:7" ht="14.85" customHeight="1" x14ac:dyDescent="0.2">
      <c r="A32" s="179" t="s">
        <v>4</v>
      </c>
      <c r="B32" s="181" t="s">
        <v>54</v>
      </c>
      <c r="C32" s="6"/>
      <c r="D32" s="5"/>
      <c r="E32" s="7"/>
      <c r="F32" s="7"/>
      <c r="G32" s="7"/>
    </row>
    <row r="33" spans="1:4" ht="26.25" customHeight="1" x14ac:dyDescent="0.2">
      <c r="A33" s="179" t="s">
        <v>21</v>
      </c>
      <c r="B33" s="202" t="s">
        <v>177</v>
      </c>
      <c r="C33" s="202"/>
      <c r="D33" s="5"/>
    </row>
    <row r="34" spans="1:4" ht="14.85" customHeight="1" x14ac:dyDescent="0.2">
      <c r="A34" s="179" t="s">
        <v>3</v>
      </c>
      <c r="B34" s="181" t="s">
        <v>185</v>
      </c>
      <c r="D34" s="8"/>
    </row>
    <row r="35" spans="1:4" ht="14.85" customHeight="1" x14ac:dyDescent="0.2">
      <c r="A35" s="179" t="s">
        <v>5</v>
      </c>
      <c r="B35" s="182">
        <v>40634</v>
      </c>
      <c r="C35" s="5"/>
      <c r="D35" s="7"/>
    </row>
    <row r="36" spans="1:4" ht="14.85" customHeight="1" x14ac:dyDescent="0.2">
      <c r="A36" s="180" t="s">
        <v>25</v>
      </c>
      <c r="B36" s="181" t="s">
        <v>212</v>
      </c>
      <c r="C36" s="9"/>
      <c r="D36" s="10"/>
    </row>
    <row r="37" spans="1:4" x14ac:dyDescent="0.2">
      <c r="B37" s="4"/>
    </row>
    <row r="38" spans="1:4" x14ac:dyDescent="0.2">
      <c r="B38" s="203" t="s">
        <v>213</v>
      </c>
      <c r="C38" s="204"/>
      <c r="D38" s="205"/>
    </row>
    <row r="39" spans="1:4" x14ac:dyDescent="0.2">
      <c r="B39" s="206"/>
      <c r="C39" s="207"/>
      <c r="D39" s="208"/>
    </row>
    <row r="40" spans="1:4" ht="21.75" customHeight="1" x14ac:dyDescent="0.2">
      <c r="B40" s="206"/>
      <c r="C40" s="207"/>
      <c r="D40" s="208"/>
    </row>
    <row r="41" spans="1:4" ht="23.25" customHeight="1" x14ac:dyDescent="0.2">
      <c r="B41" s="209"/>
      <c r="C41" s="210"/>
      <c r="D41" s="211"/>
    </row>
  </sheetData>
  <mergeCells count="2">
    <mergeCell ref="B33:C33"/>
    <mergeCell ref="B38:D41"/>
  </mergeCells>
  <phoneticPr fontId="2" type="noConversion"/>
  <printOptions gridLinesSet="0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10</xdr:row>
                    <xdr:rowOff>38100</xdr:rowOff>
                  </from>
                  <to>
                    <xdr:col>2</xdr:col>
                    <xdr:colOff>2181225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12</xdr:row>
                    <xdr:rowOff>95250</xdr:rowOff>
                  </from>
                  <to>
                    <xdr:col>2</xdr:col>
                    <xdr:colOff>2181225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14</xdr:row>
                    <xdr:rowOff>95250</xdr:rowOff>
                  </from>
                  <to>
                    <xdr:col>2</xdr:col>
                    <xdr:colOff>2181225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16</xdr:row>
                    <xdr:rowOff>95250</xdr:rowOff>
                  </from>
                  <to>
                    <xdr:col>2</xdr:col>
                    <xdr:colOff>2181225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print="0" autoFill="0" autoLine="0" autoPict="0" macro="[0]!RunExternalMacro">
                <anchor moveWithCells="1" sizeWithCells="1">
                  <from>
                    <xdr:col>2</xdr:col>
                    <xdr:colOff>657225</xdr:colOff>
                    <xdr:row>18</xdr:row>
                    <xdr:rowOff>95250</xdr:rowOff>
                  </from>
                  <to>
                    <xdr:col>2</xdr:col>
                    <xdr:colOff>2181225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1114425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pageSetUpPr fitToPage="1"/>
  </sheetPr>
  <dimension ref="A1:GP97"/>
  <sheetViews>
    <sheetView showGridLines="0" workbookViewId="0"/>
  </sheetViews>
  <sheetFormatPr defaultColWidth="9" defaultRowHeight="12" x14ac:dyDescent="0.2"/>
  <cols>
    <col min="1" max="6" width="3.140625" style="14" customWidth="1"/>
    <col min="7" max="7" width="6.140625" style="14" customWidth="1"/>
    <col min="8" max="8" width="35.85546875" style="14" customWidth="1"/>
    <col min="9" max="9" width="12.42578125" style="14" customWidth="1"/>
    <col min="10" max="10" width="15" style="14" customWidth="1"/>
    <col min="11" max="197" width="11.140625" style="14" customWidth="1"/>
    <col min="198" max="198" width="2" style="14" customWidth="1"/>
    <col min="199" max="16384" width="9" style="14"/>
  </cols>
  <sheetData>
    <row r="1" spans="1:198" ht="14.85" customHeight="1" x14ac:dyDescent="0.2">
      <c r="A1" s="11"/>
      <c r="B1" s="11"/>
      <c r="C1" s="25"/>
      <c r="D1" s="11"/>
      <c r="E1" s="11"/>
      <c r="F1" s="11"/>
      <c r="G1" s="11"/>
      <c r="H1" s="1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</row>
    <row r="2" spans="1:198" ht="14.85" customHeight="1" x14ac:dyDescent="0.2">
      <c r="A2" s="11"/>
      <c r="B2" s="11"/>
      <c r="C2" s="25"/>
      <c r="D2" s="11"/>
      <c r="E2" s="11"/>
      <c r="F2" s="11"/>
      <c r="G2" s="11"/>
      <c r="H2" s="1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</row>
    <row r="3" spans="1:198" ht="16.5" customHeight="1" x14ac:dyDescent="0.2">
      <c r="B3" s="15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</row>
    <row r="4" spans="1:198" ht="16.5" customHeight="1" x14ac:dyDescent="0.2">
      <c r="A4" s="47" t="s">
        <v>27</v>
      </c>
      <c r="B4" s="17"/>
      <c r="C4" s="19"/>
      <c r="D4" s="17"/>
      <c r="E4" s="17"/>
      <c r="F4" s="17"/>
      <c r="G4" s="17"/>
      <c r="H4" s="17"/>
      <c r="I4" s="20" t="s">
        <v>18</v>
      </c>
      <c r="J4" s="185">
        <v>40623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</row>
    <row r="5" spans="1:198" ht="16.5" customHeight="1" x14ac:dyDescent="0.2">
      <c r="A5" s="18" t="str">
        <f>IF(ISBLANK(Raportoija),"",Raportoija)</f>
        <v/>
      </c>
      <c r="B5" s="17"/>
      <c r="C5" s="19"/>
      <c r="D5" s="17"/>
      <c r="E5" s="17"/>
      <c r="F5" s="21"/>
      <c r="G5" s="21"/>
      <c r="H5" s="21"/>
      <c r="I5" s="20" t="s">
        <v>19</v>
      </c>
      <c r="J5" s="18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</row>
    <row r="6" spans="1:198" ht="16.5" customHeight="1" x14ac:dyDescent="0.2">
      <c r="A6" s="15"/>
      <c r="B6" s="15"/>
      <c r="C6" s="16"/>
      <c r="D6" s="17"/>
      <c r="E6" s="17"/>
      <c r="F6" s="21"/>
      <c r="G6" s="21"/>
      <c r="H6" s="17"/>
      <c r="I6" s="20" t="s">
        <v>20</v>
      </c>
      <c r="J6" s="185">
        <v>40634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</row>
    <row r="7" spans="1:198" ht="16.5" customHeight="1" x14ac:dyDescent="0.2">
      <c r="A7" s="15"/>
      <c r="B7" s="15"/>
      <c r="C7" s="16"/>
      <c r="D7" s="17"/>
      <c r="E7" s="17"/>
      <c r="F7" s="21"/>
      <c r="G7" s="21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</row>
    <row r="8" spans="1:198" ht="16.5" customHeight="1" x14ac:dyDescent="0.25">
      <c r="A8" s="1" t="s">
        <v>114</v>
      </c>
      <c r="B8" s="15"/>
      <c r="C8" s="16"/>
      <c r="D8" s="17"/>
      <c r="E8" s="17"/>
      <c r="F8" s="21"/>
      <c r="G8" s="21"/>
      <c r="H8" s="17"/>
      <c r="J8" s="212" t="s">
        <v>65</v>
      </c>
      <c r="K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</row>
    <row r="9" spans="1:198" ht="16.5" customHeight="1" x14ac:dyDescent="0.2">
      <c r="A9" s="21"/>
      <c r="B9" s="22"/>
      <c r="C9" s="19"/>
      <c r="D9" s="17"/>
      <c r="E9" s="17"/>
      <c r="F9" s="21"/>
      <c r="G9" s="21"/>
      <c r="H9" s="23"/>
      <c r="J9" s="213"/>
      <c r="K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</row>
    <row r="10" spans="1:198" ht="33" customHeight="1" x14ac:dyDescent="0.2">
      <c r="A10" s="214" t="s">
        <v>143</v>
      </c>
      <c r="B10" s="214"/>
      <c r="C10" s="214"/>
      <c r="D10" s="214"/>
      <c r="E10" s="214"/>
      <c r="F10" s="214"/>
      <c r="G10" s="214"/>
      <c r="H10" s="184" t="s">
        <v>192</v>
      </c>
      <c r="I10" s="25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</row>
    <row r="11" spans="1:198" ht="33" customHeight="1" x14ac:dyDescent="0.2">
      <c r="A11" s="215" t="s">
        <v>2</v>
      </c>
      <c r="B11" s="215"/>
      <c r="C11" s="215"/>
      <c r="D11" s="215"/>
      <c r="E11" s="215"/>
      <c r="F11" s="215"/>
      <c r="G11" s="215"/>
      <c r="H11" s="20" t="s">
        <v>176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</row>
    <row r="12" spans="1:198" ht="16.5" customHeight="1" x14ac:dyDescent="0.2">
      <c r="A12" s="26" t="s">
        <v>4</v>
      </c>
      <c r="B12" s="26"/>
      <c r="C12" s="25"/>
      <c r="D12" s="25"/>
      <c r="E12" s="25"/>
      <c r="F12" s="25"/>
      <c r="G12" s="25"/>
      <c r="H12" s="20" t="s">
        <v>54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</row>
    <row r="13" spans="1:198" ht="16.5" customHeight="1" x14ac:dyDescent="0.2">
      <c r="A13" s="26" t="s">
        <v>3</v>
      </c>
      <c r="B13" s="26"/>
      <c r="C13" s="25"/>
      <c r="D13" s="25"/>
      <c r="E13" s="25"/>
      <c r="F13" s="25"/>
      <c r="G13" s="25"/>
      <c r="H13" s="20" t="s">
        <v>185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</row>
    <row r="14" spans="1:198" ht="16.5" customHeight="1" x14ac:dyDescent="0.2">
      <c r="A14" s="26" t="s">
        <v>21</v>
      </c>
      <c r="B14" s="26"/>
      <c r="C14" s="25"/>
      <c r="D14" s="25"/>
      <c r="E14" s="25"/>
      <c r="F14" s="25"/>
      <c r="G14" s="25"/>
      <c r="H14" s="20" t="s">
        <v>177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</row>
    <row r="15" spans="1:198" ht="16.5" customHeight="1" x14ac:dyDescent="0.2">
      <c r="A15" s="17"/>
      <c r="B15" s="17"/>
      <c r="C15" s="19"/>
      <c r="D15" s="17"/>
      <c r="E15" s="17"/>
      <c r="F15" s="21"/>
      <c r="G15" s="21"/>
      <c r="H15" s="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</row>
    <row r="16" spans="1:198" ht="16.5" customHeight="1" x14ac:dyDescent="0.2">
      <c r="A16" s="17"/>
      <c r="B16" s="17"/>
      <c r="C16" s="19"/>
      <c r="D16" s="17"/>
      <c r="E16" s="17"/>
      <c r="F16" s="21"/>
      <c r="G16" s="21"/>
      <c r="H16" s="2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</row>
    <row r="17" spans="1:198" ht="16.5" customHeight="1" x14ac:dyDescent="0.2">
      <c r="A17" s="17"/>
      <c r="B17" s="17"/>
      <c r="C17" s="19"/>
      <c r="D17" s="17"/>
      <c r="E17" s="17"/>
      <c r="F17" s="21"/>
      <c r="G17" s="21"/>
      <c r="H17" s="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</row>
    <row r="18" spans="1:198" ht="16.5" customHeight="1" x14ac:dyDescent="0.2">
      <c r="A18" s="17"/>
      <c r="B18" s="17"/>
      <c r="C18" s="19"/>
      <c r="D18" s="17"/>
      <c r="E18" s="17"/>
      <c r="F18" s="21"/>
      <c r="G18" s="21"/>
      <c r="H18" s="21"/>
      <c r="J18" s="95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</row>
    <row r="19" spans="1:198" ht="16.5" customHeight="1" x14ac:dyDescent="0.2">
      <c r="A19" s="27"/>
      <c r="B19" s="28"/>
      <c r="C19" s="29"/>
      <c r="D19" s="30"/>
      <c r="E19" s="30"/>
      <c r="F19" s="31"/>
      <c r="G19" s="31"/>
      <c r="H19" s="32"/>
      <c r="J19" s="61" t="s">
        <v>17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</row>
    <row r="20" spans="1:198" ht="16.5" customHeight="1" x14ac:dyDescent="0.2">
      <c r="A20" s="33" t="s">
        <v>1</v>
      </c>
      <c r="B20" s="33"/>
      <c r="C20" s="11"/>
      <c r="D20" s="33"/>
      <c r="E20" s="11"/>
      <c r="F20" s="34" t="s">
        <v>146</v>
      </c>
      <c r="G20" s="11"/>
      <c r="H20" s="91" t="s">
        <v>62</v>
      </c>
      <c r="J20" s="41">
        <v>10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</row>
    <row r="21" spans="1:198" ht="16.5" customHeight="1" x14ac:dyDescent="0.2">
      <c r="A21" s="36" t="s">
        <v>22</v>
      </c>
      <c r="B21" s="37"/>
      <c r="C21" s="37"/>
      <c r="D21" s="37"/>
      <c r="E21" s="38"/>
      <c r="F21" s="37">
        <v>5</v>
      </c>
      <c r="G21" s="13"/>
      <c r="H21" s="92" t="s">
        <v>59</v>
      </c>
      <c r="J21" s="97">
        <f>J22+J23</f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</row>
    <row r="22" spans="1:198" ht="16.5" customHeight="1" x14ac:dyDescent="0.2">
      <c r="A22" s="36" t="s">
        <v>22</v>
      </c>
      <c r="B22" s="36" t="s">
        <v>22</v>
      </c>
      <c r="C22" s="37"/>
      <c r="D22" s="37"/>
      <c r="E22" s="38"/>
      <c r="F22" s="37">
        <v>6</v>
      </c>
      <c r="G22" s="13"/>
      <c r="H22" s="93" t="s">
        <v>60</v>
      </c>
      <c r="J22" s="98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</row>
    <row r="23" spans="1:198" ht="16.5" customHeight="1" x14ac:dyDescent="0.2">
      <c r="A23" s="36" t="s">
        <v>22</v>
      </c>
      <c r="B23" s="37">
        <v>10</v>
      </c>
      <c r="C23" s="37"/>
      <c r="D23" s="37"/>
      <c r="E23" s="38"/>
      <c r="F23" s="37">
        <v>6</v>
      </c>
      <c r="G23" s="13"/>
      <c r="H23" s="93" t="s">
        <v>61</v>
      </c>
      <c r="J23" s="98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</row>
    <row r="24" spans="1:198" ht="16.5" customHeight="1" x14ac:dyDescent="0.2">
      <c r="A24" s="37">
        <v>10</v>
      </c>
      <c r="C24" s="37"/>
      <c r="D24" s="37"/>
      <c r="E24" s="38"/>
      <c r="F24" s="37">
        <v>5</v>
      </c>
      <c r="G24" s="13"/>
      <c r="H24" s="92" t="s">
        <v>63</v>
      </c>
      <c r="J24" s="98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</row>
    <row r="25" spans="1:198" ht="16.5" customHeight="1" x14ac:dyDescent="0.2">
      <c r="A25" s="37">
        <v>15</v>
      </c>
      <c r="B25" s="111"/>
      <c r="C25" s="37"/>
      <c r="D25" s="37"/>
      <c r="E25" s="38"/>
      <c r="F25" s="37">
        <v>6</v>
      </c>
      <c r="G25" s="13"/>
      <c r="H25" s="92" t="s">
        <v>64</v>
      </c>
      <c r="J25" s="9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</row>
    <row r="26" spans="1:198" ht="16.5" customHeight="1" x14ac:dyDescent="0.2">
      <c r="A26" s="36" t="s">
        <v>56</v>
      </c>
      <c r="B26" s="37"/>
      <c r="C26" s="37"/>
      <c r="D26" s="37"/>
      <c r="E26" s="38"/>
      <c r="F26" s="37">
        <v>6</v>
      </c>
      <c r="G26" s="13"/>
      <c r="H26" s="92" t="s">
        <v>198</v>
      </c>
      <c r="J26" s="97">
        <f>SUM(J27:J32)</f>
        <v>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</row>
    <row r="27" spans="1:198" ht="16.5" customHeight="1" x14ac:dyDescent="0.2">
      <c r="A27" s="36" t="s">
        <v>56</v>
      </c>
      <c r="B27" s="36" t="s">
        <v>22</v>
      </c>
      <c r="C27" s="37"/>
      <c r="D27" s="37"/>
      <c r="E27" s="13"/>
      <c r="F27" s="37">
        <v>7</v>
      </c>
      <c r="G27" s="13"/>
      <c r="H27" s="93" t="s">
        <v>200</v>
      </c>
      <c r="J27" s="99"/>
      <c r="K27" s="17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</row>
    <row r="28" spans="1:198" ht="16.5" customHeight="1" x14ac:dyDescent="0.2">
      <c r="A28" s="37">
        <v>20</v>
      </c>
      <c r="B28" s="37">
        <v>10</v>
      </c>
      <c r="C28" s="37"/>
      <c r="D28" s="37"/>
      <c r="E28" s="38"/>
      <c r="F28" s="36">
        <v>7</v>
      </c>
      <c r="G28" s="13"/>
      <c r="H28" s="93" t="s">
        <v>199</v>
      </c>
      <c r="J28" s="99"/>
      <c r="K28" s="17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</row>
    <row r="29" spans="1:198" ht="16.5" customHeight="1" x14ac:dyDescent="0.2">
      <c r="A29" s="37">
        <v>20</v>
      </c>
      <c r="B29" s="36" t="s">
        <v>72</v>
      </c>
      <c r="C29" s="37"/>
      <c r="D29" s="37"/>
      <c r="E29" s="38"/>
      <c r="F29" s="36">
        <v>8</v>
      </c>
      <c r="G29" s="13"/>
      <c r="H29" s="101" t="s">
        <v>201</v>
      </c>
      <c r="J29" s="96"/>
      <c r="K29" s="17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</row>
    <row r="30" spans="1:198" ht="16.5" customHeight="1" x14ac:dyDescent="0.2">
      <c r="A30" s="37">
        <v>20</v>
      </c>
      <c r="B30" s="36" t="s">
        <v>56</v>
      </c>
      <c r="C30" s="37"/>
      <c r="D30" s="37"/>
      <c r="E30" s="38"/>
      <c r="F30" s="36">
        <v>8</v>
      </c>
      <c r="G30" s="13"/>
      <c r="H30" s="93" t="s">
        <v>202</v>
      </c>
      <c r="J30" s="96"/>
      <c r="K30" s="165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</row>
    <row r="31" spans="1:198" ht="16.5" customHeight="1" x14ac:dyDescent="0.2">
      <c r="A31" s="37">
        <v>20</v>
      </c>
      <c r="B31" s="36" t="s">
        <v>73</v>
      </c>
      <c r="C31" s="37"/>
      <c r="D31" s="37"/>
      <c r="E31" s="38"/>
      <c r="F31" s="36">
        <v>9</v>
      </c>
      <c r="G31" s="13"/>
      <c r="H31" s="101" t="s">
        <v>204</v>
      </c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</row>
    <row r="32" spans="1:198" ht="16.5" customHeight="1" x14ac:dyDescent="0.2">
      <c r="A32" s="37">
        <v>20</v>
      </c>
      <c r="B32" s="36" t="s">
        <v>74</v>
      </c>
      <c r="C32" s="37"/>
      <c r="D32" s="37"/>
      <c r="E32" s="38"/>
      <c r="F32" s="36">
        <v>9</v>
      </c>
      <c r="G32" s="13"/>
      <c r="H32" s="101" t="s">
        <v>203</v>
      </c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</row>
    <row r="33" spans="1:198" ht="16.5" customHeight="1" x14ac:dyDescent="0.2">
      <c r="A33" s="36" t="s">
        <v>73</v>
      </c>
      <c r="B33" s="36"/>
      <c r="C33" s="37"/>
      <c r="D33" s="37"/>
      <c r="E33" s="38"/>
      <c r="F33" s="36">
        <v>7</v>
      </c>
      <c r="G33" s="13"/>
      <c r="H33" s="92" t="s">
        <v>66</v>
      </c>
      <c r="J33" s="97">
        <f>J34+J35</f>
        <v>0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</row>
    <row r="34" spans="1:198" ht="16.5" customHeight="1" x14ac:dyDescent="0.2">
      <c r="A34" s="36" t="s">
        <v>73</v>
      </c>
      <c r="B34" s="36" t="s">
        <v>22</v>
      </c>
      <c r="C34" s="37"/>
      <c r="D34" s="37"/>
      <c r="E34" s="38"/>
      <c r="F34" s="36">
        <v>8</v>
      </c>
      <c r="G34" s="13"/>
      <c r="H34" s="93" t="s">
        <v>205</v>
      </c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</row>
    <row r="35" spans="1:198" ht="16.5" customHeight="1" x14ac:dyDescent="0.2">
      <c r="A35" s="36" t="s">
        <v>73</v>
      </c>
      <c r="B35" s="36" t="s">
        <v>57</v>
      </c>
      <c r="C35" s="37"/>
      <c r="D35" s="37"/>
      <c r="E35" s="38"/>
      <c r="F35" s="36">
        <v>8</v>
      </c>
      <c r="G35" s="13"/>
      <c r="H35" s="93" t="s">
        <v>201</v>
      </c>
      <c r="J35" s="99"/>
      <c r="K35" s="170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</row>
    <row r="36" spans="1:198" ht="16.5" customHeight="1" x14ac:dyDescent="0.2">
      <c r="A36" s="36" t="s">
        <v>74</v>
      </c>
      <c r="B36" s="37"/>
      <c r="C36" s="37"/>
      <c r="D36" s="37"/>
      <c r="E36" s="38"/>
      <c r="F36" s="36">
        <v>7</v>
      </c>
      <c r="G36" s="43"/>
      <c r="H36" s="92" t="s">
        <v>67</v>
      </c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</row>
    <row r="37" spans="1:198" ht="16.5" customHeight="1" x14ac:dyDescent="0.2">
      <c r="A37" s="36" t="s">
        <v>75</v>
      </c>
      <c r="B37" s="37"/>
      <c r="C37" s="37"/>
      <c r="D37" s="37"/>
      <c r="E37" s="38"/>
      <c r="F37" s="36">
        <v>8</v>
      </c>
      <c r="G37" s="43"/>
      <c r="H37" s="92" t="s">
        <v>68</v>
      </c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</row>
    <row r="38" spans="1:198" ht="16.5" customHeight="1" x14ac:dyDescent="0.2">
      <c r="A38" s="36" t="s">
        <v>58</v>
      </c>
      <c r="B38" s="37"/>
      <c r="C38" s="37"/>
      <c r="D38" s="37"/>
      <c r="E38" s="38"/>
      <c r="F38" s="36">
        <v>8</v>
      </c>
      <c r="G38" s="43"/>
      <c r="H38" s="112" t="s">
        <v>69</v>
      </c>
      <c r="J38" s="97">
        <f>J21+J24+J25+J26+J33+J36+J37</f>
        <v>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</row>
    <row r="39" spans="1:198" ht="16.5" customHeight="1" x14ac:dyDescent="0.2">
      <c r="A39" s="13"/>
      <c r="B39" s="13"/>
      <c r="C39" s="13"/>
      <c r="D39" s="13"/>
      <c r="E39" s="13"/>
      <c r="F39" s="197"/>
      <c r="G39" s="43"/>
      <c r="H39" s="109" t="s">
        <v>70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</row>
    <row r="40" spans="1:198" ht="16.5" customHeight="1" x14ac:dyDescent="0.2">
      <c r="A40" s="36" t="s">
        <v>76</v>
      </c>
      <c r="B40" s="37"/>
      <c r="C40" s="37"/>
      <c r="D40" s="37"/>
      <c r="E40" s="38"/>
      <c r="F40" s="36">
        <v>9</v>
      </c>
      <c r="G40" s="43"/>
      <c r="H40" s="92" t="s">
        <v>55</v>
      </c>
      <c r="J40" s="99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</row>
    <row r="41" spans="1:198" ht="16.5" customHeight="1" x14ac:dyDescent="0.2">
      <c r="A41" s="36" t="s">
        <v>77</v>
      </c>
      <c r="B41" s="37"/>
      <c r="C41" s="37"/>
      <c r="D41" s="37"/>
      <c r="E41" s="38"/>
      <c r="F41" s="36">
        <v>0</v>
      </c>
      <c r="G41" s="43"/>
      <c r="H41" s="92" t="s">
        <v>33</v>
      </c>
      <c r="J41" s="98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</row>
    <row r="42" spans="1:198" ht="16.5" customHeight="1" x14ac:dyDescent="0.2">
      <c r="A42" s="36" t="s">
        <v>78</v>
      </c>
      <c r="B42" s="37"/>
      <c r="C42" s="37"/>
      <c r="D42" s="37"/>
      <c r="E42" s="38"/>
      <c r="F42" s="36">
        <v>0</v>
      </c>
      <c r="G42" s="43"/>
      <c r="H42" s="94" t="s">
        <v>71</v>
      </c>
      <c r="J42" s="97">
        <f>J38+J40+J41</f>
        <v>0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</row>
    <row r="43" spans="1:198" ht="16.5" customHeight="1" x14ac:dyDescent="0.2">
      <c r="A43" s="13"/>
      <c r="B43" s="13"/>
      <c r="C43" s="13"/>
      <c r="D43" s="13"/>
      <c r="E43" s="13"/>
      <c r="F43" s="197"/>
      <c r="G43" s="43"/>
      <c r="H43" s="92" t="s">
        <v>34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</row>
    <row r="44" spans="1:198" ht="16.5" customHeight="1" x14ac:dyDescent="0.2">
      <c r="A44" s="36" t="s">
        <v>79</v>
      </c>
      <c r="B44" s="37"/>
      <c r="C44" s="37"/>
      <c r="D44" s="37"/>
      <c r="E44" s="38"/>
      <c r="F44" s="36">
        <v>1</v>
      </c>
      <c r="G44" s="43"/>
      <c r="H44" s="199" t="s">
        <v>35</v>
      </c>
      <c r="J44" s="96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</row>
    <row r="45" spans="1:198" ht="16.5" customHeight="1" x14ac:dyDescent="0.2">
      <c r="A45" s="36" t="s">
        <v>80</v>
      </c>
      <c r="B45" s="37"/>
      <c r="C45" s="37"/>
      <c r="D45" s="37"/>
      <c r="E45" s="38"/>
      <c r="F45" s="36">
        <v>3</v>
      </c>
      <c r="G45" s="43"/>
      <c r="H45" s="198" t="s">
        <v>36</v>
      </c>
      <c r="J45" s="97">
        <f>J42+J44</f>
        <v>0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</row>
    <row r="46" spans="1:198" ht="16.5" customHeight="1" x14ac:dyDescent="0.2">
      <c r="A46" s="11"/>
      <c r="B46" s="11"/>
      <c r="C46" s="11"/>
      <c r="D46" s="11"/>
      <c r="E46" s="11"/>
      <c r="F46" s="11"/>
      <c r="G46" s="1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</row>
    <row r="47" spans="1:198" ht="6.9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6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</row>
    <row r="48" spans="1:198" ht="14.85" customHeight="1" x14ac:dyDescent="0.2">
      <c r="A48" s="11"/>
      <c r="B48" s="11"/>
      <c r="C48" s="11"/>
      <c r="D48" s="11"/>
      <c r="E48" s="11"/>
      <c r="F48" s="11"/>
      <c r="G48" s="11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</row>
    <row r="49" spans="1:198" ht="14.85" customHeight="1" x14ac:dyDescent="0.2">
      <c r="A49" s="11"/>
      <c r="B49" s="11"/>
      <c r="C49" s="11"/>
      <c r="D49" s="11"/>
      <c r="E49" s="11"/>
      <c r="F49" s="11"/>
      <c r="G49" s="11"/>
      <c r="H49" s="203" t="s">
        <v>213</v>
      </c>
      <c r="I49" s="204"/>
      <c r="J49" s="205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</row>
    <row r="50" spans="1:198" ht="14.85" customHeight="1" x14ac:dyDescent="0.2">
      <c r="A50" s="11"/>
      <c r="B50" s="11"/>
      <c r="C50" s="11"/>
      <c r="D50" s="11"/>
      <c r="E50" s="11"/>
      <c r="F50" s="11"/>
      <c r="G50" s="11"/>
      <c r="H50" s="206"/>
      <c r="I50" s="207"/>
      <c r="J50" s="208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</row>
    <row r="51" spans="1:198" ht="14.85" customHeight="1" x14ac:dyDescent="0.2">
      <c r="A51" s="11"/>
      <c r="B51" s="11"/>
      <c r="C51" s="11"/>
      <c r="D51" s="11"/>
      <c r="E51" s="11"/>
      <c r="F51" s="11"/>
      <c r="G51" s="11"/>
      <c r="H51" s="206"/>
      <c r="I51" s="207"/>
      <c r="J51" s="208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</row>
    <row r="52" spans="1:198" ht="21.75" customHeight="1" x14ac:dyDescent="0.2">
      <c r="A52" s="11"/>
      <c r="B52" s="11"/>
      <c r="C52" s="11"/>
      <c r="D52" s="11"/>
      <c r="E52" s="11"/>
      <c r="F52" s="11"/>
      <c r="G52" s="11"/>
      <c r="H52" s="209"/>
      <c r="I52" s="210"/>
      <c r="J52" s="211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</row>
    <row r="53" spans="1:198" ht="14.85" customHeight="1" x14ac:dyDescent="0.2">
      <c r="A53" s="11"/>
      <c r="B53" s="11"/>
      <c r="C53" s="11"/>
      <c r="D53" s="11"/>
      <c r="E53" s="11"/>
      <c r="F53" s="11"/>
      <c r="G53" s="11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</row>
    <row r="54" spans="1:198" ht="14.85" customHeight="1" x14ac:dyDescent="0.2">
      <c r="A54" s="11"/>
      <c r="B54" s="11"/>
      <c r="C54" s="11"/>
      <c r="D54" s="11"/>
      <c r="E54" s="11"/>
      <c r="F54" s="11"/>
      <c r="G54" s="11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</row>
    <row r="55" spans="1:198" ht="14.85" customHeight="1" x14ac:dyDescent="0.2"/>
    <row r="56" spans="1:198" ht="14.85" customHeight="1" x14ac:dyDescent="0.2"/>
    <row r="57" spans="1:198" ht="14.85" customHeight="1" x14ac:dyDescent="0.2"/>
    <row r="58" spans="1:198" ht="14.85" customHeight="1" x14ac:dyDescent="0.2"/>
    <row r="59" spans="1:198" ht="14.85" customHeight="1" x14ac:dyDescent="0.2"/>
    <row r="60" spans="1:198" ht="14.85" customHeight="1" x14ac:dyDescent="0.2"/>
    <row r="61" spans="1:198" ht="14.85" customHeight="1" x14ac:dyDescent="0.2"/>
    <row r="62" spans="1:198" ht="14.85" customHeight="1" x14ac:dyDescent="0.2"/>
    <row r="63" spans="1:198" ht="14.85" customHeight="1" x14ac:dyDescent="0.2"/>
    <row r="64" spans="1:198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  <row r="96" ht="14.85" customHeight="1" x14ac:dyDescent="0.2"/>
    <row r="97" ht="14.85" customHeight="1" x14ac:dyDescent="0.2"/>
  </sheetData>
  <mergeCells count="4">
    <mergeCell ref="J8:J9"/>
    <mergeCell ref="A10:G10"/>
    <mergeCell ref="A11:G11"/>
    <mergeCell ref="H49:J52"/>
  </mergeCells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GR76"/>
  <sheetViews>
    <sheetView showGridLines="0" workbookViewId="0"/>
  </sheetViews>
  <sheetFormatPr defaultColWidth="9" defaultRowHeight="12" x14ac:dyDescent="0.2"/>
  <cols>
    <col min="1" max="7" width="3.140625" style="14" customWidth="1"/>
    <col min="8" max="8" width="44.42578125" style="14" customWidth="1"/>
    <col min="9" max="9" width="12.42578125" style="14" customWidth="1"/>
    <col min="10" max="10" width="15" style="14" customWidth="1"/>
    <col min="11" max="199" width="11.140625" style="14" customWidth="1"/>
    <col min="200" max="200" width="2" style="14" customWidth="1"/>
    <col min="201" max="16384" width="9" style="14"/>
  </cols>
  <sheetData>
    <row r="1" spans="1:200" ht="14.85" customHeight="1" x14ac:dyDescent="0.2">
      <c r="A1" s="52"/>
      <c r="B1" s="52"/>
      <c r="C1" s="25"/>
      <c r="D1" s="52"/>
      <c r="E1" s="52"/>
      <c r="F1" s="52"/>
      <c r="G1" s="53"/>
      <c r="H1" s="54"/>
      <c r="I1" s="55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</row>
    <row r="2" spans="1:200" ht="14.85" customHeight="1" x14ac:dyDescent="0.2">
      <c r="A2" s="52"/>
      <c r="B2" s="52"/>
      <c r="C2" s="25"/>
      <c r="D2" s="52"/>
      <c r="E2" s="52"/>
      <c r="F2" s="52"/>
      <c r="G2" s="57"/>
      <c r="H2" s="54"/>
      <c r="I2" s="5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</row>
    <row r="3" spans="1:200" ht="16.5" customHeight="1" x14ac:dyDescent="0.2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</row>
    <row r="4" spans="1:200" ht="16.5" customHeight="1" x14ac:dyDescent="0.2">
      <c r="A4" s="47" t="s">
        <v>27</v>
      </c>
      <c r="B4" s="17"/>
      <c r="C4" s="19"/>
      <c r="D4" s="17"/>
      <c r="E4" s="17"/>
      <c r="F4" s="17"/>
      <c r="G4" s="17"/>
      <c r="H4" s="17"/>
      <c r="I4" s="20" t="s">
        <v>18</v>
      </c>
      <c r="J4" s="185">
        <v>40623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</row>
    <row r="5" spans="1:200" ht="16.5" customHeight="1" x14ac:dyDescent="0.2">
      <c r="A5" s="18" t="str">
        <f>IF(ISBLANK(Raportoija),"",Raportoija)</f>
        <v/>
      </c>
      <c r="B5" s="17"/>
      <c r="C5" s="19"/>
      <c r="D5" s="17"/>
      <c r="E5" s="17"/>
      <c r="F5" s="21"/>
      <c r="G5" s="21"/>
      <c r="H5" s="21"/>
      <c r="I5" s="20" t="s">
        <v>19</v>
      </c>
      <c r="J5" s="18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</row>
    <row r="6" spans="1:200" ht="16.5" customHeight="1" x14ac:dyDescent="0.2">
      <c r="A6" s="15"/>
      <c r="B6" s="15"/>
      <c r="C6" s="16"/>
      <c r="D6" s="17"/>
      <c r="E6" s="17"/>
      <c r="F6" s="21"/>
      <c r="G6" s="21"/>
      <c r="H6" s="17"/>
      <c r="I6" s="20" t="s">
        <v>20</v>
      </c>
      <c r="J6" s="185">
        <v>40634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spans="1:200" ht="16.5" customHeight="1" x14ac:dyDescent="0.2">
      <c r="A7" s="15"/>
      <c r="B7" s="15"/>
      <c r="C7" s="16"/>
      <c r="D7" s="17"/>
      <c r="E7" s="17"/>
      <c r="F7" s="21"/>
      <c r="G7" s="21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</row>
    <row r="8" spans="1:200" ht="16.5" customHeight="1" x14ac:dyDescent="0.25">
      <c r="A8" s="1" t="s">
        <v>174</v>
      </c>
      <c r="B8" s="15"/>
      <c r="C8" s="16"/>
      <c r="D8" s="17"/>
      <c r="E8" s="17"/>
      <c r="F8" s="21"/>
      <c r="G8" s="21"/>
      <c r="H8" s="17"/>
      <c r="J8" s="212" t="s">
        <v>111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</row>
    <row r="9" spans="1:200" ht="16.5" customHeight="1" x14ac:dyDescent="0.2">
      <c r="A9" s="21"/>
      <c r="B9" s="22"/>
      <c r="C9" s="19"/>
      <c r="D9" s="17"/>
      <c r="E9" s="17"/>
      <c r="F9" s="21"/>
      <c r="G9" s="21"/>
      <c r="H9" s="23"/>
      <c r="J9" s="213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</row>
    <row r="10" spans="1:200" ht="33" customHeight="1" x14ac:dyDescent="0.2">
      <c r="A10" s="214" t="s">
        <v>143</v>
      </c>
      <c r="B10" s="214"/>
      <c r="C10" s="214"/>
      <c r="D10" s="214"/>
      <c r="E10" s="214"/>
      <c r="F10" s="214"/>
      <c r="G10" s="214"/>
      <c r="H10" s="184" t="s">
        <v>192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</row>
    <row r="11" spans="1:200" ht="33" customHeight="1" x14ac:dyDescent="0.2">
      <c r="A11" s="215" t="s">
        <v>2</v>
      </c>
      <c r="B11" s="215"/>
      <c r="C11" s="215"/>
      <c r="D11" s="215"/>
      <c r="E11" s="215"/>
      <c r="F11" s="215"/>
      <c r="G11" s="215"/>
      <c r="H11" s="164" t="s">
        <v>176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</row>
    <row r="12" spans="1:200" ht="16.5" customHeight="1" x14ac:dyDescent="0.2">
      <c r="A12" s="26" t="s">
        <v>4</v>
      </c>
      <c r="B12" s="26"/>
      <c r="C12" s="25"/>
      <c r="D12" s="25"/>
      <c r="E12" s="25"/>
      <c r="F12" s="25"/>
      <c r="G12" s="25"/>
      <c r="H12" s="20" t="s">
        <v>54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</row>
    <row r="13" spans="1:200" ht="16.5" customHeight="1" x14ac:dyDescent="0.2">
      <c r="A13" s="26" t="s">
        <v>3</v>
      </c>
      <c r="B13" s="26"/>
      <c r="C13" s="25"/>
      <c r="D13" s="25"/>
      <c r="E13" s="25"/>
      <c r="F13" s="25"/>
      <c r="G13" s="25"/>
      <c r="H13" s="20" t="s">
        <v>185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</row>
    <row r="14" spans="1:200" ht="16.5" customHeight="1" x14ac:dyDescent="0.2">
      <c r="A14" s="26" t="s">
        <v>21</v>
      </c>
      <c r="B14" s="26"/>
      <c r="C14" s="25"/>
      <c r="D14" s="25"/>
      <c r="E14" s="25"/>
      <c r="F14" s="25"/>
      <c r="G14" s="25"/>
      <c r="H14" s="20" t="s">
        <v>177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6.5" customHeight="1" x14ac:dyDescent="0.2">
      <c r="A15" s="17"/>
      <c r="B15" s="17"/>
      <c r="C15" s="19"/>
      <c r="D15" s="17"/>
      <c r="E15" s="17"/>
      <c r="F15" s="21"/>
      <c r="G15" s="21"/>
      <c r="H15" s="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</row>
    <row r="16" spans="1:200" ht="16.5" customHeight="1" x14ac:dyDescent="0.2">
      <c r="A16" s="17"/>
      <c r="B16" s="17"/>
      <c r="C16" s="19"/>
      <c r="D16" s="17"/>
      <c r="E16" s="17"/>
      <c r="F16" s="21"/>
      <c r="G16" s="21"/>
      <c r="H16" s="2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</row>
    <row r="17" spans="1:200" ht="16.5" customHeight="1" x14ac:dyDescent="0.2">
      <c r="A17" s="17"/>
      <c r="B17" s="17"/>
      <c r="C17" s="19"/>
      <c r="D17" s="17"/>
      <c r="E17" s="17"/>
      <c r="F17" s="21"/>
      <c r="G17" s="21"/>
      <c r="H17" s="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</row>
    <row r="18" spans="1:200" ht="16.5" customHeight="1" x14ac:dyDescent="0.2">
      <c r="A18" s="17"/>
      <c r="B18" s="19"/>
      <c r="C18" s="17"/>
      <c r="D18" s="17"/>
      <c r="E18" s="21"/>
      <c r="F18" s="21"/>
      <c r="G18" s="21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</row>
    <row r="19" spans="1:200" ht="16.5" customHeight="1" x14ac:dyDescent="0.2">
      <c r="A19" s="28"/>
      <c r="B19" s="29"/>
      <c r="C19" s="30"/>
      <c r="D19" s="30"/>
      <c r="E19" s="31"/>
      <c r="F19" s="31"/>
      <c r="G19" s="32"/>
      <c r="H19" s="13"/>
      <c r="I19" s="13"/>
      <c r="J19" s="61" t="s">
        <v>17</v>
      </c>
      <c r="K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</row>
    <row r="20" spans="1:200" ht="16.5" customHeight="1" x14ac:dyDescent="0.2">
      <c r="A20" s="33" t="s">
        <v>1</v>
      </c>
      <c r="B20" s="11"/>
      <c r="C20" s="33"/>
      <c r="D20" s="11"/>
      <c r="E20" s="11"/>
      <c r="F20" s="34" t="s">
        <v>146</v>
      </c>
      <c r="G20" s="13"/>
      <c r="H20" s="13"/>
      <c r="I20" s="13"/>
      <c r="J20" s="41">
        <v>10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</row>
    <row r="21" spans="1:200" ht="16.5" customHeight="1" x14ac:dyDescent="0.2">
      <c r="A21" s="58" t="s">
        <v>37</v>
      </c>
      <c r="B21" s="52"/>
      <c r="C21" s="52"/>
      <c r="D21" s="52"/>
      <c r="E21" s="52"/>
      <c r="F21" s="52"/>
      <c r="G21" s="52"/>
      <c r="H21" s="55"/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</row>
    <row r="22" spans="1:200" ht="16.5" customHeight="1" x14ac:dyDescent="0.2">
      <c r="A22" s="59" t="s">
        <v>22</v>
      </c>
      <c r="B22" s="60" t="s">
        <v>38</v>
      </c>
      <c r="C22" s="60" t="s">
        <v>38</v>
      </c>
      <c r="D22" s="60" t="s">
        <v>38</v>
      </c>
      <c r="E22" s="38"/>
      <c r="F22" s="59">
        <v>7</v>
      </c>
      <c r="G22" s="52"/>
      <c r="H22" s="92" t="s">
        <v>39</v>
      </c>
      <c r="I22" s="39"/>
      <c r="J22" s="107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</row>
    <row r="23" spans="1:200" ht="16.5" customHeight="1" x14ac:dyDescent="0.2">
      <c r="A23" s="59" t="s">
        <v>57</v>
      </c>
      <c r="B23" s="59"/>
      <c r="C23" s="60" t="s">
        <v>38</v>
      </c>
      <c r="D23" s="60" t="s">
        <v>38</v>
      </c>
      <c r="E23" s="62"/>
      <c r="F23" s="59">
        <v>7</v>
      </c>
      <c r="G23" s="52"/>
      <c r="H23" s="92" t="s">
        <v>44</v>
      </c>
      <c r="I23" s="39"/>
      <c r="J23" s="106">
        <f>J24+J27+J33</f>
        <v>0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</row>
    <row r="24" spans="1:200" ht="16.5" customHeight="1" x14ac:dyDescent="0.2">
      <c r="A24" s="59" t="s">
        <v>57</v>
      </c>
      <c r="B24" s="59" t="s">
        <v>22</v>
      </c>
      <c r="C24" s="59"/>
      <c r="D24" s="60" t="s">
        <v>38</v>
      </c>
      <c r="E24" s="62"/>
      <c r="F24" s="59">
        <v>8</v>
      </c>
      <c r="G24" s="52"/>
      <c r="H24" s="93" t="s">
        <v>81</v>
      </c>
      <c r="I24" s="39"/>
      <c r="J24" s="106">
        <f>J25+J26</f>
        <v>0</v>
      </c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</row>
    <row r="25" spans="1:200" ht="16.5" customHeight="1" x14ac:dyDescent="0.2">
      <c r="A25" s="59" t="s">
        <v>57</v>
      </c>
      <c r="B25" s="59" t="s">
        <v>22</v>
      </c>
      <c r="C25" s="59" t="s">
        <v>22</v>
      </c>
      <c r="D25" s="60"/>
      <c r="E25" s="62"/>
      <c r="F25" s="59">
        <v>9</v>
      </c>
      <c r="G25" s="52"/>
      <c r="H25" s="100" t="s">
        <v>82</v>
      </c>
      <c r="I25" s="39"/>
      <c r="J25" s="107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</row>
    <row r="26" spans="1:200" ht="16.5" customHeight="1" x14ac:dyDescent="0.2">
      <c r="A26" s="59" t="s">
        <v>57</v>
      </c>
      <c r="B26" s="59" t="s">
        <v>22</v>
      </c>
      <c r="C26" s="59" t="s">
        <v>57</v>
      </c>
      <c r="D26" s="60"/>
      <c r="E26" s="62"/>
      <c r="F26" s="59">
        <v>9</v>
      </c>
      <c r="G26" s="52"/>
      <c r="H26" s="100" t="s">
        <v>83</v>
      </c>
      <c r="I26" s="39"/>
      <c r="J26" s="10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</row>
    <row r="27" spans="1:200" ht="16.5" customHeight="1" x14ac:dyDescent="0.2">
      <c r="A27" s="59" t="s">
        <v>57</v>
      </c>
      <c r="B27" s="59" t="s">
        <v>57</v>
      </c>
      <c r="C27" s="60"/>
      <c r="D27" s="60"/>
      <c r="E27" s="62"/>
      <c r="F27" s="59">
        <v>8</v>
      </c>
      <c r="G27" s="52"/>
      <c r="H27" s="93" t="s">
        <v>84</v>
      </c>
      <c r="I27" s="39"/>
      <c r="J27" s="106">
        <f>SUM(J28:J32)</f>
        <v>0</v>
      </c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</row>
    <row r="28" spans="1:200" ht="16.5" customHeight="1" x14ac:dyDescent="0.2">
      <c r="A28" s="59" t="s">
        <v>57</v>
      </c>
      <c r="B28" s="59" t="s">
        <v>57</v>
      </c>
      <c r="C28" s="59" t="s">
        <v>22</v>
      </c>
      <c r="D28" s="60"/>
      <c r="E28" s="62"/>
      <c r="F28" s="59">
        <v>9</v>
      </c>
      <c r="G28" s="52"/>
      <c r="H28" s="100" t="s">
        <v>85</v>
      </c>
      <c r="I28" s="39"/>
      <c r="J28" s="107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</row>
    <row r="29" spans="1:200" ht="16.5" customHeight="1" x14ac:dyDescent="0.2">
      <c r="A29" s="59" t="s">
        <v>57</v>
      </c>
      <c r="B29" s="59" t="s">
        <v>57</v>
      </c>
      <c r="C29" s="59" t="s">
        <v>57</v>
      </c>
      <c r="D29" s="60"/>
      <c r="E29" s="62"/>
      <c r="F29" s="59">
        <v>9</v>
      </c>
      <c r="G29" s="52"/>
      <c r="H29" s="100" t="s">
        <v>87</v>
      </c>
      <c r="I29" s="39"/>
      <c r="J29" s="107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</row>
    <row r="30" spans="1:200" ht="16.5" customHeight="1" x14ac:dyDescent="0.2">
      <c r="A30" s="59" t="s">
        <v>57</v>
      </c>
      <c r="B30" s="59" t="s">
        <v>57</v>
      </c>
      <c r="C30" s="59" t="s">
        <v>72</v>
      </c>
      <c r="D30" s="60"/>
      <c r="E30" s="62"/>
      <c r="F30" s="59">
        <v>0</v>
      </c>
      <c r="G30" s="52"/>
      <c r="H30" s="100" t="s">
        <v>88</v>
      </c>
      <c r="I30" s="39"/>
      <c r="J30" s="107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</row>
    <row r="31" spans="1:200" ht="16.5" customHeight="1" x14ac:dyDescent="0.2">
      <c r="A31" s="59" t="s">
        <v>57</v>
      </c>
      <c r="B31" s="59" t="s">
        <v>57</v>
      </c>
      <c r="C31" s="59" t="s">
        <v>56</v>
      </c>
      <c r="D31" s="60"/>
      <c r="E31" s="62"/>
      <c r="F31" s="59">
        <v>0</v>
      </c>
      <c r="G31" s="52"/>
      <c r="H31" s="100" t="s">
        <v>89</v>
      </c>
      <c r="I31" s="39"/>
      <c r="J31" s="107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</row>
    <row r="32" spans="1:200" ht="16.5" customHeight="1" x14ac:dyDescent="0.2">
      <c r="A32" s="59" t="s">
        <v>57</v>
      </c>
      <c r="B32" s="59" t="s">
        <v>57</v>
      </c>
      <c r="C32" s="59" t="s">
        <v>73</v>
      </c>
      <c r="D32" s="60"/>
      <c r="E32" s="62"/>
      <c r="F32" s="59">
        <v>1</v>
      </c>
      <c r="G32" s="52"/>
      <c r="H32" s="100" t="s">
        <v>90</v>
      </c>
      <c r="I32" s="39"/>
      <c r="J32" s="107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</row>
    <row r="33" spans="1:200" ht="16.5" customHeight="1" x14ac:dyDescent="0.2">
      <c r="A33" s="59" t="s">
        <v>57</v>
      </c>
      <c r="B33" s="59" t="s">
        <v>72</v>
      </c>
      <c r="C33" s="60"/>
      <c r="D33" s="60" t="s">
        <v>38</v>
      </c>
      <c r="E33" s="62"/>
      <c r="F33" s="59">
        <v>9</v>
      </c>
      <c r="G33" s="52"/>
      <c r="H33" s="93" t="s">
        <v>91</v>
      </c>
      <c r="I33" s="39"/>
      <c r="J33" s="106">
        <f>SUM(J34:J39)</f>
        <v>0</v>
      </c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</row>
    <row r="34" spans="1:200" ht="16.5" customHeight="1" x14ac:dyDescent="0.2">
      <c r="A34" s="59" t="s">
        <v>57</v>
      </c>
      <c r="B34" s="59" t="s">
        <v>72</v>
      </c>
      <c r="C34" s="59" t="s">
        <v>22</v>
      </c>
      <c r="D34" s="60" t="s">
        <v>38</v>
      </c>
      <c r="E34" s="62"/>
      <c r="F34" s="59">
        <v>0</v>
      </c>
      <c r="G34" s="52"/>
      <c r="H34" s="100" t="s">
        <v>92</v>
      </c>
      <c r="I34" s="39"/>
      <c r="J34" s="107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</row>
    <row r="35" spans="1:200" ht="16.5" customHeight="1" x14ac:dyDescent="0.2">
      <c r="A35" s="59" t="s">
        <v>57</v>
      </c>
      <c r="B35" s="59" t="s">
        <v>72</v>
      </c>
      <c r="C35" s="59" t="s">
        <v>57</v>
      </c>
      <c r="D35" s="60" t="s">
        <v>38</v>
      </c>
      <c r="E35" s="62"/>
      <c r="F35" s="59">
        <v>0</v>
      </c>
      <c r="G35" s="52"/>
      <c r="H35" s="100" t="s">
        <v>86</v>
      </c>
      <c r="I35" s="39"/>
      <c r="J35" s="107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</row>
    <row r="36" spans="1:200" ht="16.5" customHeight="1" x14ac:dyDescent="0.2">
      <c r="A36" s="59" t="s">
        <v>57</v>
      </c>
      <c r="B36" s="59" t="s">
        <v>72</v>
      </c>
      <c r="C36" s="59" t="s">
        <v>72</v>
      </c>
      <c r="D36" s="60"/>
      <c r="E36" s="62"/>
      <c r="F36" s="59">
        <v>1</v>
      </c>
      <c r="G36" s="52"/>
      <c r="H36" s="100" t="s">
        <v>93</v>
      </c>
      <c r="I36" s="39"/>
      <c r="J36" s="107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</row>
    <row r="37" spans="1:200" ht="16.5" customHeight="1" x14ac:dyDescent="0.2">
      <c r="A37" s="59" t="s">
        <v>57</v>
      </c>
      <c r="B37" s="59" t="s">
        <v>72</v>
      </c>
      <c r="C37" s="59" t="s">
        <v>56</v>
      </c>
      <c r="D37" s="60"/>
      <c r="E37" s="62"/>
      <c r="F37" s="59">
        <v>1</v>
      </c>
      <c r="G37" s="52"/>
      <c r="H37" s="100" t="s">
        <v>94</v>
      </c>
      <c r="I37" s="39"/>
      <c r="J37" s="107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</row>
    <row r="38" spans="1:200" ht="16.5" customHeight="1" x14ac:dyDescent="0.2">
      <c r="A38" s="59" t="s">
        <v>57</v>
      </c>
      <c r="B38" s="59" t="s">
        <v>72</v>
      </c>
      <c r="C38" s="59" t="s">
        <v>73</v>
      </c>
      <c r="D38" s="60"/>
      <c r="E38" s="62"/>
      <c r="F38" s="59">
        <v>2</v>
      </c>
      <c r="G38" s="52"/>
      <c r="H38" s="100" t="s">
        <v>95</v>
      </c>
      <c r="I38" s="42"/>
      <c r="J38" s="107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</row>
    <row r="39" spans="1:200" ht="16.5" customHeight="1" x14ac:dyDescent="0.2">
      <c r="A39" s="59" t="s">
        <v>57</v>
      </c>
      <c r="B39" s="59" t="s">
        <v>72</v>
      </c>
      <c r="C39" s="59" t="s">
        <v>74</v>
      </c>
      <c r="D39" s="60" t="s">
        <v>38</v>
      </c>
      <c r="E39" s="62"/>
      <c r="F39" s="59">
        <v>2</v>
      </c>
      <c r="G39" s="52"/>
      <c r="H39" s="100" t="s">
        <v>91</v>
      </c>
      <c r="I39" s="39"/>
      <c r="J39" s="107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</row>
    <row r="40" spans="1:200" ht="16.5" customHeight="1" x14ac:dyDescent="0.2">
      <c r="A40" s="59" t="s">
        <v>72</v>
      </c>
      <c r="B40" s="60"/>
      <c r="C40" s="60"/>
      <c r="D40" s="60"/>
      <c r="E40" s="62"/>
      <c r="F40" s="59">
        <v>8</v>
      </c>
      <c r="G40" s="52"/>
      <c r="H40" s="92" t="s">
        <v>45</v>
      </c>
      <c r="I40" s="39"/>
      <c r="J40" s="107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</row>
    <row r="41" spans="1:200" ht="16.5" customHeight="1" x14ac:dyDescent="0.2">
      <c r="A41" s="59" t="s">
        <v>56</v>
      </c>
      <c r="B41" s="59"/>
      <c r="C41" s="60"/>
      <c r="D41" s="60" t="s">
        <v>38</v>
      </c>
      <c r="E41" s="62"/>
      <c r="F41" s="59">
        <v>8</v>
      </c>
      <c r="G41" s="52"/>
      <c r="H41" s="92" t="s">
        <v>96</v>
      </c>
      <c r="I41" s="39"/>
      <c r="J41" s="106">
        <f>J42+J46+J47</f>
        <v>0</v>
      </c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</row>
    <row r="42" spans="1:200" ht="16.5" customHeight="1" x14ac:dyDescent="0.2">
      <c r="A42" s="59" t="s">
        <v>56</v>
      </c>
      <c r="B42" s="59" t="s">
        <v>22</v>
      </c>
      <c r="C42" s="60" t="s">
        <v>38</v>
      </c>
      <c r="D42" s="60" t="s">
        <v>38</v>
      </c>
      <c r="E42" s="62"/>
      <c r="F42" s="59">
        <v>9</v>
      </c>
      <c r="G42" s="52"/>
      <c r="H42" s="93" t="s">
        <v>40</v>
      </c>
      <c r="I42" s="39"/>
      <c r="J42" s="106">
        <f>SUM(J43:J45)</f>
        <v>0</v>
      </c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</row>
    <row r="43" spans="1:200" ht="16.5" customHeight="1" x14ac:dyDescent="0.2">
      <c r="A43" s="59" t="s">
        <v>56</v>
      </c>
      <c r="B43" s="59" t="s">
        <v>22</v>
      </c>
      <c r="C43" s="59" t="s">
        <v>22</v>
      </c>
      <c r="D43" s="60" t="s">
        <v>38</v>
      </c>
      <c r="E43" s="62"/>
      <c r="F43" s="59">
        <v>0</v>
      </c>
      <c r="G43" s="52"/>
      <c r="H43" s="100" t="s">
        <v>41</v>
      </c>
      <c r="I43" s="39"/>
      <c r="J43" s="107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</row>
    <row r="44" spans="1:200" ht="16.5" customHeight="1" x14ac:dyDescent="0.2">
      <c r="A44" s="59" t="s">
        <v>56</v>
      </c>
      <c r="B44" s="59" t="s">
        <v>22</v>
      </c>
      <c r="C44" s="60">
        <v>10</v>
      </c>
      <c r="D44" s="60" t="s">
        <v>38</v>
      </c>
      <c r="E44" s="62"/>
      <c r="F44" s="59">
        <v>0</v>
      </c>
      <c r="G44" s="52"/>
      <c r="H44" s="100" t="s">
        <v>42</v>
      </c>
      <c r="I44" s="39"/>
      <c r="J44" s="107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</row>
    <row r="45" spans="1:200" ht="16.5" customHeight="1" x14ac:dyDescent="0.2">
      <c r="A45" s="59" t="s">
        <v>56</v>
      </c>
      <c r="B45" s="59" t="s">
        <v>22</v>
      </c>
      <c r="C45" s="60">
        <v>15</v>
      </c>
      <c r="D45" s="60" t="s">
        <v>38</v>
      </c>
      <c r="E45" s="62"/>
      <c r="F45" s="59">
        <v>1</v>
      </c>
      <c r="G45" s="52"/>
      <c r="H45" s="100" t="s">
        <v>43</v>
      </c>
      <c r="I45" s="39"/>
      <c r="J45" s="107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</row>
    <row r="46" spans="1:200" ht="16.5" customHeight="1" x14ac:dyDescent="0.2">
      <c r="A46" s="59" t="s">
        <v>56</v>
      </c>
      <c r="B46" s="59" t="s">
        <v>57</v>
      </c>
      <c r="C46" s="60"/>
      <c r="D46" s="60" t="s">
        <v>38</v>
      </c>
      <c r="E46" s="62"/>
      <c r="F46" s="59">
        <v>9</v>
      </c>
      <c r="G46" s="52"/>
      <c r="H46" s="93" t="s">
        <v>47</v>
      </c>
      <c r="I46" s="39"/>
      <c r="J46" s="107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</row>
    <row r="47" spans="1:200" ht="16.5" customHeight="1" x14ac:dyDescent="0.2">
      <c r="A47" s="59" t="s">
        <v>56</v>
      </c>
      <c r="B47" s="59" t="s">
        <v>72</v>
      </c>
      <c r="C47" s="59"/>
      <c r="D47" s="60" t="s">
        <v>38</v>
      </c>
      <c r="E47" s="62"/>
      <c r="F47" s="59">
        <v>0</v>
      </c>
      <c r="G47" s="52"/>
      <c r="H47" s="93" t="s">
        <v>96</v>
      </c>
      <c r="I47" s="39"/>
      <c r="J47" s="107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</row>
    <row r="48" spans="1:200" ht="16.5" customHeight="1" x14ac:dyDescent="0.2">
      <c r="A48" s="59" t="s">
        <v>73</v>
      </c>
      <c r="B48" s="60"/>
      <c r="C48" s="60" t="s">
        <v>38</v>
      </c>
      <c r="D48" s="60" t="s">
        <v>38</v>
      </c>
      <c r="E48" s="62"/>
      <c r="F48" s="59">
        <v>9</v>
      </c>
      <c r="G48" s="52"/>
      <c r="H48" s="92" t="s">
        <v>46</v>
      </c>
      <c r="I48" s="39"/>
      <c r="J48" s="107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</row>
    <row r="49" spans="1:200" ht="16.5" customHeight="1" x14ac:dyDescent="0.2">
      <c r="A49" s="59" t="s">
        <v>74</v>
      </c>
      <c r="B49" s="60"/>
      <c r="C49" s="59"/>
      <c r="D49" s="60" t="s">
        <v>38</v>
      </c>
      <c r="E49" s="62"/>
      <c r="F49" s="59">
        <v>9</v>
      </c>
      <c r="G49" s="52"/>
      <c r="H49" s="91" t="s">
        <v>97</v>
      </c>
      <c r="I49" s="39"/>
      <c r="J49" s="106">
        <f>J22+J23+J40+J41+J48</f>
        <v>0</v>
      </c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</row>
    <row r="50" spans="1:200" ht="16.5" customHeight="1" x14ac:dyDescent="0.2">
      <c r="A50" s="56"/>
      <c r="B50" s="56"/>
      <c r="C50" s="56"/>
      <c r="D50" s="56"/>
      <c r="E50" s="56"/>
      <c r="F50" s="196"/>
      <c r="G50" s="52"/>
      <c r="H50" s="93"/>
      <c r="I50" s="39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</row>
    <row r="51" spans="1:200" ht="16.5" customHeight="1" x14ac:dyDescent="0.2">
      <c r="A51" s="35" t="s">
        <v>48</v>
      </c>
      <c r="B51" s="56"/>
      <c r="C51" s="56"/>
      <c r="D51" s="56"/>
      <c r="E51" s="56"/>
      <c r="F51" s="196"/>
      <c r="G51" s="52"/>
      <c r="J51" s="108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</row>
    <row r="52" spans="1:200" ht="16.5" customHeight="1" x14ac:dyDescent="0.2">
      <c r="A52" s="59" t="s">
        <v>75</v>
      </c>
      <c r="B52" s="60" t="s">
        <v>38</v>
      </c>
      <c r="C52" s="60" t="s">
        <v>38</v>
      </c>
      <c r="D52" s="60" t="s">
        <v>38</v>
      </c>
      <c r="E52" s="62"/>
      <c r="F52" s="59">
        <v>0</v>
      </c>
      <c r="G52" s="52"/>
      <c r="H52" s="92" t="s">
        <v>98</v>
      </c>
      <c r="I52" s="39"/>
      <c r="J52" s="106">
        <f>SUM(J53:J59)</f>
        <v>0</v>
      </c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</row>
    <row r="53" spans="1:200" ht="16.5" customHeight="1" x14ac:dyDescent="0.2">
      <c r="A53" s="59" t="s">
        <v>75</v>
      </c>
      <c r="B53" s="59" t="s">
        <v>22</v>
      </c>
      <c r="C53" s="60" t="s">
        <v>38</v>
      </c>
      <c r="D53" s="60" t="s">
        <v>38</v>
      </c>
      <c r="E53" s="62"/>
      <c r="F53" s="59">
        <v>1</v>
      </c>
      <c r="G53" s="52"/>
      <c r="H53" s="93" t="s">
        <v>99</v>
      </c>
      <c r="I53" s="39"/>
      <c r="J53" s="107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</row>
    <row r="54" spans="1:200" ht="16.5" customHeight="1" x14ac:dyDescent="0.2">
      <c r="A54" s="59" t="s">
        <v>75</v>
      </c>
      <c r="B54" s="60">
        <v>10</v>
      </c>
      <c r="C54" s="60" t="s">
        <v>38</v>
      </c>
      <c r="D54" s="60" t="s">
        <v>38</v>
      </c>
      <c r="E54" s="62"/>
      <c r="F54" s="59">
        <v>1</v>
      </c>
      <c r="G54" s="52"/>
      <c r="H54" s="93" t="s">
        <v>100</v>
      </c>
      <c r="I54" s="39"/>
      <c r="J54" s="107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</row>
    <row r="55" spans="1:200" ht="16.5" customHeight="1" x14ac:dyDescent="0.2">
      <c r="A55" s="59" t="s">
        <v>75</v>
      </c>
      <c r="B55" s="60">
        <v>15</v>
      </c>
      <c r="C55" s="60" t="s">
        <v>38</v>
      </c>
      <c r="D55" s="60" t="s">
        <v>38</v>
      </c>
      <c r="E55" s="62"/>
      <c r="F55" s="59">
        <v>2</v>
      </c>
      <c r="G55" s="52"/>
      <c r="H55" s="93" t="s">
        <v>50</v>
      </c>
      <c r="I55" s="39"/>
      <c r="J55" s="107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</row>
    <row r="56" spans="1:200" ht="16.5" customHeight="1" x14ac:dyDescent="0.2">
      <c r="A56" s="59" t="s">
        <v>75</v>
      </c>
      <c r="B56" s="60">
        <v>20</v>
      </c>
      <c r="C56" s="60" t="s">
        <v>38</v>
      </c>
      <c r="D56" s="60" t="s">
        <v>38</v>
      </c>
      <c r="E56" s="62"/>
      <c r="F56" s="59">
        <v>2</v>
      </c>
      <c r="G56" s="52"/>
      <c r="H56" s="93" t="s">
        <v>101</v>
      </c>
      <c r="I56" s="39"/>
      <c r="J56" s="10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</row>
    <row r="57" spans="1:200" ht="16.5" customHeight="1" x14ac:dyDescent="0.2">
      <c r="A57" s="59" t="s">
        <v>75</v>
      </c>
      <c r="B57" s="60">
        <v>25</v>
      </c>
      <c r="C57" s="60" t="s">
        <v>38</v>
      </c>
      <c r="D57" s="60" t="s">
        <v>38</v>
      </c>
      <c r="E57" s="62"/>
      <c r="F57" s="59">
        <v>3</v>
      </c>
      <c r="G57" s="52"/>
      <c r="H57" s="93" t="s">
        <v>49</v>
      </c>
      <c r="I57" s="39"/>
      <c r="J57" s="107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</row>
    <row r="58" spans="1:200" ht="16.5" customHeight="1" x14ac:dyDescent="0.2">
      <c r="A58" s="59" t="s">
        <v>75</v>
      </c>
      <c r="B58" s="59" t="s">
        <v>74</v>
      </c>
      <c r="C58" s="59"/>
      <c r="D58" s="60" t="s">
        <v>38</v>
      </c>
      <c r="E58" s="62"/>
      <c r="F58" s="59">
        <v>3</v>
      </c>
      <c r="G58" s="52"/>
      <c r="H58" s="93" t="s">
        <v>102</v>
      </c>
      <c r="I58" s="39"/>
      <c r="J58" s="107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</row>
    <row r="59" spans="1:200" ht="16.5" customHeight="1" x14ac:dyDescent="0.2">
      <c r="A59" s="59" t="s">
        <v>75</v>
      </c>
      <c r="B59" s="59" t="s">
        <v>75</v>
      </c>
      <c r="C59" s="60"/>
      <c r="D59" s="60" t="s">
        <v>38</v>
      </c>
      <c r="E59" s="62"/>
      <c r="F59" s="59">
        <v>4</v>
      </c>
      <c r="G59" s="52"/>
      <c r="H59" s="101" t="s">
        <v>36</v>
      </c>
      <c r="I59" s="39"/>
      <c r="J59" s="106">
        <f>'KA01'!J45</f>
        <v>0</v>
      </c>
      <c r="K59" s="165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</row>
    <row r="60" spans="1:200" ht="16.5" customHeight="1" x14ac:dyDescent="0.2">
      <c r="A60" s="56"/>
      <c r="B60" s="56"/>
      <c r="C60" s="56"/>
      <c r="D60" s="56"/>
      <c r="E60" s="56"/>
      <c r="F60" s="196"/>
      <c r="G60" s="52"/>
      <c r="H60" s="39" t="s">
        <v>103</v>
      </c>
      <c r="I60" s="39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</row>
    <row r="61" spans="1:200" ht="16.5" customHeight="1" x14ac:dyDescent="0.2">
      <c r="A61" s="59" t="s">
        <v>58</v>
      </c>
      <c r="B61" s="60"/>
      <c r="C61" s="60"/>
      <c r="D61" s="60"/>
      <c r="E61" s="62"/>
      <c r="F61" s="59">
        <v>0</v>
      </c>
      <c r="G61" s="52"/>
      <c r="H61" s="102" t="s">
        <v>51</v>
      </c>
      <c r="I61" s="51"/>
      <c r="J61" s="107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</row>
    <row r="62" spans="1:200" ht="16.5" customHeight="1" x14ac:dyDescent="0.2">
      <c r="A62" s="56"/>
      <c r="B62" s="56"/>
      <c r="C62" s="56"/>
      <c r="D62" s="56"/>
      <c r="E62" s="56"/>
      <c r="F62" s="196"/>
      <c r="G62" s="52"/>
      <c r="H62" s="39" t="s">
        <v>104</v>
      </c>
      <c r="I62" s="39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</row>
    <row r="63" spans="1:200" ht="16.5" customHeight="1" x14ac:dyDescent="0.2">
      <c r="A63" s="59" t="s">
        <v>112</v>
      </c>
      <c r="B63" s="60"/>
      <c r="C63" s="60"/>
      <c r="D63" s="60"/>
      <c r="E63" s="62"/>
      <c r="F63" s="59">
        <v>1</v>
      </c>
      <c r="G63" s="52"/>
      <c r="H63" s="102" t="s">
        <v>105</v>
      </c>
      <c r="I63" s="51"/>
      <c r="J63" s="107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</row>
    <row r="64" spans="1:200" ht="16.5" customHeight="1" x14ac:dyDescent="0.2">
      <c r="A64" s="59" t="s">
        <v>76</v>
      </c>
      <c r="B64" s="59"/>
      <c r="C64" s="60"/>
      <c r="D64" s="60"/>
      <c r="E64" s="62"/>
      <c r="F64" s="59">
        <v>1</v>
      </c>
      <c r="G64" s="52"/>
      <c r="H64" s="104" t="s">
        <v>106</v>
      </c>
      <c r="I64" s="51"/>
      <c r="J64" s="107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</row>
    <row r="65" spans="1:200" ht="16.5" customHeight="1" x14ac:dyDescent="0.2">
      <c r="A65" s="59" t="s">
        <v>77</v>
      </c>
      <c r="B65" s="60"/>
      <c r="C65" s="60"/>
      <c r="D65" s="60"/>
      <c r="E65" s="62"/>
      <c r="F65" s="59">
        <v>2</v>
      </c>
      <c r="G65" s="52"/>
      <c r="H65" s="104" t="s">
        <v>107</v>
      </c>
      <c r="I65" s="51"/>
      <c r="J65" s="106">
        <f>J66+J67</f>
        <v>0</v>
      </c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</row>
    <row r="66" spans="1:200" ht="16.5" customHeight="1" x14ac:dyDescent="0.2">
      <c r="A66" s="59" t="s">
        <v>77</v>
      </c>
      <c r="B66" s="59" t="s">
        <v>22</v>
      </c>
      <c r="C66" s="60"/>
      <c r="D66" s="60"/>
      <c r="E66" s="62"/>
      <c r="F66" s="59">
        <v>3</v>
      </c>
      <c r="G66" s="52"/>
      <c r="H66" s="102" t="s">
        <v>108</v>
      </c>
      <c r="I66" s="51"/>
      <c r="J66" s="107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</row>
    <row r="67" spans="1:200" ht="16.5" customHeight="1" x14ac:dyDescent="0.2">
      <c r="A67" s="59" t="s">
        <v>77</v>
      </c>
      <c r="B67" s="59" t="s">
        <v>57</v>
      </c>
      <c r="C67" s="60"/>
      <c r="D67" s="60"/>
      <c r="E67" s="62"/>
      <c r="F67" s="59">
        <v>3</v>
      </c>
      <c r="G67" s="52"/>
      <c r="H67" s="102" t="s">
        <v>52</v>
      </c>
      <c r="I67" s="51"/>
      <c r="J67" s="107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</row>
    <row r="68" spans="1:200" ht="16.5" customHeight="1" x14ac:dyDescent="0.2">
      <c r="A68" s="59" t="s">
        <v>78</v>
      </c>
      <c r="B68" s="60"/>
      <c r="C68" s="60" t="s">
        <v>38</v>
      </c>
      <c r="D68" s="60" t="s">
        <v>38</v>
      </c>
      <c r="E68" s="62"/>
      <c r="F68" s="60">
        <v>2</v>
      </c>
      <c r="G68" s="52"/>
      <c r="H68" s="104" t="s">
        <v>53</v>
      </c>
      <c r="I68" s="51"/>
      <c r="J68" s="107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</row>
    <row r="69" spans="1:200" ht="16.5" customHeight="1" x14ac:dyDescent="0.2">
      <c r="A69" s="59" t="s">
        <v>79</v>
      </c>
      <c r="B69" s="60"/>
      <c r="C69" s="60" t="s">
        <v>38</v>
      </c>
      <c r="D69" s="60" t="s">
        <v>38</v>
      </c>
      <c r="E69" s="62"/>
      <c r="F69" s="59">
        <v>3</v>
      </c>
      <c r="G69" s="52"/>
      <c r="H69" s="91" t="s">
        <v>109</v>
      </c>
      <c r="I69" s="39"/>
      <c r="J69" s="106">
        <f>J52+J61+J63+J64+J65+J68</f>
        <v>0</v>
      </c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</row>
    <row r="70" spans="1:200" ht="16.5" customHeight="1" x14ac:dyDescent="0.2">
      <c r="A70" s="63"/>
      <c r="B70" s="63"/>
      <c r="C70" s="63"/>
      <c r="D70" s="63"/>
      <c r="E70" s="62"/>
      <c r="F70" s="64"/>
      <c r="G70" s="52"/>
      <c r="H70" s="39"/>
      <c r="I70" s="39"/>
    </row>
    <row r="71" spans="1:200" ht="6.9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3" spans="1:200" x14ac:dyDescent="0.2">
      <c r="H73" s="203" t="s">
        <v>213</v>
      </c>
      <c r="I73" s="204"/>
      <c r="J73" s="205"/>
    </row>
    <row r="74" spans="1:200" x14ac:dyDescent="0.2">
      <c r="H74" s="206"/>
      <c r="I74" s="207"/>
      <c r="J74" s="208"/>
    </row>
    <row r="75" spans="1:200" ht="18.75" customHeight="1" x14ac:dyDescent="0.2">
      <c r="H75" s="206"/>
      <c r="I75" s="207"/>
      <c r="J75" s="208"/>
    </row>
    <row r="76" spans="1:200" ht="21.75" customHeight="1" x14ac:dyDescent="0.2">
      <c r="H76" s="209"/>
      <c r="I76" s="210"/>
      <c r="J76" s="211"/>
    </row>
  </sheetData>
  <mergeCells count="4">
    <mergeCell ref="J8:J9"/>
    <mergeCell ref="A10:G10"/>
    <mergeCell ref="A11:G11"/>
    <mergeCell ref="H73:J76"/>
  </mergeCells>
  <pageMargins left="0.78740157480314965" right="0.78740157480314965" top="0.39370078740157483" bottom="0.98425196850393704" header="0.51181102362204722" footer="0.51181102362204722"/>
  <pageSetup paperSize="9" scale="91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pageSetUpPr fitToPage="1"/>
  </sheetPr>
  <dimension ref="A1:GQ88"/>
  <sheetViews>
    <sheetView showGridLines="0" workbookViewId="0"/>
  </sheetViews>
  <sheetFormatPr defaultColWidth="9" defaultRowHeight="12" x14ac:dyDescent="0.2"/>
  <cols>
    <col min="1" max="7" width="3.140625" style="14" customWidth="1"/>
    <col min="8" max="8" width="58.85546875" style="14" customWidth="1"/>
    <col min="9" max="9" width="12.140625" style="14" customWidth="1"/>
    <col min="10" max="10" width="15" style="14" customWidth="1"/>
    <col min="11" max="198" width="11.140625" style="14" customWidth="1"/>
    <col min="199" max="199" width="2" style="14" customWidth="1"/>
    <col min="200" max="16384" width="9" style="14"/>
  </cols>
  <sheetData>
    <row r="1" spans="1:199" ht="14.85" customHeight="1" x14ac:dyDescent="0.2">
      <c r="A1" s="11"/>
      <c r="B1" s="11"/>
      <c r="C1" s="25"/>
      <c r="D1" s="11"/>
      <c r="E1" s="11"/>
      <c r="F1" s="11"/>
      <c r="G1" s="11"/>
      <c r="H1" s="11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</row>
    <row r="2" spans="1:199" ht="14.85" customHeight="1" x14ac:dyDescent="0.2">
      <c r="A2" s="11"/>
      <c r="B2" s="11"/>
      <c r="C2" s="25"/>
      <c r="D2" s="11"/>
      <c r="E2" s="11"/>
      <c r="F2" s="11"/>
      <c r="G2" s="11"/>
      <c r="H2" s="11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</row>
    <row r="3" spans="1:199" ht="16.5" customHeight="1" x14ac:dyDescent="0.2">
      <c r="A3" s="15"/>
      <c r="B3" s="15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</row>
    <row r="4" spans="1:199" ht="16.5" customHeight="1" x14ac:dyDescent="0.2">
      <c r="A4" s="47" t="s">
        <v>27</v>
      </c>
      <c r="B4" s="17"/>
      <c r="C4" s="19"/>
      <c r="D4" s="17"/>
      <c r="E4" s="17"/>
      <c r="F4" s="17"/>
      <c r="G4" s="17"/>
      <c r="H4" s="17"/>
      <c r="I4" s="20" t="s">
        <v>18</v>
      </c>
      <c r="J4" s="185">
        <v>40623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</row>
    <row r="5" spans="1:199" ht="16.5" customHeight="1" x14ac:dyDescent="0.2">
      <c r="A5" s="18" t="str">
        <f>IF(ISBLANK(Raportoija),"",Raportoija)</f>
        <v/>
      </c>
      <c r="B5" s="17"/>
      <c r="C5" s="19"/>
      <c r="D5" s="17"/>
      <c r="E5" s="17"/>
      <c r="F5" s="21"/>
      <c r="G5" s="21"/>
      <c r="H5" s="21"/>
      <c r="I5" s="20" t="s">
        <v>19</v>
      </c>
      <c r="J5" s="18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</row>
    <row r="6" spans="1:199" ht="16.5" customHeight="1" x14ac:dyDescent="0.2">
      <c r="A6" s="15"/>
      <c r="B6" s="15"/>
      <c r="C6" s="16"/>
      <c r="D6" s="17"/>
      <c r="E6" s="17"/>
      <c r="F6" s="21"/>
      <c r="G6" s="21"/>
      <c r="H6" s="17"/>
      <c r="I6" s="20" t="s">
        <v>20</v>
      </c>
      <c r="J6" s="185">
        <v>40634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</row>
    <row r="7" spans="1:199" ht="16.5" customHeight="1" x14ac:dyDescent="0.2">
      <c r="A7" s="15"/>
      <c r="B7" s="15"/>
      <c r="C7" s="16"/>
      <c r="D7" s="17"/>
      <c r="E7" s="17"/>
      <c r="F7" s="21"/>
      <c r="G7" s="21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</row>
    <row r="8" spans="1:199" ht="16.5" customHeight="1" x14ac:dyDescent="0.25">
      <c r="A8" s="1" t="s">
        <v>138</v>
      </c>
      <c r="B8" s="15"/>
      <c r="C8" s="16"/>
      <c r="D8" s="17"/>
      <c r="E8" s="17"/>
      <c r="F8" s="21"/>
      <c r="G8" s="21"/>
      <c r="H8" s="17"/>
      <c r="J8" s="212" t="s">
        <v>190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</row>
    <row r="9" spans="1:199" ht="16.5" customHeight="1" x14ac:dyDescent="0.2">
      <c r="A9" s="21"/>
      <c r="B9" s="22"/>
      <c r="C9" s="19"/>
      <c r="D9" s="17"/>
      <c r="E9" s="17"/>
      <c r="F9" s="21"/>
      <c r="G9" s="21"/>
      <c r="H9" s="23"/>
      <c r="J9" s="213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</row>
    <row r="10" spans="1:199" ht="33" customHeight="1" x14ac:dyDescent="0.2">
      <c r="A10" s="214" t="s">
        <v>143</v>
      </c>
      <c r="B10" s="214"/>
      <c r="C10" s="214"/>
      <c r="D10" s="214"/>
      <c r="E10" s="214"/>
      <c r="F10" s="214"/>
      <c r="G10" s="214"/>
      <c r="H10" s="184" t="s">
        <v>192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</row>
    <row r="11" spans="1:199" ht="33" customHeight="1" x14ac:dyDescent="0.2">
      <c r="A11" s="215" t="s">
        <v>2</v>
      </c>
      <c r="B11" s="215"/>
      <c r="C11" s="215"/>
      <c r="D11" s="215"/>
      <c r="E11" s="215"/>
      <c r="F11" s="215"/>
      <c r="G11" s="215"/>
      <c r="H11" s="164" t="s">
        <v>176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</row>
    <row r="12" spans="1:199" ht="16.5" customHeight="1" x14ac:dyDescent="0.2">
      <c r="A12" s="26" t="s">
        <v>4</v>
      </c>
      <c r="B12" s="26"/>
      <c r="C12" s="25"/>
      <c r="D12" s="25"/>
      <c r="E12" s="25"/>
      <c r="F12" s="25"/>
      <c r="G12" s="25"/>
      <c r="H12" s="20" t="s">
        <v>54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</row>
    <row r="13" spans="1:199" ht="16.5" customHeight="1" x14ac:dyDescent="0.2">
      <c r="A13" s="26" t="s">
        <v>3</v>
      </c>
      <c r="B13" s="26"/>
      <c r="C13" s="25"/>
      <c r="D13" s="25"/>
      <c r="E13" s="25"/>
      <c r="F13" s="25"/>
      <c r="G13" s="25"/>
      <c r="H13" s="20" t="s">
        <v>186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</row>
    <row r="14" spans="1:199" ht="16.5" customHeight="1" x14ac:dyDescent="0.2">
      <c r="A14" s="26" t="s">
        <v>21</v>
      </c>
      <c r="B14" s="26"/>
      <c r="C14" s="25"/>
      <c r="D14" s="25"/>
      <c r="E14" s="25"/>
      <c r="F14" s="25"/>
      <c r="G14" s="25"/>
      <c r="H14" s="20" t="s">
        <v>177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</row>
    <row r="15" spans="1:199" ht="16.5" customHeight="1" x14ac:dyDescent="0.2">
      <c r="A15" s="17"/>
      <c r="B15" s="17"/>
      <c r="C15" s="19"/>
      <c r="D15" s="17"/>
      <c r="E15" s="17"/>
      <c r="F15" s="21"/>
      <c r="G15" s="21"/>
      <c r="H15" s="2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</row>
    <row r="16" spans="1:199" ht="16.5" customHeight="1" x14ac:dyDescent="0.2">
      <c r="A16" s="17"/>
      <c r="B16" s="17"/>
      <c r="C16" s="19"/>
      <c r="D16" s="17"/>
      <c r="E16" s="17"/>
      <c r="F16" s="21"/>
      <c r="G16" s="21"/>
      <c r="H16" s="2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</row>
    <row r="17" spans="1:199" ht="16.5" customHeight="1" x14ac:dyDescent="0.2">
      <c r="A17" s="17"/>
      <c r="B17" s="17"/>
      <c r="C17" s="19"/>
      <c r="D17" s="17"/>
      <c r="E17" s="17"/>
      <c r="F17" s="21"/>
      <c r="G17" s="21"/>
      <c r="H17" s="2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</row>
    <row r="18" spans="1:199" ht="16.5" customHeight="1" x14ac:dyDescent="0.2">
      <c r="A18" s="17"/>
      <c r="B18" s="17"/>
      <c r="C18" s="19"/>
      <c r="D18" s="17"/>
      <c r="E18" s="17"/>
      <c r="F18" s="21"/>
      <c r="G18" s="21"/>
      <c r="H18" s="21"/>
      <c r="I18" s="2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</row>
    <row r="19" spans="1:199" ht="16.5" customHeight="1" x14ac:dyDescent="0.2">
      <c r="A19" s="27"/>
      <c r="B19" s="28"/>
      <c r="C19" s="29"/>
      <c r="D19" s="30"/>
      <c r="E19" s="30"/>
      <c r="F19" s="31"/>
      <c r="G19" s="31"/>
      <c r="I19" s="32"/>
      <c r="J19" s="61" t="s">
        <v>32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</row>
    <row r="20" spans="1:199" ht="16.5" customHeight="1" x14ac:dyDescent="0.2">
      <c r="A20" s="33" t="s">
        <v>1</v>
      </c>
      <c r="B20" s="33"/>
      <c r="C20" s="11"/>
      <c r="D20" s="33"/>
      <c r="E20" s="11"/>
      <c r="F20" s="166" t="s">
        <v>146</v>
      </c>
      <c r="G20" s="11"/>
      <c r="H20" s="200" t="s">
        <v>115</v>
      </c>
      <c r="I20" s="32"/>
      <c r="J20" s="41">
        <v>10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</row>
    <row r="21" spans="1:199" ht="16.5" customHeight="1" x14ac:dyDescent="0.2">
      <c r="A21" s="36" t="s">
        <v>22</v>
      </c>
      <c r="B21" s="37"/>
      <c r="C21" s="37"/>
      <c r="D21" s="37"/>
      <c r="E21" s="38"/>
      <c r="F21" s="37">
        <v>9</v>
      </c>
      <c r="G21" s="13"/>
      <c r="H21" s="53" t="s">
        <v>139</v>
      </c>
      <c r="I21" s="39"/>
      <c r="J21" s="173">
        <f>J22+J26</f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</row>
    <row r="22" spans="1:199" ht="16.5" customHeight="1" x14ac:dyDescent="0.2">
      <c r="A22" s="36" t="s">
        <v>57</v>
      </c>
      <c r="B22" s="37"/>
      <c r="C22" s="37"/>
      <c r="D22" s="37"/>
      <c r="E22" s="38"/>
      <c r="F22" s="37">
        <v>9</v>
      </c>
      <c r="G22" s="13"/>
      <c r="H22" s="201" t="s">
        <v>116</v>
      </c>
      <c r="J22" s="173">
        <f>SUM(J23:J25)</f>
        <v>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</row>
    <row r="23" spans="1:199" ht="16.5" customHeight="1" x14ac:dyDescent="0.2">
      <c r="A23" s="36" t="s">
        <v>57</v>
      </c>
      <c r="B23" s="36" t="s">
        <v>22</v>
      </c>
      <c r="C23" s="37"/>
      <c r="D23" s="37"/>
      <c r="E23" s="38"/>
      <c r="F23" s="37">
        <v>0</v>
      </c>
      <c r="G23" s="13"/>
      <c r="H23" s="93" t="s">
        <v>188</v>
      </c>
      <c r="I23" s="101"/>
      <c r="J23" s="99"/>
      <c r="K23" s="170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</row>
    <row r="24" spans="1:199" ht="16.5" customHeight="1" x14ac:dyDescent="0.2">
      <c r="A24" s="36" t="s">
        <v>57</v>
      </c>
      <c r="B24" s="36" t="s">
        <v>57</v>
      </c>
      <c r="C24" s="37"/>
      <c r="D24" s="37"/>
      <c r="E24" s="38"/>
      <c r="F24" s="37">
        <v>0</v>
      </c>
      <c r="G24" s="13"/>
      <c r="H24" s="93" t="s">
        <v>197</v>
      </c>
      <c r="I24" s="101"/>
      <c r="J24" s="99"/>
      <c r="K24" s="170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</row>
    <row r="25" spans="1:199" ht="16.5" customHeight="1" x14ac:dyDescent="0.2">
      <c r="A25" s="36" t="s">
        <v>57</v>
      </c>
      <c r="B25" s="36" t="s">
        <v>72</v>
      </c>
      <c r="C25" s="37"/>
      <c r="D25" s="37"/>
      <c r="E25" s="38"/>
      <c r="F25" s="37">
        <v>1</v>
      </c>
      <c r="G25" s="13"/>
      <c r="H25" s="93" t="s">
        <v>117</v>
      </c>
      <c r="I25" s="39"/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</row>
    <row r="26" spans="1:199" ht="16.5" customHeight="1" x14ac:dyDescent="0.2">
      <c r="A26" s="36" t="s">
        <v>56</v>
      </c>
      <c r="B26" s="37"/>
      <c r="C26" s="37"/>
      <c r="D26" s="37"/>
      <c r="E26" s="38"/>
      <c r="F26" s="37">
        <v>0</v>
      </c>
      <c r="G26" s="13"/>
      <c r="H26" s="92" t="s">
        <v>118</v>
      </c>
      <c r="I26" s="39"/>
      <c r="J26" s="173">
        <f>SUM(J27:J29)</f>
        <v>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</row>
    <row r="27" spans="1:199" ht="16.5" customHeight="1" x14ac:dyDescent="0.2">
      <c r="A27" s="36" t="s">
        <v>56</v>
      </c>
      <c r="B27" s="36" t="s">
        <v>22</v>
      </c>
      <c r="C27" s="37"/>
      <c r="D27" s="37"/>
      <c r="E27" s="38"/>
      <c r="F27" s="37">
        <v>1</v>
      </c>
      <c r="G27" s="13"/>
      <c r="H27" s="93" t="s">
        <v>188</v>
      </c>
      <c r="I27" s="39"/>
      <c r="J27" s="99"/>
      <c r="K27" s="17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</row>
    <row r="28" spans="1:199" ht="16.5" customHeight="1" x14ac:dyDescent="0.2">
      <c r="A28" s="36" t="s">
        <v>56</v>
      </c>
      <c r="B28" s="36" t="s">
        <v>57</v>
      </c>
      <c r="C28" s="37"/>
      <c r="D28" s="37"/>
      <c r="E28" s="38"/>
      <c r="F28" s="37">
        <v>1</v>
      </c>
      <c r="G28" s="13"/>
      <c r="H28" s="93" t="s">
        <v>197</v>
      </c>
      <c r="I28" s="39"/>
      <c r="J28" s="96"/>
      <c r="K28" s="17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</row>
    <row r="29" spans="1:199" ht="16.5" customHeight="1" x14ac:dyDescent="0.2">
      <c r="A29" s="36" t="s">
        <v>56</v>
      </c>
      <c r="B29" s="36" t="s">
        <v>72</v>
      </c>
      <c r="C29" s="37"/>
      <c r="D29" s="37"/>
      <c r="E29" s="38"/>
      <c r="F29" s="37">
        <v>2</v>
      </c>
      <c r="G29" s="13"/>
      <c r="H29" s="93" t="s">
        <v>117</v>
      </c>
      <c r="I29" s="39"/>
      <c r="J29" s="17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</row>
    <row r="30" spans="1:199" ht="16.5" customHeight="1" x14ac:dyDescent="0.2">
      <c r="A30" s="117"/>
      <c r="B30" s="117"/>
      <c r="C30" s="118"/>
      <c r="D30" s="118"/>
      <c r="E30" s="62"/>
      <c r="F30" s="113"/>
      <c r="G30" s="13"/>
      <c r="H30" s="93"/>
      <c r="I30" s="40"/>
      <c r="J30" s="17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</row>
    <row r="31" spans="1:199" ht="16.5" customHeight="1" x14ac:dyDescent="0.2">
      <c r="A31" s="36" t="s">
        <v>74</v>
      </c>
      <c r="B31" s="37"/>
      <c r="C31" s="37"/>
      <c r="D31" s="37"/>
      <c r="E31" s="38"/>
      <c r="F31" s="37">
        <v>1</v>
      </c>
      <c r="G31" s="13"/>
      <c r="H31" s="14" t="s">
        <v>119</v>
      </c>
      <c r="I31" s="39"/>
      <c r="J31" s="9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</row>
    <row r="32" spans="1:199" ht="16.5" customHeight="1" x14ac:dyDescent="0.2">
      <c r="A32" s="36" t="s">
        <v>58</v>
      </c>
      <c r="B32" s="37"/>
      <c r="C32" s="37"/>
      <c r="D32" s="37"/>
      <c r="E32" s="38"/>
      <c r="F32" s="37">
        <v>2</v>
      </c>
      <c r="G32" s="13"/>
      <c r="H32" s="201" t="s">
        <v>120</v>
      </c>
      <c r="I32" s="39"/>
      <c r="J32" s="9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</row>
    <row r="33" spans="1:199" ht="16.5" customHeight="1" x14ac:dyDescent="0.2">
      <c r="A33" s="116"/>
      <c r="B33" s="116"/>
      <c r="C33" s="116"/>
      <c r="D33" s="116"/>
      <c r="E33" s="62"/>
      <c r="F33" s="113"/>
      <c r="G33" s="13"/>
      <c r="H33" s="201" t="s">
        <v>126</v>
      </c>
      <c r="I33" s="39"/>
      <c r="J33" s="17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</row>
    <row r="34" spans="1:199" ht="16.5" customHeight="1" x14ac:dyDescent="0.2">
      <c r="A34" s="113"/>
      <c r="B34" s="113"/>
      <c r="C34" s="113"/>
      <c r="D34" s="113"/>
      <c r="E34" s="62"/>
      <c r="F34" s="113"/>
      <c r="G34" s="13"/>
      <c r="I34" s="39"/>
      <c r="J34" s="17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</row>
    <row r="35" spans="1:199" ht="16.5" customHeight="1" x14ac:dyDescent="0.2">
      <c r="A35" s="113"/>
      <c r="B35" s="113"/>
      <c r="C35" s="113"/>
      <c r="D35" s="113"/>
      <c r="E35" s="62"/>
      <c r="F35" s="113"/>
      <c r="G35" s="43"/>
      <c r="H35" s="91" t="s">
        <v>122</v>
      </c>
      <c r="I35" s="39"/>
      <c r="J35" s="17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</row>
    <row r="36" spans="1:199" ht="16.5" customHeight="1" x14ac:dyDescent="0.2">
      <c r="A36" s="36" t="s">
        <v>76</v>
      </c>
      <c r="B36" s="37"/>
      <c r="C36" s="37"/>
      <c r="D36" s="37"/>
      <c r="E36" s="38"/>
      <c r="F36" s="37">
        <v>3</v>
      </c>
      <c r="G36" s="13"/>
      <c r="H36" s="201" t="s">
        <v>140</v>
      </c>
      <c r="I36" s="39"/>
      <c r="J36" s="173">
        <f>J37+J40+SUM(J43:J53)</f>
        <v>0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</row>
    <row r="37" spans="1:199" ht="16.5" customHeight="1" x14ac:dyDescent="0.2">
      <c r="A37" s="36" t="s">
        <v>76</v>
      </c>
      <c r="B37" s="36" t="s">
        <v>22</v>
      </c>
      <c r="C37" s="37"/>
      <c r="D37" s="37"/>
      <c r="E37" s="38"/>
      <c r="F37" s="37">
        <v>4</v>
      </c>
      <c r="G37" s="13"/>
      <c r="H37" s="93" t="s">
        <v>121</v>
      </c>
      <c r="I37" s="39"/>
      <c r="J37" s="173">
        <f>SUM(J38:J39)</f>
        <v>0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</row>
    <row r="38" spans="1:199" ht="16.5" customHeight="1" x14ac:dyDescent="0.2">
      <c r="A38" s="36" t="s">
        <v>76</v>
      </c>
      <c r="B38" s="36" t="s">
        <v>22</v>
      </c>
      <c r="C38" s="36" t="s">
        <v>22</v>
      </c>
      <c r="D38" s="37"/>
      <c r="E38" s="38"/>
      <c r="F38" s="37">
        <v>5</v>
      </c>
      <c r="G38" s="13"/>
      <c r="H38" s="100" t="s">
        <v>123</v>
      </c>
      <c r="I38" s="48"/>
      <c r="J38" s="10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</row>
    <row r="39" spans="1:199" ht="16.5" customHeight="1" x14ac:dyDescent="0.2">
      <c r="A39" s="36" t="s">
        <v>76</v>
      </c>
      <c r="B39" s="36" t="s">
        <v>22</v>
      </c>
      <c r="C39" s="36" t="s">
        <v>57</v>
      </c>
      <c r="D39" s="37"/>
      <c r="E39" s="38"/>
      <c r="F39" s="37">
        <v>5</v>
      </c>
      <c r="G39" s="13"/>
      <c r="H39" s="100" t="s">
        <v>124</v>
      </c>
      <c r="I39" s="48"/>
      <c r="J39" s="174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</row>
    <row r="40" spans="1:199" ht="16.5" customHeight="1" x14ac:dyDescent="0.2">
      <c r="A40" s="36" t="s">
        <v>76</v>
      </c>
      <c r="B40" s="36" t="s">
        <v>57</v>
      </c>
      <c r="C40" s="37"/>
      <c r="D40" s="37"/>
      <c r="E40" s="38"/>
      <c r="F40" s="37">
        <v>4</v>
      </c>
      <c r="G40" s="43"/>
      <c r="H40" s="93" t="s">
        <v>125</v>
      </c>
      <c r="I40" s="39"/>
      <c r="J40" s="97">
        <f>SUM(J41:J42)</f>
        <v>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</row>
    <row r="41" spans="1:199" ht="16.5" customHeight="1" x14ac:dyDescent="0.2">
      <c r="A41" s="36" t="s">
        <v>76</v>
      </c>
      <c r="B41" s="36" t="s">
        <v>57</v>
      </c>
      <c r="C41" s="36" t="s">
        <v>22</v>
      </c>
      <c r="D41" s="37"/>
      <c r="E41" s="38"/>
      <c r="F41" s="37">
        <v>5</v>
      </c>
      <c r="G41" s="43"/>
      <c r="H41" s="100" t="s">
        <v>127</v>
      </c>
      <c r="I41" s="40"/>
      <c r="J41" s="98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</row>
    <row r="42" spans="1:199" ht="16.5" customHeight="1" x14ac:dyDescent="0.2">
      <c r="A42" s="36" t="s">
        <v>76</v>
      </c>
      <c r="B42" s="36" t="s">
        <v>57</v>
      </c>
      <c r="C42" s="36" t="s">
        <v>57</v>
      </c>
      <c r="D42" s="37"/>
      <c r="E42" s="38"/>
      <c r="F42" s="37">
        <v>5</v>
      </c>
      <c r="G42" s="43"/>
      <c r="H42" s="100" t="s">
        <v>141</v>
      </c>
      <c r="I42" s="40"/>
      <c r="J42" s="99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</row>
    <row r="43" spans="1:199" ht="16.5" customHeight="1" x14ac:dyDescent="0.2">
      <c r="A43" s="36" t="s">
        <v>76</v>
      </c>
      <c r="B43" s="36" t="s">
        <v>72</v>
      </c>
      <c r="C43" s="37"/>
      <c r="D43" s="37"/>
      <c r="E43" s="38"/>
      <c r="F43" s="37">
        <v>5</v>
      </c>
      <c r="G43" s="43"/>
      <c r="H43" s="93" t="s">
        <v>128</v>
      </c>
      <c r="I43" s="44"/>
      <c r="J43" s="174"/>
      <c r="K43" s="13"/>
      <c r="L43" s="13"/>
      <c r="M43" s="94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</row>
    <row r="44" spans="1:199" ht="16.5" customHeight="1" x14ac:dyDescent="0.2">
      <c r="A44" s="36" t="s">
        <v>76</v>
      </c>
      <c r="B44" s="36" t="s">
        <v>56</v>
      </c>
      <c r="C44" s="37"/>
      <c r="D44" s="37"/>
      <c r="E44" s="38"/>
      <c r="F44" s="37">
        <v>5</v>
      </c>
      <c r="G44" s="13"/>
      <c r="H44" s="102" t="s">
        <v>129</v>
      </c>
      <c r="I44" s="39"/>
      <c r="J44" s="99"/>
      <c r="K44" s="13"/>
      <c r="L44" s="13"/>
      <c r="M44" s="92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</row>
    <row r="45" spans="1:199" ht="16.5" customHeight="1" x14ac:dyDescent="0.2">
      <c r="A45" s="36" t="s">
        <v>76</v>
      </c>
      <c r="B45" s="36" t="s">
        <v>73</v>
      </c>
      <c r="C45" s="37"/>
      <c r="D45" s="37"/>
      <c r="E45" s="38"/>
      <c r="F45" s="37">
        <v>6</v>
      </c>
      <c r="G45" s="13"/>
      <c r="H45" s="102" t="s">
        <v>195</v>
      </c>
      <c r="I45" s="39"/>
      <c r="J45" s="99"/>
      <c r="K45" s="13"/>
      <c r="L45" s="13"/>
      <c r="M45" s="92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</row>
    <row r="46" spans="1:199" ht="16.5" customHeight="1" x14ac:dyDescent="0.2">
      <c r="A46" s="36" t="s">
        <v>76</v>
      </c>
      <c r="B46" s="36" t="s">
        <v>74</v>
      </c>
      <c r="C46" s="37"/>
      <c r="D46" s="37"/>
      <c r="E46" s="38"/>
      <c r="F46" s="37">
        <v>6</v>
      </c>
      <c r="G46" s="13"/>
      <c r="H46" s="103" t="s">
        <v>130</v>
      </c>
      <c r="I46" s="39"/>
      <c r="J46" s="99"/>
      <c r="K46" s="13"/>
      <c r="L46" s="13"/>
      <c r="M46" s="92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</row>
    <row r="47" spans="1:199" ht="16.5" customHeight="1" x14ac:dyDescent="0.2">
      <c r="A47" s="119" t="s">
        <v>76</v>
      </c>
      <c r="B47" s="119" t="s">
        <v>75</v>
      </c>
      <c r="C47" s="49"/>
      <c r="D47" s="49"/>
      <c r="E47" s="38"/>
      <c r="F47" s="37">
        <v>7</v>
      </c>
      <c r="G47" s="50"/>
      <c r="H47" s="103" t="s">
        <v>196</v>
      </c>
      <c r="I47" s="51"/>
      <c r="J47" s="174"/>
      <c r="K47" s="13"/>
      <c r="L47" s="13"/>
      <c r="M47" s="104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</row>
    <row r="48" spans="1:199" ht="16.5" customHeight="1" x14ac:dyDescent="0.2">
      <c r="A48" s="36" t="s">
        <v>76</v>
      </c>
      <c r="B48" s="36" t="s">
        <v>58</v>
      </c>
      <c r="C48" s="37"/>
      <c r="D48" s="37"/>
      <c r="E48" s="38"/>
      <c r="F48" s="37">
        <v>7</v>
      </c>
      <c r="G48" s="13"/>
      <c r="H48" s="102" t="s">
        <v>142</v>
      </c>
      <c r="I48" s="39"/>
      <c r="J48" s="98"/>
      <c r="K48" s="13"/>
      <c r="L48" s="13"/>
      <c r="M48" s="92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</row>
    <row r="49" spans="1:199" ht="16.5" customHeight="1" x14ac:dyDescent="0.2">
      <c r="A49" s="36" t="s">
        <v>76</v>
      </c>
      <c r="B49" s="36" t="s">
        <v>112</v>
      </c>
      <c r="C49" s="37"/>
      <c r="D49" s="37"/>
      <c r="E49" s="38"/>
      <c r="F49" s="37">
        <v>8</v>
      </c>
      <c r="G49" s="13"/>
      <c r="H49" s="102" t="s">
        <v>131</v>
      </c>
      <c r="I49" s="39"/>
      <c r="J49" s="99"/>
      <c r="K49" s="13"/>
      <c r="L49" s="13"/>
      <c r="M49" s="92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</row>
    <row r="50" spans="1:199" ht="16.5" customHeight="1" x14ac:dyDescent="0.2">
      <c r="A50" s="36" t="s">
        <v>76</v>
      </c>
      <c r="B50" s="36" t="s">
        <v>76</v>
      </c>
      <c r="C50" s="37"/>
      <c r="D50" s="37"/>
      <c r="E50" s="38"/>
      <c r="F50" s="37">
        <v>8</v>
      </c>
      <c r="G50" s="13"/>
      <c r="H50" s="93" t="s">
        <v>132</v>
      </c>
      <c r="I50" s="39"/>
      <c r="J50" s="99"/>
      <c r="M50" s="92"/>
    </row>
    <row r="51" spans="1:199" ht="16.5" customHeight="1" x14ac:dyDescent="0.2">
      <c r="A51" s="36" t="s">
        <v>76</v>
      </c>
      <c r="B51" s="36" t="s">
        <v>77</v>
      </c>
      <c r="C51" s="37"/>
      <c r="D51" s="37"/>
      <c r="E51" s="38"/>
      <c r="F51" s="37">
        <v>9</v>
      </c>
      <c r="G51" s="13"/>
      <c r="H51" s="102" t="s">
        <v>133</v>
      </c>
      <c r="I51" s="39"/>
      <c r="J51" s="96"/>
      <c r="M51" s="92"/>
    </row>
    <row r="52" spans="1:199" ht="16.5" customHeight="1" x14ac:dyDescent="0.2">
      <c r="A52" s="36" t="s">
        <v>76</v>
      </c>
      <c r="B52" s="36" t="s">
        <v>78</v>
      </c>
      <c r="C52" s="37"/>
      <c r="D52" s="37"/>
      <c r="E52" s="38"/>
      <c r="F52" s="37">
        <v>9</v>
      </c>
      <c r="G52" s="13"/>
      <c r="H52" s="102" t="s">
        <v>135</v>
      </c>
      <c r="I52" s="39"/>
      <c r="J52" s="96"/>
      <c r="M52" s="92"/>
    </row>
    <row r="53" spans="1:199" ht="16.5" customHeight="1" x14ac:dyDescent="0.2">
      <c r="A53" s="36" t="s">
        <v>76</v>
      </c>
      <c r="B53" s="36" t="s">
        <v>79</v>
      </c>
      <c r="C53" s="37"/>
      <c r="D53" s="37"/>
      <c r="E53" s="38"/>
      <c r="F53" s="37">
        <v>0</v>
      </c>
      <c r="G53" s="13"/>
      <c r="H53" s="93" t="s">
        <v>137</v>
      </c>
      <c r="I53" s="39"/>
      <c r="J53" s="96"/>
      <c r="M53" s="92"/>
    </row>
    <row r="54" spans="1:199" ht="16.5" customHeight="1" x14ac:dyDescent="0.2">
      <c r="A54" s="114"/>
      <c r="B54" s="115"/>
      <c r="C54" s="115"/>
      <c r="D54" s="115"/>
      <c r="E54" s="62"/>
      <c r="F54" s="115"/>
      <c r="G54" s="13"/>
      <c r="H54" s="92"/>
      <c r="I54" s="39"/>
      <c r="J54" s="175"/>
    </row>
    <row r="55" spans="1:199" ht="16.5" customHeight="1" x14ac:dyDescent="0.2">
      <c r="A55" s="36" t="s">
        <v>78</v>
      </c>
      <c r="B55" s="37"/>
      <c r="C55" s="37"/>
      <c r="D55" s="37"/>
      <c r="E55" s="38"/>
      <c r="F55" s="37">
        <v>4</v>
      </c>
      <c r="G55" s="13"/>
      <c r="H55" s="201" t="s">
        <v>134</v>
      </c>
      <c r="I55" s="39"/>
      <c r="J55" s="96"/>
    </row>
    <row r="56" spans="1:199" ht="16.5" customHeight="1" x14ac:dyDescent="0.2">
      <c r="A56" s="36" t="s">
        <v>110</v>
      </c>
      <c r="B56" s="37"/>
      <c r="C56" s="37"/>
      <c r="D56" s="37"/>
      <c r="E56" s="38"/>
      <c r="F56" s="37">
        <v>5</v>
      </c>
      <c r="G56" s="13"/>
      <c r="H56" s="201" t="s">
        <v>136</v>
      </c>
      <c r="I56" s="39"/>
      <c r="J56" s="99"/>
    </row>
    <row r="57" spans="1:199" ht="16.5" customHeight="1" x14ac:dyDescent="0.2"/>
    <row r="58" spans="1:199" ht="6.9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6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</row>
    <row r="59" spans="1:199" ht="14.85" customHeight="1" x14ac:dyDescent="0.2"/>
    <row r="60" spans="1:199" ht="14.85" customHeight="1" x14ac:dyDescent="0.2">
      <c r="H60" s="203" t="s">
        <v>213</v>
      </c>
      <c r="I60" s="204"/>
      <c r="J60" s="205"/>
    </row>
    <row r="61" spans="1:199" ht="14.85" customHeight="1" x14ac:dyDescent="0.2">
      <c r="H61" s="206"/>
      <c r="I61" s="207"/>
      <c r="J61" s="208"/>
    </row>
    <row r="62" spans="1:199" ht="14.85" customHeight="1" x14ac:dyDescent="0.2">
      <c r="H62" s="206"/>
      <c r="I62" s="207"/>
      <c r="J62" s="208"/>
    </row>
    <row r="63" spans="1:199" ht="14.85" customHeight="1" x14ac:dyDescent="0.2">
      <c r="H63" s="209"/>
      <c r="I63" s="210"/>
      <c r="J63" s="211"/>
    </row>
    <row r="64" spans="1:199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</sheetData>
  <mergeCells count="4">
    <mergeCell ref="J8:J9"/>
    <mergeCell ref="A10:G10"/>
    <mergeCell ref="A11:G11"/>
    <mergeCell ref="H60:J63"/>
  </mergeCells>
  <pageMargins left="0.78740157480314965" right="0.78740157480314965" top="0.39370078740157483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8"/>
  <sheetViews>
    <sheetView showGridLines="0" workbookViewId="0"/>
  </sheetViews>
  <sheetFormatPr defaultRowHeight="12" x14ac:dyDescent="0.2"/>
  <cols>
    <col min="1" max="5" width="3.140625" style="25" customWidth="1"/>
    <col min="6" max="6" width="7.85546875" style="25" customWidth="1"/>
    <col min="7" max="7" width="52.85546875" style="25" customWidth="1"/>
    <col min="8" max="8" width="4.7109375" style="120" customWidth="1"/>
    <col min="9" max="9" width="15" style="25" customWidth="1"/>
    <col min="10" max="10" width="15" style="121" customWidth="1"/>
    <col min="11" max="11" width="15" style="122" customWidth="1"/>
    <col min="12" max="12" width="15" style="121" customWidth="1"/>
    <col min="13" max="13" width="9.140625" style="121"/>
    <col min="14" max="14" width="9.140625" style="121" customWidth="1"/>
    <col min="15" max="16384" width="9.140625" style="121"/>
  </cols>
  <sheetData>
    <row r="1" spans="1:13" ht="14.85" customHeight="1" x14ac:dyDescent="0.2">
      <c r="H1" s="25"/>
      <c r="I1" s="120"/>
    </row>
    <row r="2" spans="1:13" ht="14.85" customHeight="1" x14ac:dyDescent="0.2">
      <c r="H2" s="25"/>
      <c r="I2" s="120"/>
    </row>
    <row r="3" spans="1:13" ht="16.5" customHeight="1" x14ac:dyDescent="0.2"/>
    <row r="4" spans="1:13" ht="16.5" customHeight="1" x14ac:dyDescent="0.2">
      <c r="A4" s="47" t="s">
        <v>27</v>
      </c>
      <c r="B4" s="123"/>
      <c r="C4" s="123"/>
      <c r="D4" s="124"/>
      <c r="E4" s="123"/>
      <c r="F4" s="123"/>
      <c r="G4" s="123"/>
      <c r="H4" s="121"/>
      <c r="I4" s="120" t="s">
        <v>18</v>
      </c>
      <c r="J4" s="185">
        <v>40623</v>
      </c>
      <c r="M4" s="125"/>
    </row>
    <row r="5" spans="1:13" ht="16.5" customHeight="1" x14ac:dyDescent="0.2">
      <c r="A5" s="18" t="str">
        <f>IF(ISBLANK(Raportoija),"",Raportoija)</f>
        <v/>
      </c>
      <c r="B5" s="123"/>
      <c r="C5" s="123"/>
      <c r="D5" s="126"/>
      <c r="E5" s="127"/>
      <c r="F5" s="127"/>
      <c r="G5" s="127"/>
      <c r="H5" s="121"/>
      <c r="I5" s="120" t="s">
        <v>19</v>
      </c>
      <c r="J5" s="186"/>
    </row>
    <row r="6" spans="1:13" ht="16.5" customHeight="1" x14ac:dyDescent="0.2">
      <c r="A6" s="24"/>
      <c r="H6" s="121"/>
      <c r="I6" s="120" t="s">
        <v>20</v>
      </c>
      <c r="J6" s="185">
        <v>40634</v>
      </c>
    </row>
    <row r="7" spans="1:13" ht="16.5" customHeight="1" x14ac:dyDescent="0.2">
      <c r="A7" s="121"/>
      <c r="H7" s="121"/>
      <c r="I7" s="120"/>
    </row>
    <row r="8" spans="1:13" ht="16.5" customHeight="1" x14ac:dyDescent="0.2">
      <c r="A8" s="128" t="s">
        <v>171</v>
      </c>
      <c r="H8" s="121"/>
      <c r="I8" s="120"/>
      <c r="J8" s="216" t="s">
        <v>191</v>
      </c>
    </row>
    <row r="9" spans="1:13" ht="16.5" customHeight="1" x14ac:dyDescent="0.2">
      <c r="A9" s="121"/>
      <c r="J9" s="217"/>
    </row>
    <row r="10" spans="1:13" ht="33" customHeight="1" x14ac:dyDescent="0.2">
      <c r="A10" s="214" t="s">
        <v>143</v>
      </c>
      <c r="B10" s="214"/>
      <c r="C10" s="214"/>
      <c r="D10" s="214"/>
      <c r="E10" s="214"/>
      <c r="F10" s="214"/>
      <c r="G10" s="184" t="s">
        <v>192</v>
      </c>
      <c r="I10" s="169"/>
    </row>
    <row r="11" spans="1:13" ht="33" customHeight="1" x14ac:dyDescent="0.2">
      <c r="A11" s="215" t="s">
        <v>2</v>
      </c>
      <c r="B11" s="215"/>
      <c r="C11" s="215"/>
      <c r="D11" s="215"/>
      <c r="E11" s="215"/>
      <c r="F11" s="215"/>
      <c r="G11" s="164" t="s">
        <v>176</v>
      </c>
      <c r="I11" s="169"/>
      <c r="J11" s="169"/>
    </row>
    <row r="12" spans="1:13" ht="16.5" customHeight="1" x14ac:dyDescent="0.2">
      <c r="A12" s="26" t="s">
        <v>4</v>
      </c>
      <c r="G12" s="20" t="s">
        <v>54</v>
      </c>
      <c r="I12" s="169"/>
      <c r="J12" s="169"/>
    </row>
    <row r="13" spans="1:13" ht="16.5" customHeight="1" x14ac:dyDescent="0.2">
      <c r="A13" s="26" t="s">
        <v>3</v>
      </c>
      <c r="B13" s="121"/>
      <c r="C13" s="121"/>
      <c r="D13" s="121"/>
      <c r="E13" s="121"/>
      <c r="F13" s="121"/>
      <c r="G13" s="20" t="s">
        <v>185</v>
      </c>
      <c r="H13" s="129"/>
      <c r="I13" s="129"/>
    </row>
    <row r="14" spans="1:13" ht="16.5" customHeight="1" x14ac:dyDescent="0.2">
      <c r="A14" s="26" t="s">
        <v>21</v>
      </c>
      <c r="G14" s="20" t="s">
        <v>177</v>
      </c>
    </row>
    <row r="15" spans="1:13" ht="16.5" customHeight="1" x14ac:dyDescent="0.2">
      <c r="A15" s="24"/>
    </row>
    <row r="16" spans="1:13" ht="16.5" customHeight="1" x14ac:dyDescent="0.2"/>
    <row r="17" spans="1:16" ht="16.5" customHeight="1" x14ac:dyDescent="0.2">
      <c r="A17" s="130"/>
      <c r="I17" s="121"/>
    </row>
    <row r="18" spans="1:16" ht="16.5" customHeight="1" x14ac:dyDescent="0.2">
      <c r="A18" s="121"/>
      <c r="B18" s="121"/>
      <c r="C18" s="121"/>
      <c r="D18" s="121"/>
      <c r="E18" s="121"/>
      <c r="H18" s="38"/>
      <c r="I18" s="121"/>
      <c r="J18" s="14"/>
      <c r="K18" s="131"/>
      <c r="L18" s="131"/>
    </row>
    <row r="19" spans="1:16" ht="16.5" customHeight="1" x14ac:dyDescent="0.2">
      <c r="A19" s="121"/>
      <c r="B19" s="121"/>
      <c r="C19" s="121"/>
      <c r="D19" s="121"/>
      <c r="E19" s="121"/>
      <c r="H19" s="38"/>
      <c r="I19" s="132" t="s">
        <v>145</v>
      </c>
      <c r="J19" s="132" t="s">
        <v>144</v>
      </c>
      <c r="K19" s="153"/>
      <c r="L19" s="153"/>
    </row>
    <row r="20" spans="1:16" ht="16.5" customHeight="1" x14ac:dyDescent="0.2">
      <c r="A20" s="167" t="s">
        <v>1</v>
      </c>
      <c r="B20" s="123"/>
      <c r="C20" s="123"/>
      <c r="D20" s="123"/>
      <c r="E20" s="166" t="s">
        <v>146</v>
      </c>
      <c r="H20" s="38"/>
      <c r="I20" s="133">
        <v>10</v>
      </c>
      <c r="J20" s="133">
        <v>15</v>
      </c>
      <c r="K20" s="154"/>
      <c r="L20" s="154"/>
    </row>
    <row r="21" spans="1:16" ht="16.5" customHeight="1" x14ac:dyDescent="0.2">
      <c r="A21" s="159" t="s">
        <v>22</v>
      </c>
      <c r="B21" s="159"/>
      <c r="C21" s="159"/>
      <c r="D21" s="136"/>
      <c r="E21" s="159" t="s">
        <v>182</v>
      </c>
      <c r="G21" s="137" t="s">
        <v>147</v>
      </c>
      <c r="H21" s="138"/>
      <c r="I21" s="139">
        <f>I22+I27+I33</f>
        <v>0</v>
      </c>
      <c r="J21" s="139">
        <f>J22+J27+J33</f>
        <v>0</v>
      </c>
      <c r="K21" s="155"/>
      <c r="L21" s="155"/>
      <c r="O21" s="140"/>
      <c r="P21" s="140"/>
    </row>
    <row r="22" spans="1:16" ht="16.5" customHeight="1" x14ac:dyDescent="0.2">
      <c r="A22" s="159" t="s">
        <v>22</v>
      </c>
      <c r="B22" s="159" t="s">
        <v>22</v>
      </c>
      <c r="C22" s="159"/>
      <c r="D22" s="136"/>
      <c r="E22" s="159" t="s">
        <v>183</v>
      </c>
      <c r="G22" s="141" t="s">
        <v>148</v>
      </c>
      <c r="H22" s="138"/>
      <c r="I22" s="139">
        <f>SUM(I23:I26)</f>
        <v>0</v>
      </c>
      <c r="J22" s="139">
        <f>SUM(J23:J26)</f>
        <v>0</v>
      </c>
      <c r="K22" s="155"/>
      <c r="L22" s="155"/>
      <c r="O22" s="140"/>
      <c r="P22" s="140"/>
    </row>
    <row r="23" spans="1:16" ht="16.5" customHeight="1" x14ac:dyDescent="0.2">
      <c r="A23" s="159" t="s">
        <v>22</v>
      </c>
      <c r="B23" s="159" t="s">
        <v>22</v>
      </c>
      <c r="C23" s="158" t="s">
        <v>22</v>
      </c>
      <c r="D23" s="136"/>
      <c r="E23" s="159" t="s">
        <v>184</v>
      </c>
      <c r="F23" s="121"/>
      <c r="G23" s="142" t="s">
        <v>149</v>
      </c>
      <c r="H23" s="143"/>
      <c r="I23" s="144"/>
      <c r="J23" s="144"/>
      <c r="K23" s="155"/>
      <c r="L23" s="155"/>
      <c r="O23" s="140"/>
      <c r="P23" s="140"/>
    </row>
    <row r="24" spans="1:16" ht="16.5" customHeight="1" x14ac:dyDescent="0.2">
      <c r="A24" s="159" t="s">
        <v>22</v>
      </c>
      <c r="B24" s="159" t="s">
        <v>22</v>
      </c>
      <c r="C24" s="159">
        <v>10</v>
      </c>
      <c r="D24" s="136"/>
      <c r="E24" s="159" t="s">
        <v>184</v>
      </c>
      <c r="G24" s="142" t="s">
        <v>150</v>
      </c>
      <c r="H24" s="138"/>
      <c r="I24" s="144"/>
      <c r="J24" s="144"/>
      <c r="K24" s="155"/>
      <c r="L24" s="155"/>
      <c r="O24" s="140"/>
      <c r="P24" s="140"/>
    </row>
    <row r="25" spans="1:16" ht="16.5" customHeight="1" x14ac:dyDescent="0.2">
      <c r="A25" s="159" t="s">
        <v>22</v>
      </c>
      <c r="B25" s="159" t="s">
        <v>22</v>
      </c>
      <c r="C25" s="159">
        <v>15</v>
      </c>
      <c r="D25" s="136"/>
      <c r="E25" s="159" t="s">
        <v>193</v>
      </c>
      <c r="G25" s="142" t="s">
        <v>151</v>
      </c>
      <c r="H25" s="138"/>
      <c r="I25" s="144"/>
      <c r="J25" s="144"/>
      <c r="K25" s="155"/>
      <c r="L25" s="155"/>
      <c r="O25" s="140"/>
      <c r="P25" s="140"/>
    </row>
    <row r="26" spans="1:16" ht="16.5" customHeight="1" x14ac:dyDescent="0.2">
      <c r="A26" s="159" t="s">
        <v>22</v>
      </c>
      <c r="B26" s="159" t="s">
        <v>22</v>
      </c>
      <c r="C26" s="159">
        <v>20</v>
      </c>
      <c r="D26" s="136"/>
      <c r="E26" s="159" t="s">
        <v>193</v>
      </c>
      <c r="G26" s="142" t="s">
        <v>83</v>
      </c>
      <c r="H26" s="138"/>
      <c r="I26" s="144"/>
      <c r="J26" s="144"/>
      <c r="K26" s="155"/>
      <c r="L26" s="155"/>
      <c r="O26" s="140"/>
      <c r="P26" s="140"/>
    </row>
    <row r="27" spans="1:16" ht="16.5" customHeight="1" x14ac:dyDescent="0.2">
      <c r="A27" s="159" t="s">
        <v>22</v>
      </c>
      <c r="B27" s="159" t="s">
        <v>57</v>
      </c>
      <c r="C27" s="158"/>
      <c r="D27" s="136"/>
      <c r="E27" s="159" t="s">
        <v>183</v>
      </c>
      <c r="G27" s="141" t="s">
        <v>152</v>
      </c>
      <c r="H27" s="138"/>
      <c r="I27" s="139">
        <f>SUM(I28:I32)</f>
        <v>0</v>
      </c>
      <c r="J27" s="139">
        <f>SUM(J28:J32)</f>
        <v>0</v>
      </c>
      <c r="K27" s="155"/>
      <c r="L27" s="155"/>
      <c r="O27" s="140"/>
      <c r="P27" s="140"/>
    </row>
    <row r="28" spans="1:16" ht="16.5" customHeight="1" x14ac:dyDescent="0.2">
      <c r="A28" s="159" t="s">
        <v>22</v>
      </c>
      <c r="B28" s="159" t="s">
        <v>57</v>
      </c>
      <c r="C28" s="158" t="s">
        <v>22</v>
      </c>
      <c r="D28" s="136"/>
      <c r="E28" s="159" t="s">
        <v>184</v>
      </c>
      <c r="G28" s="142" t="s">
        <v>85</v>
      </c>
      <c r="H28" s="138"/>
      <c r="I28" s="144"/>
      <c r="J28" s="144"/>
      <c r="K28" s="155"/>
      <c r="L28" s="155"/>
      <c r="O28" s="140"/>
      <c r="P28" s="140"/>
    </row>
    <row r="29" spans="1:16" ht="16.5" customHeight="1" x14ac:dyDescent="0.2">
      <c r="A29" s="159" t="s">
        <v>22</v>
      </c>
      <c r="B29" s="159" t="s">
        <v>57</v>
      </c>
      <c r="C29" s="159">
        <v>10</v>
      </c>
      <c r="D29" s="136"/>
      <c r="E29" s="159" t="s">
        <v>184</v>
      </c>
      <c r="G29" s="142" t="s">
        <v>87</v>
      </c>
      <c r="H29" s="138"/>
      <c r="I29" s="144"/>
      <c r="J29" s="144"/>
      <c r="K29" s="155"/>
      <c r="L29" s="155"/>
      <c r="O29" s="140"/>
      <c r="P29" s="140"/>
    </row>
    <row r="30" spans="1:16" ht="16.5" customHeight="1" x14ac:dyDescent="0.2">
      <c r="A30" s="159" t="s">
        <v>22</v>
      </c>
      <c r="B30" s="159" t="s">
        <v>57</v>
      </c>
      <c r="C30" s="159">
        <v>15</v>
      </c>
      <c r="D30" s="136"/>
      <c r="E30" s="159" t="s">
        <v>193</v>
      </c>
      <c r="G30" s="142" t="s">
        <v>88</v>
      </c>
      <c r="H30" s="138"/>
      <c r="I30" s="144"/>
      <c r="J30" s="144"/>
      <c r="K30" s="155"/>
      <c r="L30" s="155"/>
      <c r="O30" s="140"/>
      <c r="P30" s="140"/>
    </row>
    <row r="31" spans="1:16" ht="16.5" customHeight="1" x14ac:dyDescent="0.2">
      <c r="A31" s="159" t="s">
        <v>22</v>
      </c>
      <c r="B31" s="159" t="s">
        <v>57</v>
      </c>
      <c r="C31" s="159">
        <v>20</v>
      </c>
      <c r="D31" s="136"/>
      <c r="E31" s="159" t="s">
        <v>193</v>
      </c>
      <c r="G31" s="142" t="s">
        <v>89</v>
      </c>
      <c r="H31" s="138"/>
      <c r="I31" s="144"/>
      <c r="J31" s="144"/>
      <c r="K31" s="155"/>
      <c r="L31" s="155"/>
      <c r="P31" s="140"/>
    </row>
    <row r="32" spans="1:16" ht="16.5" customHeight="1" x14ac:dyDescent="0.2">
      <c r="A32" s="159" t="s">
        <v>22</v>
      </c>
      <c r="B32" s="159" t="s">
        <v>57</v>
      </c>
      <c r="C32" s="159">
        <v>25</v>
      </c>
      <c r="D32" s="136"/>
      <c r="E32" s="159" t="s">
        <v>194</v>
      </c>
      <c r="G32" s="142" t="s">
        <v>90</v>
      </c>
      <c r="H32" s="138"/>
      <c r="I32" s="144"/>
      <c r="J32" s="144"/>
      <c r="K32" s="155"/>
      <c r="L32" s="155"/>
      <c r="O32" s="140"/>
      <c r="P32" s="140"/>
    </row>
    <row r="33" spans="1:16" ht="16.5" customHeight="1" x14ac:dyDescent="0.2">
      <c r="A33" s="159" t="s">
        <v>22</v>
      </c>
      <c r="B33" s="159" t="s">
        <v>72</v>
      </c>
      <c r="C33" s="158"/>
      <c r="D33" s="136"/>
      <c r="E33" s="159" t="s">
        <v>184</v>
      </c>
      <c r="G33" s="141" t="s">
        <v>153</v>
      </c>
      <c r="H33" s="138"/>
      <c r="I33" s="139">
        <f>SUM(I34:I39)</f>
        <v>0</v>
      </c>
      <c r="J33" s="139">
        <f>SUM(J34:J39)</f>
        <v>0</v>
      </c>
      <c r="K33" s="155"/>
      <c r="L33" s="155"/>
      <c r="O33" s="140"/>
      <c r="P33" s="140"/>
    </row>
    <row r="34" spans="1:16" ht="16.5" customHeight="1" x14ac:dyDescent="0.2">
      <c r="A34" s="159" t="s">
        <v>22</v>
      </c>
      <c r="B34" s="159" t="s">
        <v>72</v>
      </c>
      <c r="C34" s="158" t="s">
        <v>22</v>
      </c>
      <c r="D34" s="136"/>
      <c r="E34" s="159" t="s">
        <v>193</v>
      </c>
      <c r="G34" s="142" t="s">
        <v>92</v>
      </c>
      <c r="H34" s="138"/>
      <c r="I34" s="144"/>
      <c r="J34" s="144"/>
      <c r="K34" s="155"/>
      <c r="L34" s="155"/>
    </row>
    <row r="35" spans="1:16" ht="16.5" customHeight="1" x14ac:dyDescent="0.2">
      <c r="A35" s="159" t="s">
        <v>22</v>
      </c>
      <c r="B35" s="159" t="s">
        <v>72</v>
      </c>
      <c r="C35" s="159">
        <v>10</v>
      </c>
      <c r="D35" s="136"/>
      <c r="E35" s="159" t="s">
        <v>193</v>
      </c>
      <c r="G35" s="142" t="s">
        <v>154</v>
      </c>
      <c r="H35" s="138"/>
      <c r="I35" s="144"/>
      <c r="J35" s="144"/>
      <c r="K35" s="155"/>
      <c r="L35" s="155"/>
      <c r="O35" s="140"/>
      <c r="P35" s="140"/>
    </row>
    <row r="36" spans="1:16" ht="16.5" customHeight="1" x14ac:dyDescent="0.2">
      <c r="A36" s="159" t="s">
        <v>22</v>
      </c>
      <c r="B36" s="159" t="s">
        <v>72</v>
      </c>
      <c r="C36" s="159">
        <v>20</v>
      </c>
      <c r="D36" s="136"/>
      <c r="E36" s="159" t="s">
        <v>194</v>
      </c>
      <c r="G36" s="142" t="s">
        <v>93</v>
      </c>
      <c r="H36" s="138"/>
      <c r="I36" s="144"/>
      <c r="J36" s="144"/>
      <c r="K36" s="155"/>
      <c r="L36" s="155"/>
      <c r="O36" s="140"/>
      <c r="P36" s="140"/>
    </row>
    <row r="37" spans="1:16" ht="16.5" customHeight="1" x14ac:dyDescent="0.2">
      <c r="A37" s="159" t="s">
        <v>22</v>
      </c>
      <c r="B37" s="159" t="s">
        <v>72</v>
      </c>
      <c r="C37" s="159">
        <v>25</v>
      </c>
      <c r="D37" s="136"/>
      <c r="E37" s="159" t="s">
        <v>178</v>
      </c>
      <c r="G37" s="142" t="s">
        <v>94</v>
      </c>
      <c r="H37" s="138"/>
      <c r="I37" s="144"/>
      <c r="J37" s="144"/>
      <c r="K37" s="155"/>
      <c r="L37" s="155"/>
      <c r="O37" s="140"/>
      <c r="P37" s="140"/>
    </row>
    <row r="38" spans="1:16" ht="16.5" customHeight="1" x14ac:dyDescent="0.2">
      <c r="A38" s="159" t="s">
        <v>22</v>
      </c>
      <c r="B38" s="159" t="s">
        <v>72</v>
      </c>
      <c r="C38" s="159">
        <v>30</v>
      </c>
      <c r="D38" s="136"/>
      <c r="E38" s="159" t="s">
        <v>178</v>
      </c>
      <c r="G38" s="142" t="s">
        <v>95</v>
      </c>
      <c r="H38" s="138"/>
      <c r="I38" s="144"/>
      <c r="J38" s="144"/>
      <c r="K38" s="156"/>
      <c r="L38" s="155"/>
      <c r="O38" s="140"/>
      <c r="P38" s="140"/>
    </row>
    <row r="39" spans="1:16" ht="16.5" customHeight="1" x14ac:dyDescent="0.2">
      <c r="A39" s="159" t="s">
        <v>22</v>
      </c>
      <c r="B39" s="159" t="s">
        <v>72</v>
      </c>
      <c r="C39" s="159">
        <v>35</v>
      </c>
      <c r="D39" s="136"/>
      <c r="E39" s="159" t="s">
        <v>179</v>
      </c>
      <c r="G39" s="142" t="s">
        <v>91</v>
      </c>
      <c r="H39" s="138"/>
      <c r="I39" s="144"/>
      <c r="J39" s="144"/>
      <c r="K39" s="156"/>
      <c r="L39" s="155"/>
      <c r="O39" s="140"/>
      <c r="P39" s="140"/>
    </row>
    <row r="40" spans="1:16" ht="16.5" customHeight="1" x14ac:dyDescent="0.2">
      <c r="G40" s="121"/>
      <c r="H40" s="138"/>
      <c r="J40" s="25"/>
      <c r="K40" s="53"/>
      <c r="L40" s="53"/>
      <c r="O40" s="140"/>
      <c r="P40" s="140"/>
    </row>
    <row r="41" spans="1:16" ht="16.5" customHeight="1" x14ac:dyDescent="0.2">
      <c r="A41" s="159" t="s">
        <v>57</v>
      </c>
      <c r="B41" s="158"/>
      <c r="C41" s="159"/>
      <c r="D41" s="136"/>
      <c r="E41" s="159" t="s">
        <v>182</v>
      </c>
      <c r="G41" s="137" t="s">
        <v>155</v>
      </c>
      <c r="H41" s="138"/>
      <c r="I41" s="161"/>
      <c r="J41" s="162">
        <f>J21-I21</f>
        <v>0</v>
      </c>
      <c r="K41" s="157"/>
      <c r="L41" s="157"/>
      <c r="O41" s="140"/>
      <c r="P41" s="140"/>
    </row>
    <row r="42" spans="1:16" ht="16.5" customHeight="1" x14ac:dyDescent="0.2"/>
    <row r="43" spans="1:16" ht="6.7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5" spans="1:16" x14ac:dyDescent="0.2">
      <c r="G45" s="203" t="s">
        <v>213</v>
      </c>
      <c r="H45" s="204"/>
      <c r="I45" s="205"/>
    </row>
    <row r="46" spans="1:16" x14ac:dyDescent="0.2">
      <c r="G46" s="206"/>
      <c r="H46" s="207"/>
      <c r="I46" s="208"/>
    </row>
    <row r="47" spans="1:16" x14ac:dyDescent="0.2">
      <c r="G47" s="206"/>
      <c r="H47" s="207"/>
      <c r="I47" s="208"/>
    </row>
    <row r="48" spans="1:16" ht="20.25" customHeight="1" x14ac:dyDescent="0.2">
      <c r="G48" s="209"/>
      <c r="H48" s="210"/>
      <c r="I48" s="211"/>
    </row>
  </sheetData>
  <mergeCells count="4">
    <mergeCell ref="A10:F10"/>
    <mergeCell ref="A11:F11"/>
    <mergeCell ref="J8:J9"/>
    <mergeCell ref="G45:I48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68"/>
  <sheetViews>
    <sheetView showGridLines="0" workbookViewId="0"/>
  </sheetViews>
  <sheetFormatPr defaultRowHeight="12" x14ac:dyDescent="0.2"/>
  <cols>
    <col min="1" max="5" width="3.140625" style="25" customWidth="1"/>
    <col min="6" max="6" width="8" style="25" customWidth="1"/>
    <col min="7" max="7" width="65.140625" style="25" customWidth="1"/>
    <col min="8" max="8" width="10.7109375" style="120" customWidth="1"/>
    <col min="9" max="9" width="15" style="25" customWidth="1"/>
    <col min="10" max="10" width="3.5703125" style="121" customWidth="1"/>
    <col min="11" max="11" width="9.140625" style="122"/>
    <col min="12" max="16384" width="9.140625" style="121"/>
  </cols>
  <sheetData>
    <row r="1" spans="1:9" ht="14.85" customHeight="1" x14ac:dyDescent="0.2"/>
    <row r="2" spans="1:9" ht="14.85" customHeight="1" x14ac:dyDescent="0.2"/>
    <row r="3" spans="1:9" ht="16.5" customHeight="1" x14ac:dyDescent="0.2"/>
    <row r="4" spans="1:9" ht="16.5" customHeight="1" x14ac:dyDescent="0.2">
      <c r="A4" s="47" t="s">
        <v>27</v>
      </c>
      <c r="B4" s="123"/>
      <c r="C4" s="123"/>
      <c r="D4" s="124"/>
      <c r="E4" s="123"/>
      <c r="F4" s="123"/>
      <c r="G4" s="123"/>
      <c r="H4" s="20" t="s">
        <v>18</v>
      </c>
      <c r="I4" s="185">
        <v>40623</v>
      </c>
    </row>
    <row r="5" spans="1:9" ht="16.5" customHeight="1" x14ac:dyDescent="0.2">
      <c r="A5" s="18" t="str">
        <f>IF(ISBLANK(Raportoija),"",Raportoija)</f>
        <v/>
      </c>
      <c r="B5" s="123"/>
      <c r="C5" s="123"/>
      <c r="D5" s="126"/>
      <c r="E5" s="127"/>
      <c r="F5" s="127"/>
      <c r="G5" s="127"/>
      <c r="H5" s="20" t="s">
        <v>19</v>
      </c>
      <c r="I5" s="186"/>
    </row>
    <row r="6" spans="1:9" ht="16.5" customHeight="1" x14ac:dyDescent="0.2">
      <c r="A6" s="24"/>
      <c r="H6" s="20" t="s">
        <v>20</v>
      </c>
      <c r="I6" s="185">
        <v>40634</v>
      </c>
    </row>
    <row r="7" spans="1:9" ht="16.5" customHeight="1" x14ac:dyDescent="0.2">
      <c r="A7" s="121"/>
      <c r="I7" s="121"/>
    </row>
    <row r="8" spans="1:9" ht="16.5" customHeight="1" x14ac:dyDescent="0.2">
      <c r="A8" s="128" t="s">
        <v>172</v>
      </c>
      <c r="I8" s="216" t="s">
        <v>175</v>
      </c>
    </row>
    <row r="9" spans="1:9" ht="16.5" customHeight="1" x14ac:dyDescent="0.2">
      <c r="A9" s="121"/>
      <c r="I9" s="217"/>
    </row>
    <row r="10" spans="1:9" ht="33" customHeight="1" x14ac:dyDescent="0.2">
      <c r="A10" s="214" t="s">
        <v>143</v>
      </c>
      <c r="B10" s="214"/>
      <c r="C10" s="214"/>
      <c r="D10" s="214"/>
      <c r="E10" s="214"/>
      <c r="F10" s="214"/>
      <c r="G10" s="184" t="s">
        <v>192</v>
      </c>
    </row>
    <row r="11" spans="1:9" ht="33" customHeight="1" x14ac:dyDescent="0.2">
      <c r="A11" s="218" t="s">
        <v>2</v>
      </c>
      <c r="B11" s="219"/>
      <c r="C11" s="219"/>
      <c r="D11" s="219"/>
      <c r="E11" s="219"/>
      <c r="F11" s="219"/>
      <c r="G11" s="164" t="s">
        <v>176</v>
      </c>
      <c r="H11" s="169"/>
      <c r="I11" s="169"/>
    </row>
    <row r="12" spans="1:9" ht="16.5" customHeight="1" x14ac:dyDescent="0.2">
      <c r="A12" s="26" t="s">
        <v>4</v>
      </c>
      <c r="G12" s="20" t="s">
        <v>54</v>
      </c>
      <c r="H12" s="169"/>
      <c r="I12" s="169"/>
    </row>
    <row r="13" spans="1:9" ht="16.5" customHeight="1" x14ac:dyDescent="0.2">
      <c r="A13" s="26" t="s">
        <v>3</v>
      </c>
      <c r="B13" s="121"/>
      <c r="C13" s="121"/>
      <c r="D13" s="121"/>
      <c r="E13" s="121"/>
      <c r="F13" s="121"/>
      <c r="G13" s="20" t="s">
        <v>185</v>
      </c>
      <c r="H13" s="129"/>
      <c r="I13" s="129"/>
    </row>
    <row r="14" spans="1:9" ht="16.5" customHeight="1" x14ac:dyDescent="0.2">
      <c r="A14" s="26" t="s">
        <v>21</v>
      </c>
      <c r="G14" s="20" t="s">
        <v>177</v>
      </c>
    </row>
    <row r="15" spans="1:9" ht="16.5" customHeight="1" x14ac:dyDescent="0.2">
      <c r="A15" s="24"/>
    </row>
    <row r="16" spans="1:9" ht="16.5" customHeight="1" x14ac:dyDescent="0.2"/>
    <row r="17" spans="1:9" ht="16.5" customHeight="1" x14ac:dyDescent="0.2">
      <c r="A17" s="145"/>
      <c r="I17" s="121"/>
    </row>
    <row r="18" spans="1:9" ht="16.5" customHeight="1" x14ac:dyDescent="0.2">
      <c r="A18" s="24"/>
      <c r="I18" s="121"/>
    </row>
    <row r="19" spans="1:9" ht="16.5" customHeight="1" x14ac:dyDescent="0.2">
      <c r="A19" s="121"/>
      <c r="B19" s="121"/>
      <c r="C19" s="121"/>
      <c r="D19" s="121"/>
      <c r="E19" s="121"/>
      <c r="H19" s="38"/>
      <c r="I19" s="135" t="s">
        <v>17</v>
      </c>
    </row>
    <row r="20" spans="1:9" ht="16.5" customHeight="1" x14ac:dyDescent="0.2">
      <c r="A20" s="168" t="s">
        <v>1</v>
      </c>
      <c r="E20" s="166" t="s">
        <v>146</v>
      </c>
      <c r="H20" s="38"/>
      <c r="I20" s="134">
        <v>10</v>
      </c>
    </row>
    <row r="21" spans="1:9" ht="16.5" customHeight="1" x14ac:dyDescent="0.2">
      <c r="A21" s="159" t="s">
        <v>22</v>
      </c>
      <c r="B21" s="158"/>
      <c r="C21" s="134"/>
      <c r="D21" s="120"/>
      <c r="E21" s="160" t="s">
        <v>193</v>
      </c>
      <c r="G21" s="146" t="s">
        <v>156</v>
      </c>
      <c r="H21" s="38"/>
      <c r="I21" s="147">
        <f>I22+I26+I30+I34+I35</f>
        <v>0</v>
      </c>
    </row>
    <row r="22" spans="1:9" ht="16.5" customHeight="1" x14ac:dyDescent="0.2">
      <c r="A22" s="159" t="s">
        <v>22</v>
      </c>
      <c r="B22" s="158" t="s">
        <v>22</v>
      </c>
      <c r="C22" s="134"/>
      <c r="D22" s="120"/>
      <c r="E22" s="160" t="s">
        <v>194</v>
      </c>
      <c r="F22" s="14"/>
      <c r="G22" s="148" t="s">
        <v>157</v>
      </c>
      <c r="H22" s="14"/>
      <c r="I22" s="147">
        <f>SUM(I23:I25)</f>
        <v>0</v>
      </c>
    </row>
    <row r="23" spans="1:9" ht="16.5" customHeight="1" x14ac:dyDescent="0.2">
      <c r="A23" s="159" t="s">
        <v>22</v>
      </c>
      <c r="B23" s="158" t="s">
        <v>22</v>
      </c>
      <c r="C23" s="134" t="s">
        <v>22</v>
      </c>
      <c r="D23" s="120"/>
      <c r="E23" s="160" t="s">
        <v>178</v>
      </c>
      <c r="F23" s="14"/>
      <c r="G23" s="149" t="s">
        <v>158</v>
      </c>
      <c r="H23" s="14"/>
      <c r="I23" s="144"/>
    </row>
    <row r="24" spans="1:9" ht="16.5" customHeight="1" x14ac:dyDescent="0.2">
      <c r="A24" s="159" t="s">
        <v>22</v>
      </c>
      <c r="B24" s="158" t="s">
        <v>22</v>
      </c>
      <c r="C24" s="134">
        <v>10</v>
      </c>
      <c r="D24" s="120"/>
      <c r="E24" s="160" t="s">
        <v>178</v>
      </c>
      <c r="F24" s="14"/>
      <c r="G24" s="149" t="s">
        <v>159</v>
      </c>
      <c r="H24" s="14"/>
      <c r="I24" s="144"/>
    </row>
    <row r="25" spans="1:9" ht="16.5" customHeight="1" x14ac:dyDescent="0.2">
      <c r="A25" s="159" t="s">
        <v>22</v>
      </c>
      <c r="B25" s="158" t="s">
        <v>22</v>
      </c>
      <c r="C25" s="134">
        <v>15</v>
      </c>
      <c r="D25" s="120"/>
      <c r="E25" s="160" t="s">
        <v>179</v>
      </c>
      <c r="F25" s="14"/>
      <c r="G25" s="149" t="s">
        <v>55</v>
      </c>
      <c r="H25" s="14"/>
      <c r="I25" s="144"/>
    </row>
    <row r="26" spans="1:9" ht="16.5" customHeight="1" x14ac:dyDescent="0.2">
      <c r="A26" s="159" t="s">
        <v>22</v>
      </c>
      <c r="B26" s="159" t="s">
        <v>57</v>
      </c>
      <c r="C26" s="134"/>
      <c r="D26" s="120"/>
      <c r="E26" s="160" t="s">
        <v>194</v>
      </c>
      <c r="F26" s="14"/>
      <c r="G26" s="150" t="s">
        <v>160</v>
      </c>
      <c r="H26" s="14"/>
      <c r="I26" s="147">
        <f>SUM(I27:I29)</f>
        <v>0</v>
      </c>
    </row>
    <row r="27" spans="1:9" ht="16.5" customHeight="1" x14ac:dyDescent="0.2">
      <c r="A27" s="159" t="s">
        <v>22</v>
      </c>
      <c r="B27" s="159" t="s">
        <v>57</v>
      </c>
      <c r="C27" s="134" t="s">
        <v>22</v>
      </c>
      <c r="D27" s="120"/>
      <c r="E27" s="160" t="s">
        <v>178</v>
      </c>
      <c r="F27" s="14"/>
      <c r="G27" s="149" t="s">
        <v>158</v>
      </c>
      <c r="H27" s="14"/>
      <c r="I27" s="144"/>
    </row>
    <row r="28" spans="1:9" ht="16.5" customHeight="1" x14ac:dyDescent="0.2">
      <c r="A28" s="159" t="s">
        <v>22</v>
      </c>
      <c r="B28" s="159" t="s">
        <v>57</v>
      </c>
      <c r="C28" s="134">
        <v>10</v>
      </c>
      <c r="D28" s="120"/>
      <c r="E28" s="160" t="s">
        <v>178</v>
      </c>
      <c r="F28" s="14"/>
      <c r="G28" s="149" t="s">
        <v>159</v>
      </c>
      <c r="H28" s="14"/>
      <c r="I28" s="144"/>
    </row>
    <row r="29" spans="1:9" ht="16.5" customHeight="1" x14ac:dyDescent="0.2">
      <c r="A29" s="159" t="s">
        <v>22</v>
      </c>
      <c r="B29" s="159" t="s">
        <v>57</v>
      </c>
      <c r="C29" s="134">
        <v>15</v>
      </c>
      <c r="D29" s="120"/>
      <c r="E29" s="160" t="s">
        <v>179</v>
      </c>
      <c r="F29" s="14"/>
      <c r="G29" s="149" t="s">
        <v>55</v>
      </c>
      <c r="H29" s="14"/>
      <c r="I29" s="144"/>
    </row>
    <row r="30" spans="1:9" ht="16.5" customHeight="1" x14ac:dyDescent="0.2">
      <c r="A30" s="159" t="s">
        <v>22</v>
      </c>
      <c r="B30" s="159" t="s">
        <v>72</v>
      </c>
      <c r="C30" s="134"/>
      <c r="D30" s="120"/>
      <c r="E30" s="160" t="s">
        <v>178</v>
      </c>
      <c r="F30" s="14"/>
      <c r="G30" s="150" t="s">
        <v>161</v>
      </c>
      <c r="H30" s="14"/>
      <c r="I30" s="147">
        <f>SUM(I31:I33)</f>
        <v>0</v>
      </c>
    </row>
    <row r="31" spans="1:9" ht="16.5" customHeight="1" x14ac:dyDescent="0.2">
      <c r="A31" s="159" t="s">
        <v>22</v>
      </c>
      <c r="B31" s="159" t="s">
        <v>72</v>
      </c>
      <c r="C31" s="134" t="s">
        <v>22</v>
      </c>
      <c r="D31" s="120"/>
      <c r="E31" s="160" t="s">
        <v>179</v>
      </c>
      <c r="F31" s="14"/>
      <c r="G31" s="149" t="s">
        <v>158</v>
      </c>
      <c r="H31" s="14"/>
      <c r="I31" s="144"/>
    </row>
    <row r="32" spans="1:9" ht="16.5" customHeight="1" x14ac:dyDescent="0.2">
      <c r="A32" s="159" t="s">
        <v>22</v>
      </c>
      <c r="B32" s="159" t="s">
        <v>72</v>
      </c>
      <c r="C32" s="134">
        <v>10</v>
      </c>
      <c r="D32" s="120"/>
      <c r="E32" s="160" t="s">
        <v>179</v>
      </c>
      <c r="F32" s="14"/>
      <c r="G32" s="149" t="s">
        <v>159</v>
      </c>
      <c r="H32" s="14"/>
      <c r="I32" s="144"/>
    </row>
    <row r="33" spans="1:10" ht="16.5" customHeight="1" x14ac:dyDescent="0.2">
      <c r="A33" s="159" t="s">
        <v>22</v>
      </c>
      <c r="B33" s="159" t="s">
        <v>72</v>
      </c>
      <c r="C33" s="134">
        <v>15</v>
      </c>
      <c r="D33" s="120"/>
      <c r="E33" s="160" t="s">
        <v>180</v>
      </c>
      <c r="F33" s="14"/>
      <c r="G33" s="149" t="s">
        <v>55</v>
      </c>
      <c r="H33" s="14"/>
      <c r="I33" s="144"/>
    </row>
    <row r="34" spans="1:10" ht="16.5" customHeight="1" x14ac:dyDescent="0.2">
      <c r="A34" s="159" t="s">
        <v>22</v>
      </c>
      <c r="B34" s="159" t="s">
        <v>56</v>
      </c>
      <c r="C34" s="134"/>
      <c r="D34" s="120"/>
      <c r="E34" s="160" t="s">
        <v>178</v>
      </c>
      <c r="F34" s="14"/>
      <c r="G34" s="148" t="s">
        <v>113</v>
      </c>
      <c r="H34" s="14"/>
      <c r="I34" s="144"/>
    </row>
    <row r="35" spans="1:10" ht="16.5" customHeight="1" x14ac:dyDescent="0.2">
      <c r="A35" s="159" t="s">
        <v>22</v>
      </c>
      <c r="B35" s="159" t="s">
        <v>73</v>
      </c>
      <c r="C35" s="134"/>
      <c r="D35" s="120"/>
      <c r="E35" s="160" t="s">
        <v>179</v>
      </c>
      <c r="F35" s="14"/>
      <c r="G35" s="148" t="s">
        <v>162</v>
      </c>
      <c r="H35" s="14"/>
      <c r="I35" s="144"/>
    </row>
    <row r="36" spans="1:10" ht="16.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10" ht="16.5" customHeight="1" x14ac:dyDescent="0.2">
      <c r="A37" s="159" t="s">
        <v>57</v>
      </c>
      <c r="B37" s="158"/>
      <c r="C37" s="158"/>
      <c r="D37" s="120"/>
      <c r="E37" s="160" t="s">
        <v>193</v>
      </c>
      <c r="F37" s="14"/>
      <c r="G37" s="146" t="s">
        <v>187</v>
      </c>
      <c r="H37" s="14"/>
      <c r="I37" s="147">
        <f>SUM(I38:I41)+I44</f>
        <v>0</v>
      </c>
    </row>
    <row r="38" spans="1:10" ht="16.5" customHeight="1" x14ac:dyDescent="0.2">
      <c r="A38" s="159" t="s">
        <v>57</v>
      </c>
      <c r="B38" s="158" t="s">
        <v>22</v>
      </c>
      <c r="C38" s="158"/>
      <c r="D38" s="120"/>
      <c r="E38" s="160" t="s">
        <v>194</v>
      </c>
      <c r="F38" s="14"/>
      <c r="G38" s="150" t="s">
        <v>173</v>
      </c>
      <c r="H38" s="14"/>
      <c r="I38" s="144"/>
    </row>
    <row r="39" spans="1:10" ht="16.5" customHeight="1" x14ac:dyDescent="0.2">
      <c r="A39" s="159" t="s">
        <v>57</v>
      </c>
      <c r="B39" s="158">
        <v>10</v>
      </c>
      <c r="C39" s="158"/>
      <c r="D39" s="120"/>
      <c r="E39" s="160" t="s">
        <v>194</v>
      </c>
      <c r="F39" s="14"/>
      <c r="G39" s="150" t="s">
        <v>163</v>
      </c>
      <c r="H39" s="14"/>
      <c r="I39" s="144"/>
    </row>
    <row r="40" spans="1:10" ht="16.5" customHeight="1" x14ac:dyDescent="0.2">
      <c r="A40" s="159" t="s">
        <v>57</v>
      </c>
      <c r="B40" s="158">
        <v>15</v>
      </c>
      <c r="C40" s="158"/>
      <c r="D40" s="120"/>
      <c r="E40" s="160" t="s">
        <v>178</v>
      </c>
      <c r="F40" s="14"/>
      <c r="G40" s="150" t="s">
        <v>164</v>
      </c>
      <c r="H40" s="14"/>
      <c r="I40" s="144"/>
    </row>
    <row r="41" spans="1:10" ht="16.5" customHeight="1" x14ac:dyDescent="0.2">
      <c r="A41" s="159" t="s">
        <v>57</v>
      </c>
      <c r="B41" s="158">
        <v>20</v>
      </c>
      <c r="C41" s="158"/>
      <c r="D41" s="120"/>
      <c r="E41" s="160" t="s">
        <v>178</v>
      </c>
      <c r="G41" s="150" t="s">
        <v>165</v>
      </c>
      <c r="I41" s="147">
        <f>SUM(I42:I43)</f>
        <v>0</v>
      </c>
    </row>
    <row r="42" spans="1:10" ht="16.5" customHeight="1" x14ac:dyDescent="0.2">
      <c r="A42" s="159" t="s">
        <v>57</v>
      </c>
      <c r="B42" s="158">
        <v>20</v>
      </c>
      <c r="C42" s="158" t="s">
        <v>22</v>
      </c>
      <c r="D42" s="120"/>
      <c r="E42" s="160" t="s">
        <v>179</v>
      </c>
      <c r="G42" s="149" t="s">
        <v>166</v>
      </c>
      <c r="I42" s="144"/>
    </row>
    <row r="43" spans="1:10" ht="16.5" customHeight="1" x14ac:dyDescent="0.2">
      <c r="A43" s="159" t="s">
        <v>57</v>
      </c>
      <c r="B43" s="158">
        <v>20</v>
      </c>
      <c r="C43" s="158">
        <v>10</v>
      </c>
      <c r="D43" s="120"/>
      <c r="E43" s="160" t="s">
        <v>179</v>
      </c>
      <c r="G43" s="149" t="s">
        <v>167</v>
      </c>
      <c r="I43" s="144"/>
    </row>
    <row r="44" spans="1:10" ht="16.5" customHeight="1" x14ac:dyDescent="0.2">
      <c r="A44" s="159" t="s">
        <v>57</v>
      </c>
      <c r="B44" s="159" t="s">
        <v>73</v>
      </c>
      <c r="C44" s="158"/>
      <c r="D44" s="120"/>
      <c r="E44" s="160" t="s">
        <v>179</v>
      </c>
      <c r="G44" s="148" t="s">
        <v>168</v>
      </c>
      <c r="I44" s="144"/>
    </row>
    <row r="45" spans="1:10" ht="16.5" customHeight="1" x14ac:dyDescent="0.2"/>
    <row r="46" spans="1:10" ht="16.5" customHeight="1" x14ac:dyDescent="0.2">
      <c r="A46" s="159" t="s">
        <v>72</v>
      </c>
      <c r="B46" s="158"/>
      <c r="C46" s="158"/>
      <c r="D46" s="120"/>
      <c r="E46" s="160" t="s">
        <v>194</v>
      </c>
      <c r="G46" s="146" t="s">
        <v>169</v>
      </c>
      <c r="I46" s="147">
        <f>I21-I37</f>
        <v>0</v>
      </c>
      <c r="J46" s="171"/>
    </row>
    <row r="47" spans="1:10" ht="16.5" customHeight="1" x14ac:dyDescent="0.2">
      <c r="A47" s="159" t="s">
        <v>72</v>
      </c>
      <c r="B47" s="158" t="s">
        <v>22</v>
      </c>
      <c r="C47" s="158"/>
      <c r="D47" s="120"/>
      <c r="E47" s="160" t="s">
        <v>178</v>
      </c>
      <c r="G47" s="150" t="s">
        <v>64</v>
      </c>
      <c r="I47" s="144"/>
    </row>
    <row r="48" spans="1:10" ht="16.5" customHeight="1" x14ac:dyDescent="0.2">
      <c r="A48" s="159" t="s">
        <v>72</v>
      </c>
      <c r="B48" s="158">
        <v>10</v>
      </c>
      <c r="C48" s="158"/>
      <c r="D48" s="120"/>
      <c r="E48" s="160" t="s">
        <v>178</v>
      </c>
      <c r="G48" s="150" t="s">
        <v>68</v>
      </c>
      <c r="I48" s="144"/>
    </row>
    <row r="49" spans="1:10" ht="16.5" customHeight="1" x14ac:dyDescent="0.2">
      <c r="A49" s="159" t="s">
        <v>56</v>
      </c>
      <c r="B49" s="158"/>
      <c r="C49" s="158"/>
      <c r="D49" s="120"/>
      <c r="E49" s="160" t="s">
        <v>194</v>
      </c>
      <c r="G49" s="146" t="s">
        <v>170</v>
      </c>
      <c r="I49" s="147">
        <f>SUM(I46:I48)</f>
        <v>0</v>
      </c>
      <c r="J49" s="183"/>
    </row>
    <row r="50" spans="1:10" ht="16.5" customHeight="1" x14ac:dyDescent="0.2">
      <c r="G50" s="151"/>
      <c r="I50" s="163"/>
    </row>
    <row r="51" spans="1:10" ht="16.5" customHeight="1" x14ac:dyDescent="0.2">
      <c r="A51" s="159" t="s">
        <v>73</v>
      </c>
      <c r="B51" s="158"/>
      <c r="C51" s="158"/>
      <c r="D51" s="120"/>
      <c r="E51" s="160" t="s">
        <v>178</v>
      </c>
      <c r="G51" s="152" t="s">
        <v>206</v>
      </c>
      <c r="I51" s="147">
        <f>I52+I53+I54+I55+I57</f>
        <v>0</v>
      </c>
    </row>
    <row r="52" spans="1:10" ht="16.5" customHeight="1" x14ac:dyDescent="0.2">
      <c r="A52" s="159" t="s">
        <v>73</v>
      </c>
      <c r="B52" s="158" t="s">
        <v>22</v>
      </c>
      <c r="C52" s="158"/>
      <c r="D52" s="120"/>
      <c r="E52" s="160" t="s">
        <v>179</v>
      </c>
      <c r="F52" s="14"/>
      <c r="G52" s="148" t="s">
        <v>207</v>
      </c>
      <c r="H52" s="14"/>
      <c r="I52" s="144"/>
    </row>
    <row r="53" spans="1:10" ht="16.5" customHeight="1" x14ac:dyDescent="0.2">
      <c r="A53" s="159" t="s">
        <v>73</v>
      </c>
      <c r="B53" s="158">
        <v>10</v>
      </c>
      <c r="C53" s="158"/>
      <c r="D53" s="120"/>
      <c r="E53" s="160" t="s">
        <v>179</v>
      </c>
      <c r="G53" s="148" t="s">
        <v>208</v>
      </c>
      <c r="I53" s="144"/>
    </row>
    <row r="54" spans="1:10" ht="16.5" customHeight="1" x14ac:dyDescent="0.2">
      <c r="A54" s="159" t="s">
        <v>73</v>
      </c>
      <c r="B54" s="158">
        <v>15</v>
      </c>
      <c r="C54" s="158"/>
      <c r="D54" s="120"/>
      <c r="E54" s="160" t="s">
        <v>180</v>
      </c>
      <c r="G54" s="148" t="s">
        <v>209</v>
      </c>
      <c r="I54" s="144"/>
    </row>
    <row r="55" spans="1:10" ht="16.5" customHeight="1" x14ac:dyDescent="0.2">
      <c r="A55" s="159" t="s">
        <v>73</v>
      </c>
      <c r="B55" s="158">
        <v>20</v>
      </c>
      <c r="C55" s="158"/>
      <c r="D55" s="120"/>
      <c r="E55" s="160" t="s">
        <v>180</v>
      </c>
      <c r="G55" s="148" t="s">
        <v>210</v>
      </c>
      <c r="I55" s="144"/>
    </row>
    <row r="56" spans="1:10" ht="16.5" customHeight="1" x14ac:dyDescent="0.2"/>
    <row r="57" spans="1:10" ht="16.5" customHeight="1" x14ac:dyDescent="0.2">
      <c r="A57" s="159" t="s">
        <v>73</v>
      </c>
      <c r="B57" s="159" t="s">
        <v>73</v>
      </c>
      <c r="C57" s="158"/>
      <c r="D57" s="120"/>
      <c r="E57" s="160" t="s">
        <v>181</v>
      </c>
      <c r="G57" s="148" t="s">
        <v>201</v>
      </c>
      <c r="I57" s="144"/>
      <c r="J57" s="172"/>
    </row>
    <row r="58" spans="1:10" ht="14.85" customHeight="1" x14ac:dyDescent="0.2">
      <c r="A58" s="121"/>
      <c r="B58" s="121"/>
      <c r="C58" s="121"/>
      <c r="D58" s="121"/>
      <c r="E58" s="121"/>
      <c r="G58" s="110"/>
      <c r="I58" s="121"/>
    </row>
    <row r="59" spans="1:10" ht="6.75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</row>
    <row r="60" spans="1:10" ht="14.85" customHeight="1" x14ac:dyDescent="0.2"/>
    <row r="61" spans="1:10" ht="14.85" customHeight="1" x14ac:dyDescent="0.2">
      <c r="G61" s="203" t="s">
        <v>213</v>
      </c>
      <c r="H61" s="204"/>
      <c r="I61" s="205"/>
    </row>
    <row r="62" spans="1:10" ht="14.85" customHeight="1" x14ac:dyDescent="0.2">
      <c r="G62" s="206"/>
      <c r="H62" s="207"/>
      <c r="I62" s="208"/>
    </row>
    <row r="63" spans="1:10" ht="14.85" customHeight="1" x14ac:dyDescent="0.2">
      <c r="G63" s="206"/>
      <c r="H63" s="207"/>
      <c r="I63" s="208"/>
    </row>
    <row r="64" spans="1:10" ht="14.85" customHeight="1" x14ac:dyDescent="0.2">
      <c r="G64" s="209"/>
      <c r="H64" s="210"/>
      <c r="I64" s="211"/>
    </row>
    <row r="65" ht="14.85" customHeight="1" x14ac:dyDescent="0.2"/>
    <row r="66" ht="14.85" customHeight="1" x14ac:dyDescent="0.2"/>
    <row r="67" ht="14.85" customHeight="1" x14ac:dyDescent="0.2"/>
    <row r="68" ht="14.85" customHeight="1" x14ac:dyDescent="0.2"/>
  </sheetData>
  <mergeCells count="4">
    <mergeCell ref="A10:F10"/>
    <mergeCell ref="A11:F11"/>
    <mergeCell ref="I8:I9"/>
    <mergeCell ref="G61:I64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A34878-A4CE-44B9-B65F-8BBE0ACF9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9E305-3754-4B06-B87A-E6D2313B6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C6909-F12D-4CCE-9D71-96C92895FF0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202FD89-058D-42BB-A168-7CD899F519B7}">
  <ds:schemaRefs>
    <ds:schemaRef ds:uri="http://purl.org/dc/elements/1.1/"/>
    <ds:schemaRef ds:uri="377c6ae9-d988-4a66-9031-ad40dfa6ccaa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Yleistiedot</vt:lpstr>
      <vt:lpstr>KA01</vt:lpstr>
      <vt:lpstr>KA02</vt:lpstr>
      <vt:lpstr>KA03</vt:lpstr>
      <vt:lpstr>KA04</vt:lpstr>
      <vt:lpstr>KA05</vt:lpstr>
      <vt:lpstr>KA01!Print_Area</vt:lpstr>
      <vt:lpstr>KA02!Print_Area</vt:lpstr>
      <vt:lpstr>KA03!Print_Area</vt:lpstr>
      <vt:lpstr>KA04!Print_Area</vt:lpstr>
      <vt:lpstr>Yleistiedot!Print_Area</vt:lpstr>
      <vt:lpstr>Raportoija</vt:lpstr>
      <vt:lpstr>RaportoijanNimi</vt:lpstr>
      <vt:lpstr>RaportoijanPuhelin</vt:lpstr>
      <vt:lpstr>RaportoijanSPostiOsoite</vt:lpstr>
      <vt:lpstr>Raportointijaksonpituus</vt:lpstr>
      <vt:lpstr>Raportointipvm</vt:lpstr>
      <vt:lpstr>Raportointivaluutta</vt:lpstr>
      <vt:lpstr>sp_Filename</vt:lpstr>
      <vt:lpstr>sp_Language</vt:lpstr>
      <vt:lpstr>sp_Version</vt:lpstr>
      <vt:lpstr>Systeemitunnus</vt:lpstr>
      <vt:lpstr>Tapahtumakoodi</vt:lpstr>
      <vt:lpstr>Tiedonajankohta</vt:lpstr>
      <vt:lpstr>TiedonajankohtaOld</vt:lpstr>
      <vt:lpstr>Tiedonantajataso</vt:lpstr>
      <vt:lpstr>Tiedonvastaanottaja</vt:lpstr>
      <vt:lpstr>Toimitusosoite</vt:lpstr>
      <vt:lpstr>YksilointitunnuksenTyyppi</vt:lpstr>
      <vt:lpstr>Yksilointitunnus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KA-tiedonkeruutyökirja</dc:title>
  <dc:subject>Sairauskassojen TATU</dc:subject>
  <dc:creator/>
  <dc:description>Finanssivalvonta / versio 1.0.12 (1.3.2012)</dc:description>
  <cp:lastModifiedBy/>
  <cp:lastPrinted>2009-11-27T08:44:50Z</cp:lastPrinted>
  <dcterms:created xsi:type="dcterms:W3CDTF">1999-06-17T08:31:06Z</dcterms:created>
  <dcterms:modified xsi:type="dcterms:W3CDTF">2018-10-02T10:14:46Z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OriginalContentType">
    <vt:lpwstr/>
  </property>
  <property fmtid="{D5CDD505-2E9C-101B-9397-08002B2CF9AE}" pid="15" name="FivaOriginalContentType2">
    <vt:lpwstr/>
  </property>
  <property fmtid="{D5CDD505-2E9C-101B-9397-08002B2CF9AE}" pid="16" name="Order">
    <vt:lpwstr>10000.0000000000</vt:lpwstr>
  </property>
  <property fmtid="{D5CDD505-2E9C-101B-9397-08002B2CF9AE}" pid="17" name="TemplateUrl">
    <vt:lpwstr/>
  </property>
  <property fmtid="{D5CDD505-2E9C-101B-9397-08002B2CF9AE}" pid="18" name="FivaRecordNumber">
    <vt:lpwstr/>
  </property>
  <property fmtid="{D5CDD505-2E9C-101B-9397-08002B2CF9AE}" pid="19" name="FivaOriginalContentType6">
    <vt:lpwstr/>
  </property>
  <property fmtid="{D5CDD505-2E9C-101B-9397-08002B2CF9AE}" pid="20" name="Avainsanat">
    <vt:lpwstr/>
  </property>
  <property fmtid="{D5CDD505-2E9C-101B-9397-08002B2CF9AE}" pid="21" name="Kohderyhma">
    <vt:lpwstr/>
  </property>
  <property fmtid="{D5CDD505-2E9C-101B-9397-08002B2CF9AE}" pid="22" name="FivaOriginalContentType1">
    <vt:lpwstr/>
  </property>
  <property fmtid="{D5CDD505-2E9C-101B-9397-08002B2CF9AE}" pid="23" name="FivaOrganization">
    <vt:lpwstr/>
  </property>
  <property fmtid="{D5CDD505-2E9C-101B-9397-08002B2CF9AE}" pid="24" name="FivaLanguage">
    <vt:lpwstr/>
  </property>
  <property fmtid="{D5CDD505-2E9C-101B-9397-08002B2CF9AE}" pid="25" name="FivaOriginalContentType0">
    <vt:lpwstr/>
  </property>
  <property fmtid="{D5CDD505-2E9C-101B-9397-08002B2CF9AE}" pid="26" name="FivaOriginalContentType5">
    <vt:lpwstr/>
  </property>
  <property fmtid="{D5CDD505-2E9C-101B-9397-08002B2CF9AE}" pid="27" name="_SourceUrl">
    <vt:lpwstr/>
  </property>
  <property fmtid="{D5CDD505-2E9C-101B-9397-08002B2CF9AE}" pid="28" name="_SharedFileIndex">
    <vt:lpwstr/>
  </property>
  <property fmtid="{D5CDD505-2E9C-101B-9397-08002B2CF9AE}" pid="29" name="FivaInstructionEndDate">
    <vt:lpwstr/>
  </property>
  <property fmtid="{D5CDD505-2E9C-101B-9397-08002B2CF9AE}" pid="30" name="FivaIdentityNumber">
    <vt:lpwstr/>
  </property>
  <property fmtid="{D5CDD505-2E9C-101B-9397-08002B2CF9AE}" pid="31" name="Aihepiiri">
    <vt:lpwstr/>
  </property>
  <property fmtid="{D5CDD505-2E9C-101B-9397-08002B2CF9AE}" pid="32" name="xd_Signature">
    <vt:lpwstr/>
  </property>
  <property fmtid="{D5CDD505-2E9C-101B-9397-08002B2CF9AE}" pid="33" name="FivaInstructionID">
    <vt:lpwstr/>
  </property>
  <property fmtid="{D5CDD505-2E9C-101B-9397-08002B2CF9AE}" pid="34" name="xd_ProgID">
    <vt:lpwstr/>
  </property>
  <property fmtid="{D5CDD505-2E9C-101B-9397-08002B2CF9AE}" pid="35" name="Kohderyhma2">
    <vt:lpwstr/>
  </property>
  <property fmtid="{D5CDD505-2E9C-101B-9397-08002B2CF9AE}" pid="36" name="FivaOriginalContentType4">
    <vt:lpwstr/>
  </property>
  <property fmtid="{D5CDD505-2E9C-101B-9397-08002B2CF9AE}" pid="37" name="FivaOriginalContentType3">
    <vt:lpwstr/>
  </property>
  <property fmtid="{D5CDD505-2E9C-101B-9397-08002B2CF9AE}" pid="38" name="FivaInstructionStartDate">
    <vt:lpwstr/>
  </property>
  <property fmtid="{D5CDD505-2E9C-101B-9397-08002B2CF9AE}" pid="39" name="FivaInstructionLastChangeDate">
    <vt:lpwstr/>
  </property>
  <property fmtid="{D5CDD505-2E9C-101B-9397-08002B2CF9AE}" pid="40" name="Dokumenttityyppi">
    <vt:lpwstr/>
  </property>
</Properties>
</file>