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1220" windowHeight="5445" activeTab="6"/>
  </bookViews>
  <sheets>
    <sheet name="VJ011" sheetId="1" r:id="rId1"/>
    <sheet name="VJ012" sheetId="2" r:id="rId2"/>
    <sheet name="VJ013" sheetId="3" r:id="rId3"/>
    <sheet name="VJ031" sheetId="4" r:id="rId4"/>
    <sheet name="VJ034" sheetId="5" r:id="rId5"/>
    <sheet name="VJ041" sheetId="6" r:id="rId6"/>
    <sheet name="VJ051" sheetId="8" r:id="rId7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5" l="1"/>
  <c r="I74" i="5" s="1"/>
  <c r="I34" i="5"/>
  <c r="I73" i="5" s="1"/>
  <c r="I22" i="5"/>
  <c r="I61" i="5" s="1"/>
  <c r="I23" i="5"/>
  <c r="I62" i="5" s="1"/>
  <c r="N22" i="6" l="1"/>
  <c r="M22" i="6"/>
  <c r="L22" i="6"/>
  <c r="K22" i="6"/>
  <c r="J22" i="6"/>
  <c r="I22" i="6"/>
  <c r="I44" i="4"/>
  <c r="I35" i="4"/>
  <c r="I33" i="4" s="1"/>
  <c r="I24" i="4"/>
  <c r="I22" i="4"/>
  <c r="I50" i="3"/>
  <c r="I47" i="3"/>
  <c r="I37" i="3"/>
  <c r="I28" i="3"/>
  <c r="I23" i="3"/>
  <c r="I22" i="3"/>
  <c r="I52" i="2"/>
  <c r="I48" i="2"/>
  <c r="I47" i="2" s="1"/>
  <c r="I45" i="2"/>
  <c r="I44" i="2"/>
  <c r="I43" i="2"/>
  <c r="I42" i="2"/>
  <c r="I41" i="2"/>
  <c r="I36" i="2"/>
  <c r="I32" i="2"/>
  <c r="I27" i="2"/>
  <c r="I22" i="2"/>
  <c r="I49" i="1"/>
  <c r="I43" i="1"/>
  <c r="I38" i="1"/>
  <c r="I35" i="1"/>
  <c r="I30" i="1"/>
  <c r="I27" i="1"/>
  <c r="I22" i="1"/>
  <c r="I53" i="1" s="1"/>
  <c r="I54" i="1" l="1"/>
  <c r="I55" i="1"/>
  <c r="I56" i="1"/>
  <c r="I57" i="1" l="1"/>
</calcChain>
</file>

<file path=xl/sharedStrings.xml><?xml version="1.0" encoding="utf-8"?>
<sst xmlns="http://schemas.openxmlformats.org/spreadsheetml/2006/main" count="456" uniqueCount="166">
  <si>
    <t>Arvo</t>
  </si>
  <si>
    <t>FINANSSIVALVONTA</t>
  </si>
  <si>
    <t>Annettu</t>
  </si>
  <si>
    <t>21.3.2011</t>
  </si>
  <si>
    <t>Voimassa</t>
  </si>
  <si>
    <t>Viimeisin muutos</t>
  </si>
  <si>
    <t>VJ011</t>
  </si>
  <si>
    <t>Määräykset ja ohjeet:</t>
  </si>
  <si>
    <t>1/2011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</si>
  <si>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</si>
  <si>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</si>
  <si>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</si>
  <si>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</si>
  <si>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</si>
  <si>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</si>
  <si>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Tulos kirjapidon arvostusperiaatteiden mukaisesti</t>
  </si>
  <si>
    <t>Rivino</t>
  </si>
  <si>
    <t>Tno</t>
  </si>
  <si>
    <t>05</t>
  </si>
  <si>
    <t>Vakuutusmaksutuotto</t>
  </si>
  <si>
    <t>Vakuutusmaksutulo</t>
  </si>
  <si>
    <t>Jälleenvakuuttajien osuus</t>
  </si>
  <si>
    <t>Vakuutusmaksuvastuun muutos</t>
  </si>
  <si>
    <t>Vakuutusmaksuvastuun laskuperustemuutoksen vaikutuksen oikaisu</t>
  </si>
  <si>
    <t>Vakuutusmaksuvastuun laskuperustemuutoksen vaikutuksen oikaisu, brutto</t>
  </si>
  <si>
    <t>Vahinkokorvauskulu</t>
  </si>
  <si>
    <t>Maksetut vahinkokorvaukset</t>
  </si>
  <si>
    <t>Vahinkokorvausvastuun muutos</t>
  </si>
  <si>
    <t>Vahinkokorvausvastuun laskuperustemuutoksen vaikutuksen oikaisu</t>
  </si>
  <si>
    <t>Vahinkokorvausvastuun laskuperustemuutoksen vaikutuksen oikaisu, brutto</t>
  </si>
  <si>
    <t>Korvaustoiminnan hoitamisesta aiheutuvat kulut</t>
  </si>
  <si>
    <t>Maksetut korvaustoiminnan hoitokulut</t>
  </si>
  <si>
    <t>Vahinkojen selvittelykuluvarauksen muutos</t>
  </si>
  <si>
    <t>Vahinkojen selvittelykuluvarauksen laskuperustemuutoksen vaikutuksen oikaisu</t>
  </si>
  <si>
    <t>Vahinkojen selvittelykuluvarauksen laskuperustemuutoksen vaikutuksen oikaisu, brutto</t>
  </si>
  <si>
    <t>Liikekulut</t>
  </si>
  <si>
    <t>Vakuutusmaksuihin sisältyvien aikaisempiin tilivuosiin kohdistuvien vakuutusmaksujen oikaisu</t>
  </si>
  <si>
    <t>Vuoden alun vakuutusmaksusaamisen/velan oikaisu</t>
  </si>
  <si>
    <t>Tasoitusvakuutusmaksun ja muiden aikaisempiin tilivuosiin kohdistuvien vakuutusmaksujen oikaisu</t>
  </si>
  <si>
    <t>Nettotulos ilman laskuperustemuutoksia ja oikaistuna aikaisempien vuosien vakuutusmaksuilla</t>
  </si>
  <si>
    <t>Riskisuhde</t>
  </si>
  <si>
    <t>%</t>
  </si>
  <si>
    <t>Korvaustoiminnan hoitokulusuhde</t>
  </si>
  <si>
    <t>Liikekulusuhde</t>
  </si>
  <si>
    <t>Yhdistetty kulusuhde</t>
  </si>
  <si>
    <t/>
  </si>
  <si>
    <t>VJ012</t>
  </si>
  <si>
    <t>Vakuutusmaksun ja liikekulujen erittely</t>
  </si>
  <si>
    <t>Pakollinen työajan vakuutus, taulustomaksuperusteiset</t>
  </si>
  <si>
    <t>Vakuutusmaksu</t>
  </si>
  <si>
    <t>Jakojärjestelmämaksut</t>
  </si>
  <si>
    <t>Luottotappiot</t>
  </si>
  <si>
    <t>Työsuojelumaksu</t>
  </si>
  <si>
    <t>Pakollinen työajan vakuutus, erikoismaksuperusteiset</t>
  </si>
  <si>
    <t>Vapaaehtoinen työaika (TyTaL 24 ja 26 luku / TapatVakL 57§ 1 mom.)</t>
  </si>
  <si>
    <t>Vapaa-aika (TyTaL 25 luku / TapatVakL 57§ 2,3 mom.)</t>
  </si>
  <si>
    <t>Vakuutusmuodot yhteensä</t>
  </si>
  <si>
    <t>Liikekulut yhteensä</t>
  </si>
  <si>
    <t>Hankintamenot</t>
  </si>
  <si>
    <t>Palkkiot</t>
  </si>
  <si>
    <t>Muut vakuutusten hankintamenot</t>
  </si>
  <si>
    <t>Vakuutusten aktivoitujen hankintamenojen muutos</t>
  </si>
  <si>
    <t>Hoitokulut</t>
  </si>
  <si>
    <t>Vakuutusten hoitokulut</t>
  </si>
  <si>
    <t>Osuus TVK:n TyTAL 213 §:n / TapatVakL 58 §:n mukaisista kuluista</t>
  </si>
  <si>
    <t>Työttömyys- ja ryhmähenkivakuutuksen hoitopalkkiot</t>
  </si>
  <si>
    <t>Hallintokulut</t>
  </si>
  <si>
    <t>Menevän jälleenvakuutuksen palkkiot ja voitto-osuudet</t>
  </si>
  <si>
    <t>Poistot</t>
  </si>
  <si>
    <t>VJ013</t>
  </si>
  <si>
    <t>Maksetut korvaukset sisältäen jakojärjestelmän mukaiset korvaukset</t>
  </si>
  <si>
    <t>Maksetut bruttovahinkokorvaukset (sis. jakojärjestelmäkorvaukset)</t>
  </si>
  <si>
    <t>Ohimenevät</t>
  </si>
  <si>
    <t>Sairaanhoito</t>
  </si>
  <si>
    <t>Päivärahat</t>
  </si>
  <si>
    <t>Kuntoutusraha (maksettu vuoden aikana vahinkopäivästä lukien)</t>
  </si>
  <si>
    <t>Muut</t>
  </si>
  <si>
    <t>Pysyvät</t>
  </si>
  <si>
    <t>Haittarahat</t>
  </si>
  <si>
    <t>Väliaikaiset työkyvyttömyyseläkkeet</t>
  </si>
  <si>
    <t>Lopullisesti vahvistetut eläkkeet</t>
  </si>
  <si>
    <t>Kuntoutusraha (maksettu vahinkopäivän vuosipäivän jälkeen)</t>
  </si>
  <si>
    <t>Hautausapu ja muu kertakaikkinen suoritus kuolemantapauksessa</t>
  </si>
  <si>
    <t>Kertakaikkiset työkyvyttömyys korvaukset</t>
  </si>
  <si>
    <t>Kuntouttaminen</t>
  </si>
  <si>
    <t>Jakojärjestelmäkorvaukset</t>
  </si>
  <si>
    <t>02</t>
  </si>
  <si>
    <t>Tapaturmavakuutuskeskukselle aiheutuneet korvauskustannukset</t>
  </si>
  <si>
    <t>Indeksikorotukset</t>
  </si>
  <si>
    <t>Yli 9 vuotta vanhat sairaanhoitokorvaukset</t>
  </si>
  <si>
    <t>Yli 9 vuotta vanhat kuntoutuksen kulukorvaukset</t>
  </si>
  <si>
    <t>Korvaukset pitkän latenssiajan ammattitaudista</t>
  </si>
  <si>
    <t>Korvaukset pitkän latenssiajan ammattitautiepäilystä</t>
  </si>
  <si>
    <t>Korvaukset suurvahingoista</t>
  </si>
  <si>
    <t>Miehille maksettava haittarahan kertakorvauksen lisäkorvaus</t>
  </si>
  <si>
    <t>Tapaturmaeläkkeiden perusmäärien kertakorotukset</t>
  </si>
  <si>
    <t>Poolikorvaukset</t>
  </si>
  <si>
    <t>Maksetut korvaustoiminnan bruttohoitokulut</t>
  </si>
  <si>
    <t>Maksetut vahinkojen selvittelykulut</t>
  </si>
  <si>
    <t>Osuus TyTaL 213 §:n  / TapatVakL 58 §:n mukaisista TVK:n korvaustoiminnan hoitokuluista</t>
  </si>
  <si>
    <t>Osuus lautakuntien kuluista</t>
  </si>
  <si>
    <t>VJ031</t>
  </si>
  <si>
    <t>Kirjanpidollisen vastuuvelan erittely</t>
  </si>
  <si>
    <t>Bruttovastuuvelka</t>
  </si>
  <si>
    <t>Vakuutusmaksuvastuu</t>
  </si>
  <si>
    <t>Varsinainen korvausvastuu</t>
  </si>
  <si>
    <t>Vahvistetut eläkkeet, haittarahat ja lisät</t>
  </si>
  <si>
    <t>Keskeneräiset eläkkeet, haittarahat ja lisät</t>
  </si>
  <si>
    <t>Muut vahinkokohtaiset varaukset</t>
  </si>
  <si>
    <t>Ammattitautien erillisjärjestelyyn kuuluvien tuntemattomien vahinkojen varaus</t>
  </si>
  <si>
    <t>Muut tunnetut ja tuntemattomat</t>
  </si>
  <si>
    <t>Poolivaraukset</t>
  </si>
  <si>
    <t>Vahinkojen selvittelyvaraus</t>
  </si>
  <si>
    <t>Jälleenvakuuttajien osuus bruttovastuuvelasta</t>
  </si>
  <si>
    <t>Ammattitaut. erillisjärjestelyyn kuuluvien tuntemat. vahinkojen varaus</t>
  </si>
  <si>
    <t>Vakuutustoiminnan asettama nimellinen tuottovaatimus nettovastuuvelalle</t>
  </si>
  <si>
    <t>Diskonttauksen asettama tuottovaatimus</t>
  </si>
  <si>
    <t>Vakuutusmaksualennusten ja hyvitysten asettama vaatimus</t>
  </si>
  <si>
    <t>VJ034</t>
  </si>
  <si>
    <t>Tietoja diskontatusta vastuuvelasta</t>
  </si>
  <si>
    <t>Yhteensä</t>
  </si>
  <si>
    <t>Vakuutusmaksuvastuu käyttäen tilikauden lopun mukaisia laskuperusteita ja korkoutusta</t>
  </si>
  <si>
    <t>Kirjanpidollinen vakuutusmaksuvastuu, brutto</t>
  </si>
  <si>
    <t>Kirjanpidossa diskontattu osa vakuutusmaksuvastuusta, brutto</t>
  </si>
  <si>
    <t>käyttäen kirjanpidon korkoutusta</t>
  </si>
  <si>
    <t>käyttäen SII-korkoutusta</t>
  </si>
  <si>
    <t>kassavirran duraatio</t>
  </si>
  <si>
    <t>Kirjanpidossa diskontattu osa vakuutusmaksuvastuusta, jälleenvakuuttajien osuus</t>
  </si>
  <si>
    <t>Korvausvastuu käyttäen tilikauden lopun mukaisia laskuperusteita ja korkoutusta</t>
  </si>
  <si>
    <t>Kirjanpidollinen korvausvastuu, brutto</t>
  </si>
  <si>
    <t>Kirjanpidossa diskontattu osa korvausvastuusta, brutto</t>
  </si>
  <si>
    <t>Kirjanpidossa diskontattu osa korvausvastuusta, jälleenvakuuttajien osuus</t>
  </si>
  <si>
    <t>Perustekorkokulu tulevan tilikauden aikana</t>
  </si>
  <si>
    <t>Vakuutusmaksuvastuun perustekorkokulu, brutto</t>
  </si>
  <si>
    <t>Vakuutusmaksuvastuun perustekorkokulu, jälleenvakuuttajien osuus</t>
  </si>
  <si>
    <t>Korvausvastuun perustekorkokulu, brutto</t>
  </si>
  <si>
    <t>Korvausvastuun perustekorkokulu, jälleenvakuuttajien osuus</t>
  </si>
  <si>
    <t>Vakuutusmaksuvastuu käyttäen tilikautta edeltävän tilikauden lopun mukaisia laskuperusteita ja korkoutusta</t>
  </si>
  <si>
    <t>Korvausvastuu käyttäen tilikautta edeltävän tilikauden lopun mukaisia laskuperusteita ja korkoutusta</t>
  </si>
  <si>
    <t>1.4.2011</t>
  </si>
  <si>
    <t>VJ041</t>
  </si>
  <si>
    <t>Ammattitaudit: Ammattitautien kehitys ilmenemisvuosittain</t>
  </si>
  <si>
    <t>Muut ammattitaudit kuin erillisjärjestelyn piiriin kuuluvat ammattitaudit ilmenemisvuosittain</t>
  </si>
  <si>
    <t>Erillisjärjestelyn piiriin kuuluvat ammattitaudit ilmenemisvuosittain</t>
  </si>
  <si>
    <t>Maksetut bruttovahinkokorvaukset</t>
  </si>
  <si>
    <t>Vahinkokohtaisten bruttovarausten muutos</t>
  </si>
  <si>
    <t>Vahinkojen lukumäärän muutos</t>
  </si>
  <si>
    <t>&lt; 2007</t>
  </si>
  <si>
    <t>Tätä tiedostoa ei voi käyttää raportointiin. Tiedoston tarkoituksena on havainnollistaa tiedonkeruusovellusta. Taulukot vastaavat pääosin tiedonkeruusovellusta, mutta osa toiminnallisuuksista on kytketty pois.</t>
  </si>
  <si>
    <t>?</t>
  </si>
  <si>
    <t>Korvaa</t>
  </si>
  <si>
    <t>Perustekorkokulu</t>
  </si>
  <si>
    <t>VJ051</t>
  </si>
  <si>
    <t>Tietoja  kirjanpidollisesta vastuuvelasta ja sijoitusten tuotoista</t>
  </si>
  <si>
    <t>420, 465, 466</t>
  </si>
  <si>
    <t>420, 465</t>
  </si>
  <si>
    <t>465, 466</t>
  </si>
  <si>
    <t>Työtapaturma- ja ammattitautivakuutuksen tilastotutkimus</t>
  </si>
  <si>
    <r>
      <t xml:space="preserve">Työtapaturma- ja ammattitautivakuutuksen </t>
    </r>
    <r>
      <rPr>
        <b/>
        <strike/>
        <sz val="12"/>
        <color rgb="FFFF0000"/>
        <rFont val="Arial"/>
        <family val="2"/>
      </rPr>
      <t>analyysi</t>
    </r>
    <r>
      <rPr>
        <b/>
        <sz val="12"/>
        <color rgb="FFFF0000"/>
        <rFont val="Arial"/>
        <family val="2"/>
      </rPr>
      <t xml:space="preserve"> tilastotutkimus</t>
    </r>
  </si>
  <si>
    <t>Sijoitusten tuottoprosentti laskettuna käyvin arvoin  (%)</t>
  </si>
  <si>
    <t>Kirjanpidollisen korvausvastuun laskennassa käytetty korkokanta (%)</t>
  </si>
  <si>
    <t>Eläkemuotoisen korvausvastuun laskennassa käytetty korkokanta (%)</t>
  </si>
  <si>
    <t>Muun kuin eläkemuotoisen korvausvastuun laskennassa käytetty korkokanta (%)</t>
  </si>
  <si>
    <r>
      <t xml:space="preserve">10 päivää ennen tilintarkastusta; viimeistään 31.3.
</t>
    </r>
    <r>
      <rPr>
        <sz val="9"/>
        <color rgb="FFFF0000"/>
        <rFont val="Arial"/>
        <family val="2"/>
      </rPr>
      <t xml:space="preserve">420: 10 vuorokautta ennen tilintarkastuskertomuksen luovuttamista; viimeistään 31.3.;
465 ja 466: viimeistään 30.4. </t>
    </r>
  </si>
  <si>
    <r>
      <t xml:space="preserve">10 päivää ennen tilintarkastusta; viimeistään 31.3.
</t>
    </r>
    <r>
      <rPr>
        <sz val="9"/>
        <color rgb="FFFF0000"/>
        <rFont val="Arial"/>
        <family val="2"/>
      </rPr>
      <t xml:space="preserve">420: 10 vuorokautta ennen tilintarkastuskertomuksen luovuttamista; viimeistään 31.3.;
465: viimeistään 30.4. </t>
    </r>
  </si>
  <si>
    <t>465 ja 466: viimeistään 30.4.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</si>
</sst>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trike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trike/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i/>
      <sz val="9"/>
      <color rgb="FFFF0000"/>
      <name val="Arial"/>
      <family val="2"/>
    </font>
    <font>
      <sz val="26"/>
      <color rgb="FFFF0000"/>
      <name val="Arial"/>
      <family val="2"/>
    </font>
    <font>
      <b/>
      <sz val="26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3" fillId="0" borderId="0" applyFont="0" applyFill="0" applyBorder="0" applyAlignment="0" applyProtection="0"/>
    <xf numFmtId="0" fontId="4" fillId="0" borderId="0"/>
    <xf numFmtId="164" fontId="6" fillId="0" borderId="0"/>
    <xf numFmtId="0" fontId="13" fillId="0" borderId="0"/>
    <xf numFmtId="0" fontId="18" fillId="0" borderId="0"/>
    <xf numFmtId="0" fontId="3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3" fillId="0" borderId="0"/>
  </cellStyleXfs>
  <cellXfs count="199">
    <xf numFmtId="0" fontId="0" fillId="0" borderId="0" xfId="0"/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5" fillId="0" borderId="0" xfId="2" applyFont="1" applyFill="1" applyProtection="1"/>
    <xf numFmtId="165" fontId="7" fillId="0" borderId="0" xfId="3" applyNumberFormat="1" applyFont="1" applyFill="1" applyAlignment="1" applyProtection="1">
      <alignment horizontal="left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horizontal="right" vertical="center"/>
    </xf>
    <xf numFmtId="14" fontId="5" fillId="0" borderId="1" xfId="2" quotePrefix="1" applyNumberFormat="1" applyFont="1" applyFill="1" applyBorder="1" applyAlignment="1" applyProtection="1">
      <alignment horizontal="center" vertical="center"/>
    </xf>
    <xf numFmtId="165" fontId="8" fillId="0" borderId="0" xfId="3" applyNumberFormat="1" applyFont="1" applyFill="1" applyAlignment="1" applyProtection="1">
      <alignment horizontal="left" vertical="center"/>
    </xf>
    <xf numFmtId="165" fontId="9" fillId="0" borderId="0" xfId="2" applyNumberFormat="1" applyFont="1" applyFill="1" applyAlignment="1" applyProtection="1">
      <alignment horizontal="right" vertical="center"/>
    </xf>
    <xf numFmtId="165" fontId="8" fillId="0" borderId="0" xfId="2" applyNumberFormat="1" applyFont="1" applyFill="1" applyAlignment="1" applyProtection="1">
      <alignment vertical="center"/>
    </xf>
    <xf numFmtId="14" fontId="5" fillId="0" borderId="1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Alignment="1" applyProtection="1">
      <alignment vertical="center"/>
    </xf>
    <xf numFmtId="49" fontId="5" fillId="0" borderId="0" xfId="2" applyNumberFormat="1" applyFont="1" applyFill="1" applyAlignment="1" applyProtection="1">
      <alignment vertical="center"/>
    </xf>
    <xf numFmtId="0" fontId="5" fillId="0" borderId="0" xfId="2" applyFont="1" applyFill="1" applyAlignment="1" applyProtection="1">
      <alignment horizontal="left" vertical="center"/>
    </xf>
    <xf numFmtId="4" fontId="10" fillId="0" borderId="0" xfId="2" applyNumberFormat="1" applyFont="1" applyFill="1" applyAlignment="1" applyProtection="1">
      <alignment vertical="center"/>
    </xf>
    <xf numFmtId="0" fontId="8" fillId="0" borderId="0" xfId="4" applyNumberFormat="1" applyFont="1" applyFill="1" applyAlignment="1" applyProtection="1">
      <alignment vertical="center"/>
      <protection hidden="1"/>
    </xf>
    <xf numFmtId="0" fontId="10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Alignment="1" applyProtection="1">
      <alignment vertical="center"/>
    </xf>
    <xf numFmtId="49" fontId="5" fillId="0" borderId="0" xfId="2" applyNumberFormat="1" applyFont="1" applyFill="1" applyProtection="1"/>
    <xf numFmtId="0" fontId="8" fillId="0" borderId="0" xfId="0" applyFont="1" applyAlignment="1" applyProtection="1">
      <alignment horizont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15" fillId="2" borderId="8" xfId="2" quotePrefix="1" applyFont="1" applyFill="1" applyBorder="1" applyAlignment="1" applyProtection="1">
      <alignment horizontal="center" vertical="center"/>
    </xf>
    <xf numFmtId="0" fontId="15" fillId="2" borderId="1" xfId="2" quotePrefix="1" applyFont="1" applyFill="1" applyBorder="1" applyAlignment="1" applyProtection="1">
      <alignment horizontal="center" vertical="center"/>
    </xf>
    <xf numFmtId="0" fontId="15" fillId="2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10" fillId="0" borderId="0" xfId="2" applyFont="1" applyFill="1" applyAlignment="1" applyProtection="1">
      <alignment horizontal="left" vertical="center"/>
    </xf>
    <xf numFmtId="3" fontId="5" fillId="3" borderId="1" xfId="2" applyNumberFormat="1" applyFont="1" applyFill="1" applyBorder="1" applyAlignment="1" applyProtection="1">
      <alignment horizontal="right" vertical="center"/>
    </xf>
    <xf numFmtId="0" fontId="5" fillId="0" borderId="0" xfId="2" applyFont="1" applyFill="1" applyAlignment="1" applyProtection="1">
      <alignment horizontal="left" vertical="center" indent="3"/>
    </xf>
    <xf numFmtId="3" fontId="5" fillId="2" borderId="9" xfId="2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Protection="1"/>
    <xf numFmtId="0" fontId="16" fillId="0" borderId="0" xfId="2" applyFont="1" applyFill="1" applyAlignment="1" applyProtection="1">
      <alignment horizontal="left" vertical="center" indent="6"/>
    </xf>
    <xf numFmtId="0" fontId="5" fillId="0" borderId="0" xfId="2" applyFont="1" applyFill="1" applyBorder="1" applyAlignment="1" applyProtection="1">
      <alignment vertical="center"/>
    </xf>
    <xf numFmtId="0" fontId="8" fillId="0" borderId="0" xfId="0" quotePrefix="1" applyFont="1" applyAlignment="1" applyProtection="1">
      <alignment horizontal="center"/>
    </xf>
    <xf numFmtId="0" fontId="5" fillId="0" borderId="0" xfId="2" applyFont="1" applyFill="1" applyAlignment="1" applyProtection="1">
      <alignment horizontal="left"/>
    </xf>
    <xf numFmtId="0" fontId="17" fillId="0" borderId="0" xfId="2" applyFont="1" applyFill="1" applyAlignment="1" applyProtection="1">
      <alignment horizontal="left" vertical="center"/>
    </xf>
    <xf numFmtId="0" fontId="8" fillId="0" borderId="0" xfId="2" applyFont="1" applyFill="1" applyAlignment="1" applyProtection="1">
      <alignment horizontal="left" vertical="center" indent="3"/>
    </xf>
    <xf numFmtId="0" fontId="8" fillId="0" borderId="0" xfId="0" applyFont="1" applyFill="1" applyProtection="1"/>
    <xf numFmtId="0" fontId="10" fillId="0" borderId="0" xfId="2" applyFont="1" applyFill="1" applyAlignment="1" applyProtection="1">
      <alignment horizontal="left" vertical="center" wrapText="1"/>
    </xf>
    <xf numFmtId="0" fontId="8" fillId="0" borderId="0" xfId="5" applyFont="1" applyBorder="1" applyAlignment="1" applyProtection="1">
      <alignment horizontal="center"/>
    </xf>
    <xf numFmtId="0" fontId="15" fillId="2" borderId="0" xfId="0" applyFont="1" applyFill="1" applyProtection="1"/>
    <xf numFmtId="3" fontId="5" fillId="2" borderId="0" xfId="2" applyNumberFormat="1" applyFont="1" applyFill="1" applyBorder="1" applyAlignment="1" applyProtection="1">
      <alignment horizontal="right" vertical="center"/>
    </xf>
    <xf numFmtId="0" fontId="17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horizontal="left" vertical="center" wrapText="1" indent="3"/>
    </xf>
    <xf numFmtId="0" fontId="5" fillId="0" borderId="0" xfId="2" applyFont="1" applyFill="1" applyAlignment="1" applyProtection="1">
      <alignment horizontal="left" vertical="center" wrapText="1"/>
    </xf>
    <xf numFmtId="3" fontId="5" fillId="3" borderId="1" xfId="1" applyNumberFormat="1" applyFont="1" applyFill="1" applyBorder="1" applyAlignment="1" applyProtection="1">
      <alignment horizontal="right" vertical="center"/>
    </xf>
    <xf numFmtId="0" fontId="5" fillId="0" borderId="0" xfId="2" applyFont="1" applyFill="1" applyAlignment="1" applyProtection="1">
      <alignment horizontal="left" vertical="center" indent="6"/>
    </xf>
    <xf numFmtId="4" fontId="5" fillId="3" borderId="1" xfId="1" applyNumberFormat="1" applyFont="1" applyFill="1" applyBorder="1" applyAlignment="1" applyProtection="1">
      <alignment horizontal="right" vertical="center"/>
    </xf>
    <xf numFmtId="0" fontId="5" fillId="0" borderId="0" xfId="6" applyFont="1" applyFill="1" applyAlignment="1" applyProtection="1">
      <alignment vertical="center"/>
    </xf>
    <xf numFmtId="0" fontId="5" fillId="0" borderId="0" xfId="6" applyFont="1" applyFill="1" applyAlignment="1" applyProtection="1">
      <alignment horizontal="center" vertical="center"/>
    </xf>
    <xf numFmtId="0" fontId="5" fillId="0" borderId="0" xfId="6" applyFont="1" applyFill="1" applyProtection="1"/>
    <xf numFmtId="0" fontId="8" fillId="0" borderId="0" xfId="6" applyFont="1" applyFill="1" applyAlignment="1" applyProtection="1">
      <alignment vertical="center"/>
    </xf>
    <xf numFmtId="0" fontId="9" fillId="0" borderId="0" xfId="6" applyFont="1" applyFill="1" applyAlignment="1" applyProtection="1">
      <alignment horizontal="right" vertical="center"/>
    </xf>
    <xf numFmtId="14" fontId="5" fillId="0" borderId="1" xfId="6" quotePrefix="1" applyNumberFormat="1" applyFont="1" applyFill="1" applyBorder="1" applyAlignment="1" applyProtection="1">
      <alignment horizontal="center" vertical="center"/>
    </xf>
    <xf numFmtId="165" fontId="9" fillId="0" borderId="0" xfId="6" applyNumberFormat="1" applyFont="1" applyFill="1" applyAlignment="1" applyProtection="1">
      <alignment horizontal="right" vertical="center"/>
    </xf>
    <xf numFmtId="165" fontId="8" fillId="0" borderId="0" xfId="6" applyNumberFormat="1" applyFont="1" applyFill="1" applyAlignment="1" applyProtection="1">
      <alignment vertical="center"/>
    </xf>
    <xf numFmtId="0" fontId="10" fillId="0" borderId="0" xfId="6" applyFont="1" applyFill="1" applyAlignment="1" applyProtection="1">
      <alignment vertical="center"/>
    </xf>
    <xf numFmtId="49" fontId="5" fillId="0" borderId="0" xfId="6" applyNumberFormat="1" applyFont="1" applyFill="1" applyAlignment="1" applyProtection="1">
      <alignment vertical="center"/>
    </xf>
    <xf numFmtId="0" fontId="5" fillId="0" borderId="0" xfId="6" applyFont="1" applyFill="1" applyAlignment="1" applyProtection="1">
      <alignment horizontal="left" vertical="center"/>
    </xf>
    <xf numFmtId="4" fontId="10" fillId="0" borderId="0" xfId="6" applyNumberFormat="1" applyFont="1" applyFill="1" applyAlignment="1" applyProtection="1">
      <alignment vertical="center"/>
    </xf>
    <xf numFmtId="0" fontId="10" fillId="0" borderId="0" xfId="6" applyFont="1" applyFill="1" applyBorder="1" applyAlignment="1" applyProtection="1">
      <alignment horizontal="center" vertical="center"/>
    </xf>
    <xf numFmtId="0" fontId="14" fillId="0" borderId="0" xfId="6" applyFont="1" applyFill="1" applyAlignment="1" applyProtection="1">
      <alignment vertical="center"/>
    </xf>
    <xf numFmtId="0" fontId="8" fillId="0" borderId="1" xfId="6" applyFont="1" applyFill="1" applyBorder="1" applyAlignment="1" applyProtection="1">
      <alignment horizontal="center" vertical="center" wrapText="1"/>
    </xf>
    <xf numFmtId="0" fontId="15" fillId="2" borderId="8" xfId="6" quotePrefix="1" applyNumberFormat="1" applyFont="1" applyFill="1" applyBorder="1" applyAlignment="1" applyProtection="1">
      <alignment horizontal="center" vertical="center"/>
    </xf>
    <xf numFmtId="0" fontId="15" fillId="2" borderId="1" xfId="6" quotePrefix="1" applyFont="1" applyFill="1" applyBorder="1" applyAlignment="1" applyProtection="1">
      <alignment horizontal="center" vertical="center"/>
    </xf>
    <xf numFmtId="0" fontId="15" fillId="2" borderId="1" xfId="6" applyFont="1" applyFill="1" applyBorder="1" applyAlignment="1" applyProtection="1">
      <alignment horizontal="center" vertical="center"/>
    </xf>
    <xf numFmtId="0" fontId="8" fillId="0" borderId="0" xfId="6" applyFont="1" applyFill="1" applyAlignment="1" applyProtection="1">
      <alignment horizontal="center" vertical="center"/>
    </xf>
    <xf numFmtId="0" fontId="8" fillId="0" borderId="1" xfId="6" applyFont="1" applyFill="1" applyBorder="1" applyAlignment="1" applyProtection="1">
      <alignment horizontal="center" vertical="center"/>
    </xf>
    <xf numFmtId="0" fontId="10" fillId="0" borderId="0" xfId="6" applyFont="1" applyFill="1" applyAlignment="1" applyProtection="1">
      <alignment horizontal="left" vertical="center"/>
    </xf>
    <xf numFmtId="3" fontId="5" fillId="3" borderId="1" xfId="6" applyNumberFormat="1" applyFont="1" applyFill="1" applyBorder="1" applyAlignment="1" applyProtection="1">
      <alignment horizontal="right" vertical="center"/>
    </xf>
    <xf numFmtId="0" fontId="8" fillId="0" borderId="0" xfId="6" applyFont="1" applyFill="1" applyAlignment="1" applyProtection="1">
      <alignment horizontal="left" vertical="center" indent="3"/>
    </xf>
    <xf numFmtId="3" fontId="5" fillId="2" borderId="9" xfId="6" applyNumberFormat="1" applyFont="1" applyFill="1" applyBorder="1" applyAlignment="1" applyProtection="1">
      <alignment horizontal="right" vertical="center"/>
      <protection locked="0"/>
    </xf>
    <xf numFmtId="0" fontId="5" fillId="0" borderId="0" xfId="6" applyFont="1" applyFill="1" applyBorder="1" applyAlignment="1" applyProtection="1">
      <alignment vertical="center"/>
    </xf>
    <xf numFmtId="0" fontId="17" fillId="0" borderId="0" xfId="6" applyFont="1" applyFill="1" applyAlignment="1" applyProtection="1">
      <alignment horizontal="left" vertical="center"/>
    </xf>
    <xf numFmtId="0" fontId="5" fillId="0" borderId="0" xfId="6" applyFont="1" applyFill="1" applyAlignment="1" applyProtection="1">
      <alignment horizontal="left"/>
    </xf>
    <xf numFmtId="0" fontId="5" fillId="0" borderId="0" xfId="6" applyFont="1" applyFill="1" applyAlignment="1" applyProtection="1">
      <alignment horizontal="center"/>
    </xf>
    <xf numFmtId="49" fontId="5" fillId="0" borderId="0" xfId="6" applyNumberFormat="1" applyFont="1" applyFill="1" applyProtection="1"/>
    <xf numFmtId="0" fontId="5" fillId="0" borderId="0" xfId="6" applyFont="1" applyFill="1" applyAlignment="1" applyProtection="1">
      <alignment horizontal="left" vertical="center" indent="3"/>
    </xf>
    <xf numFmtId="3" fontId="8" fillId="0" borderId="0" xfId="0" applyNumberFormat="1" applyFont="1" applyAlignment="1" applyProtection="1">
      <alignment horizontal="right"/>
    </xf>
    <xf numFmtId="0" fontId="15" fillId="2" borderId="0" xfId="6" applyFont="1" applyFill="1" applyAlignment="1" applyProtection="1">
      <alignment vertical="center"/>
    </xf>
    <xf numFmtId="0" fontId="16" fillId="0" borderId="0" xfId="6" applyFont="1" applyFill="1" applyAlignment="1" applyProtection="1">
      <alignment horizontal="left" vertical="center" indent="6"/>
    </xf>
    <xf numFmtId="0" fontId="16" fillId="0" borderId="0" xfId="6" applyFont="1" applyFill="1" applyAlignment="1" applyProtection="1">
      <alignment horizontal="left" vertical="center" wrapText="1" indent="6"/>
    </xf>
    <xf numFmtId="0" fontId="15" fillId="2" borderId="8" xfId="6" quotePrefix="1" applyFont="1" applyFill="1" applyBorder="1" applyAlignment="1" applyProtection="1">
      <alignment horizontal="center" vertical="center"/>
    </xf>
    <xf numFmtId="0" fontId="9" fillId="0" borderId="0" xfId="6" applyFont="1" applyFill="1" applyAlignment="1" applyProtection="1">
      <alignment horizontal="left" vertical="center" indent="6"/>
    </xf>
    <xf numFmtId="0" fontId="9" fillId="0" borderId="0" xfId="6" applyFont="1" applyFill="1" applyAlignment="1" applyProtection="1">
      <alignment horizontal="left" vertical="center" wrapText="1" indent="6"/>
    </xf>
    <xf numFmtId="0" fontId="9" fillId="0" borderId="0" xfId="6" applyFont="1" applyFill="1" applyAlignment="1" applyProtection="1">
      <alignment horizontal="left" vertical="center" indent="3"/>
    </xf>
    <xf numFmtId="0" fontId="8" fillId="0" borderId="0" xfId="6" applyFont="1" applyFill="1" applyAlignment="1" applyProtection="1">
      <alignment horizontal="left" vertical="center" wrapText="1" indent="3"/>
    </xf>
    <xf numFmtId="0" fontId="19" fillId="2" borderId="0" xfId="6" applyFont="1" applyFill="1" applyAlignment="1" applyProtection="1">
      <alignment horizontal="left" vertical="center" indent="6"/>
    </xf>
    <xf numFmtId="0" fontId="17" fillId="0" borderId="0" xfId="6" applyFont="1" applyFill="1" applyAlignment="1" applyProtection="1">
      <alignment horizontal="left" vertical="center" wrapText="1"/>
    </xf>
    <xf numFmtId="3" fontId="8" fillId="3" borderId="1" xfId="6" applyNumberFormat="1" applyFont="1" applyFill="1" applyBorder="1" applyAlignment="1">
      <alignment horizontal="right" vertical="center"/>
    </xf>
    <xf numFmtId="0" fontId="15" fillId="2" borderId="10" xfId="6" quotePrefix="1" applyFont="1" applyFill="1" applyBorder="1" applyAlignment="1" applyProtection="1">
      <alignment horizontal="center" vertical="center"/>
    </xf>
    <xf numFmtId="0" fontId="15" fillId="2" borderId="10" xfId="6" applyFont="1" applyFill="1" applyBorder="1" applyAlignment="1" applyProtection="1">
      <alignment horizontal="center" vertical="center"/>
    </xf>
    <xf numFmtId="0" fontId="8" fillId="0" borderId="10" xfId="6" applyFont="1" applyFill="1" applyBorder="1" applyAlignment="1" applyProtection="1">
      <alignment horizontal="center" vertical="center"/>
    </xf>
    <xf numFmtId="49" fontId="20" fillId="0" borderId="0" xfId="7" applyNumberFormat="1" applyFont="1" applyFill="1" applyBorder="1" applyAlignment="1" applyProtection="1">
      <alignment horizontal="center" vertical="top"/>
    </xf>
    <xf numFmtId="0" fontId="15" fillId="2" borderId="11" xfId="6" quotePrefix="1" applyFont="1" applyFill="1" applyBorder="1" applyAlignment="1" applyProtection="1">
      <alignment horizontal="center" vertical="center"/>
    </xf>
    <xf numFmtId="0" fontId="15" fillId="2" borderId="11" xfId="6" applyFont="1" applyFill="1" applyBorder="1" applyAlignment="1" applyProtection="1">
      <alignment horizontal="center" vertical="center"/>
    </xf>
    <xf numFmtId="0" fontId="8" fillId="0" borderId="11" xfId="6" applyFont="1" applyFill="1" applyBorder="1" applyAlignment="1" applyProtection="1">
      <alignment horizontal="center" vertical="center"/>
    </xf>
    <xf numFmtId="0" fontId="15" fillId="2" borderId="8" xfId="6" applyFont="1" applyFill="1" applyBorder="1" applyAlignment="1" applyProtection="1">
      <alignment horizontal="center" vertical="center"/>
    </xf>
    <xf numFmtId="0" fontId="8" fillId="0" borderId="8" xfId="6" applyFont="1" applyFill="1" applyBorder="1" applyAlignment="1" applyProtection="1">
      <alignment horizontal="center" vertical="center"/>
    </xf>
    <xf numFmtId="0" fontId="15" fillId="2" borderId="12" xfId="6" quotePrefix="1" applyFont="1" applyFill="1" applyBorder="1" applyAlignment="1" applyProtection="1">
      <alignment horizontal="center" vertical="center"/>
    </xf>
    <xf numFmtId="0" fontId="15" fillId="2" borderId="12" xfId="6" applyFont="1" applyFill="1" applyBorder="1" applyAlignment="1" applyProtection="1">
      <alignment horizontal="center" vertical="center"/>
    </xf>
    <xf numFmtId="0" fontId="8" fillId="0" borderId="12" xfId="6" applyFont="1" applyFill="1" applyBorder="1" applyAlignment="1" applyProtection="1">
      <alignment horizontal="center" vertical="center"/>
    </xf>
    <xf numFmtId="0" fontId="9" fillId="0" borderId="0" xfId="6" applyFont="1" applyFill="1" applyBorder="1" applyAlignment="1" applyProtection="1">
      <alignment horizontal="left" vertical="center" indent="3"/>
    </xf>
    <xf numFmtId="3" fontId="20" fillId="0" borderId="12" xfId="6" applyNumberFormat="1" applyFont="1" applyFill="1" applyBorder="1" applyAlignment="1">
      <alignment horizontal="right" vertical="center"/>
    </xf>
    <xf numFmtId="0" fontId="15" fillId="2" borderId="13" xfId="6" quotePrefix="1" applyFont="1" applyFill="1" applyBorder="1" applyAlignment="1" applyProtection="1">
      <alignment horizontal="center" vertical="center"/>
    </xf>
    <xf numFmtId="0" fontId="15" fillId="2" borderId="13" xfId="6" applyFont="1" applyFill="1" applyBorder="1" applyAlignment="1" applyProtection="1">
      <alignment horizontal="center" vertical="center"/>
    </xf>
    <xf numFmtId="0" fontId="8" fillId="0" borderId="13" xfId="6" applyFont="1" applyFill="1" applyBorder="1" applyAlignment="1" applyProtection="1">
      <alignment horizontal="center" vertical="center"/>
    </xf>
    <xf numFmtId="0" fontId="15" fillId="2" borderId="0" xfId="6" quotePrefix="1" applyFont="1" applyFill="1" applyBorder="1" applyAlignment="1" applyProtection="1">
      <alignment horizontal="center" vertical="center"/>
    </xf>
    <xf numFmtId="0" fontId="15" fillId="2" borderId="0" xfId="6" applyFont="1" applyFill="1" applyBorder="1" applyAlignment="1" applyProtection="1">
      <alignment horizontal="center" vertical="center"/>
    </xf>
    <xf numFmtId="0" fontId="8" fillId="0" borderId="0" xfId="6" applyFont="1" applyFill="1" applyBorder="1" applyAlignment="1" applyProtection="1">
      <alignment horizontal="center" vertical="center"/>
    </xf>
    <xf numFmtId="0" fontId="17" fillId="0" borderId="0" xfId="6" applyFont="1" applyFill="1" applyBorder="1" applyAlignment="1" applyProtection="1">
      <alignment horizontal="left" vertical="center" wrapText="1"/>
    </xf>
    <xf numFmtId="10" fontId="20" fillId="0" borderId="0" xfId="6" applyNumberFormat="1" applyFont="1" applyFill="1" applyBorder="1" applyAlignment="1">
      <alignment horizontal="right" vertical="center"/>
    </xf>
    <xf numFmtId="10" fontId="20" fillId="0" borderId="0" xfId="7" applyNumberFormat="1" applyFont="1" applyFill="1" applyBorder="1" applyAlignment="1" applyProtection="1">
      <alignment horizontal="center" vertical="top"/>
    </xf>
    <xf numFmtId="49" fontId="5" fillId="0" borderId="0" xfId="6" quotePrefix="1" applyNumberFormat="1" applyFont="1" applyFill="1" applyProtection="1"/>
    <xf numFmtId="0" fontId="20" fillId="0" borderId="0" xfId="8" applyFont="1" applyProtection="1"/>
    <xf numFmtId="0" fontId="5" fillId="0" borderId="8" xfId="6" applyFont="1" applyFill="1" applyBorder="1" applyAlignment="1" applyProtection="1">
      <alignment horizontal="center" vertical="center" wrapText="1"/>
    </xf>
    <xf numFmtId="0" fontId="5" fillId="0" borderId="0" xfId="9" applyFont="1" applyFill="1" applyAlignment="1" applyProtection="1">
      <alignment horizontal="center" vertical="center"/>
    </xf>
    <xf numFmtId="0" fontId="5" fillId="0" borderId="0" xfId="9" applyFont="1" applyFill="1" applyAlignment="1" applyProtection="1">
      <alignment vertical="center"/>
    </xf>
    <xf numFmtId="0" fontId="5" fillId="0" borderId="0" xfId="9" applyFont="1" applyFill="1" applyProtection="1"/>
    <xf numFmtId="0" fontId="10" fillId="0" borderId="0" xfId="9" applyFont="1" applyFill="1" applyBorder="1" applyAlignment="1" applyProtection="1">
      <alignment horizontal="center" vertical="center"/>
    </xf>
    <xf numFmtId="22" fontId="8" fillId="0" borderId="0" xfId="0" applyNumberFormat="1" applyFont="1" applyProtection="1"/>
    <xf numFmtId="0" fontId="21" fillId="0" borderId="0" xfId="2" applyFont="1" applyFill="1" applyAlignment="1" applyProtection="1">
      <alignment horizontal="left" vertical="center"/>
    </xf>
    <xf numFmtId="0" fontId="20" fillId="0" borderId="0" xfId="9" applyFont="1" applyFill="1" applyAlignment="1" applyProtection="1">
      <alignment horizontal="left" vertical="center"/>
    </xf>
    <xf numFmtId="0" fontId="20" fillId="0" borderId="0" xfId="6" applyFont="1" applyFill="1" applyAlignment="1" applyProtection="1">
      <alignment horizontal="left" vertical="center"/>
    </xf>
    <xf numFmtId="0" fontId="20" fillId="0" borderId="0" xfId="2" applyFont="1" applyFill="1" applyAlignment="1" applyProtection="1">
      <alignment horizontal="left" vertical="center"/>
    </xf>
    <xf numFmtId="4" fontId="10" fillId="0" borderId="0" xfId="2" applyNumberFormat="1" applyFont="1" applyFill="1" applyAlignment="1" applyProtection="1">
      <alignment vertical="top"/>
    </xf>
    <xf numFmtId="0" fontId="5" fillId="0" borderId="0" xfId="2" applyFont="1" applyFill="1" applyAlignment="1" applyProtection="1">
      <alignment vertical="top"/>
    </xf>
    <xf numFmtId="0" fontId="23" fillId="0" borderId="0" xfId="2" applyFont="1" applyFill="1" applyAlignment="1" applyProtection="1">
      <alignment vertical="center"/>
    </xf>
    <xf numFmtId="0" fontId="23" fillId="0" borderId="0" xfId="6" applyFont="1" applyFill="1" applyAlignment="1" applyProtection="1">
      <alignment vertical="center"/>
    </xf>
    <xf numFmtId="0" fontId="22" fillId="0" borderId="0" xfId="2" applyFont="1" applyFill="1" applyAlignment="1" applyProtection="1">
      <alignment horizontal="left" vertical="top" wrapText="1"/>
    </xf>
    <xf numFmtId="14" fontId="20" fillId="0" borderId="1" xfId="2" quotePrefix="1" applyNumberFormat="1" applyFont="1" applyFill="1" applyBorder="1" applyAlignment="1" applyProtection="1">
      <alignment horizontal="center" vertical="center"/>
    </xf>
    <xf numFmtId="14" fontId="20" fillId="0" borderId="1" xfId="6" quotePrefix="1" applyNumberFormat="1" applyFont="1" applyFill="1" applyBorder="1" applyAlignment="1" applyProtection="1">
      <alignment horizontal="center" vertical="center"/>
    </xf>
    <xf numFmtId="0" fontId="25" fillId="0" borderId="0" xfId="0" applyFont="1"/>
    <xf numFmtId="0" fontId="20" fillId="0" borderId="0" xfId="9" applyFont="1" applyFill="1" applyAlignment="1" applyProtection="1">
      <alignment vertical="center"/>
    </xf>
    <xf numFmtId="0" fontId="20" fillId="0" borderId="0" xfId="9" applyFont="1" applyFill="1" applyAlignment="1" applyProtection="1">
      <alignment horizontal="center" vertical="center"/>
    </xf>
    <xf numFmtId="165" fontId="26" fillId="0" borderId="0" xfId="3" applyNumberFormat="1" applyFont="1" applyFill="1" applyAlignment="1" applyProtection="1">
      <alignment horizontal="left" vertical="center"/>
    </xf>
    <xf numFmtId="0" fontId="27" fillId="0" borderId="0" xfId="9" applyFont="1" applyFill="1" applyAlignment="1" applyProtection="1">
      <alignment horizontal="right" vertical="center"/>
    </xf>
    <xf numFmtId="14" fontId="20" fillId="0" borderId="1" xfId="9" applyNumberFormat="1" applyFont="1" applyFill="1" applyBorder="1" applyAlignment="1" applyProtection="1">
      <alignment horizontal="center" vertical="center"/>
    </xf>
    <xf numFmtId="165" fontId="20" fillId="0" borderId="0" xfId="3" applyNumberFormat="1" applyFont="1" applyFill="1" applyAlignment="1" applyProtection="1">
      <alignment horizontal="left" vertical="center"/>
    </xf>
    <xf numFmtId="165" fontId="27" fillId="0" borderId="0" xfId="9" applyNumberFormat="1" applyFont="1" applyFill="1" applyAlignment="1" applyProtection="1">
      <alignment horizontal="right" vertical="center"/>
    </xf>
    <xf numFmtId="165" fontId="20" fillId="0" borderId="0" xfId="9" applyNumberFormat="1" applyFont="1" applyFill="1" applyAlignment="1" applyProtection="1">
      <alignment vertical="center"/>
    </xf>
    <xf numFmtId="0" fontId="20" fillId="0" borderId="1" xfId="9" applyFont="1" applyFill="1" applyBorder="1" applyAlignment="1" applyProtection="1">
      <alignment horizontal="center" vertical="center"/>
    </xf>
    <xf numFmtId="0" fontId="21" fillId="0" borderId="0" xfId="9" applyFont="1" applyFill="1" applyAlignment="1" applyProtection="1">
      <alignment vertical="center"/>
    </xf>
    <xf numFmtId="0" fontId="20" fillId="0" borderId="0" xfId="9" applyFont="1" applyFill="1" applyProtection="1"/>
    <xf numFmtId="0" fontId="23" fillId="0" borderId="0" xfId="9" applyFont="1" applyFill="1" applyAlignment="1" applyProtection="1">
      <alignment vertical="center"/>
    </xf>
    <xf numFmtId="0" fontId="20" fillId="0" borderId="0" xfId="9" quotePrefix="1" applyFont="1" applyFill="1" applyAlignment="1" applyProtection="1">
      <alignment vertical="center"/>
    </xf>
    <xf numFmtId="4" fontId="21" fillId="0" borderId="0" xfId="9" applyNumberFormat="1" applyFont="1" applyFill="1" applyAlignment="1" applyProtection="1">
      <alignment vertical="center"/>
    </xf>
    <xf numFmtId="0" fontId="21" fillId="0" borderId="0" xfId="9" applyFont="1" applyFill="1" applyBorder="1" applyAlignment="1" applyProtection="1">
      <alignment horizontal="center" vertical="center"/>
    </xf>
    <xf numFmtId="0" fontId="30" fillId="0" borderId="0" xfId="9" applyFont="1" applyFill="1" applyAlignment="1" applyProtection="1">
      <alignment vertical="center"/>
    </xf>
    <xf numFmtId="0" fontId="20" fillId="0" borderId="0" xfId="0" applyFont="1" applyAlignment="1" applyProtection="1">
      <alignment horizontal="center"/>
    </xf>
    <xf numFmtId="0" fontId="20" fillId="0" borderId="0" xfId="0" applyFont="1" applyProtection="1"/>
    <xf numFmtId="0" fontId="20" fillId="0" borderId="1" xfId="9" applyFont="1" applyFill="1" applyBorder="1" applyAlignment="1" applyProtection="1">
      <alignment horizontal="center" vertical="center" wrapText="1"/>
    </xf>
    <xf numFmtId="0" fontId="21" fillId="0" borderId="0" xfId="9" applyFont="1" applyFill="1" applyAlignment="1" applyProtection="1">
      <alignment horizontal="left" vertical="center"/>
    </xf>
    <xf numFmtId="0" fontId="20" fillId="2" borderId="1" xfId="9" quotePrefix="1" applyFont="1" applyFill="1" applyBorder="1" applyAlignment="1" applyProtection="1">
      <alignment horizontal="center" vertical="center"/>
    </xf>
    <xf numFmtId="3" fontId="21" fillId="0" borderId="0" xfId="0" applyNumberFormat="1" applyFont="1" applyBorder="1" applyAlignment="1" applyProtection="1">
      <alignment horizontal="left" wrapText="1"/>
    </xf>
    <xf numFmtId="3" fontId="20" fillId="0" borderId="0" xfId="0" applyNumberFormat="1" applyFont="1" applyBorder="1" applyAlignment="1" applyProtection="1">
      <alignment horizontal="left" wrapText="1" indent="3"/>
    </xf>
    <xf numFmtId="3" fontId="20" fillId="2" borderId="9" xfId="9" applyNumberFormat="1" applyFont="1" applyFill="1" applyBorder="1" applyAlignment="1" applyProtection="1">
      <alignment horizontal="right" vertical="center"/>
      <protection locked="0"/>
    </xf>
    <xf numFmtId="0" fontId="20" fillId="0" borderId="1" xfId="9" quotePrefix="1" applyFont="1" applyFill="1" applyBorder="1" applyAlignment="1" applyProtection="1">
      <alignment horizontal="center" vertical="center"/>
    </xf>
    <xf numFmtId="3" fontId="20" fillId="0" borderId="0" xfId="0" applyNumberFormat="1" applyFont="1" applyFill="1" applyBorder="1" applyAlignment="1" applyProtection="1">
      <alignment horizontal="left" wrapText="1"/>
    </xf>
    <xf numFmtId="3" fontId="20" fillId="0" borderId="9" xfId="9" applyNumberFormat="1" applyFont="1" applyFill="1" applyBorder="1" applyAlignment="1" applyProtection="1">
      <alignment horizontal="right" vertical="center"/>
      <protection locked="0"/>
    </xf>
    <xf numFmtId="3" fontId="20" fillId="0" borderId="0" xfId="0" applyNumberFormat="1" applyFont="1" applyBorder="1" applyAlignment="1" applyProtection="1">
      <alignment horizontal="left" wrapText="1"/>
    </xf>
    <xf numFmtId="0" fontId="11" fillId="2" borderId="2" xfId="2" applyFont="1" applyFill="1" applyBorder="1" applyAlignment="1" applyProtection="1">
      <alignment horizontal="center" vertical="center"/>
    </xf>
    <xf numFmtId="0" fontId="12" fillId="0" borderId="3" xfId="2" applyFont="1" applyFill="1" applyBorder="1" applyAlignment="1" applyProtection="1">
      <alignment horizontal="center" vertical="center"/>
    </xf>
    <xf numFmtId="0" fontId="12" fillId="0" borderId="4" xfId="2" applyFont="1" applyFill="1" applyBorder="1" applyAlignment="1" applyProtection="1">
      <alignment horizontal="center" vertical="center"/>
    </xf>
    <xf numFmtId="0" fontId="12" fillId="0" borderId="5" xfId="2" applyFont="1" applyFill="1" applyBorder="1" applyAlignment="1" applyProtection="1">
      <alignment horizontal="center" vertical="center"/>
    </xf>
    <xf numFmtId="0" fontId="12" fillId="0" borderId="6" xfId="2" applyFont="1" applyFill="1" applyBorder="1" applyAlignment="1" applyProtection="1">
      <alignment horizontal="center" vertical="center"/>
    </xf>
    <xf numFmtId="0" fontId="12" fillId="0" borderId="7" xfId="2" applyFont="1" applyFill="1" applyBorder="1" applyAlignment="1" applyProtection="1">
      <alignment horizontal="center" vertical="center"/>
    </xf>
    <xf numFmtId="0" fontId="10" fillId="0" borderId="0" xfId="2" applyFont="1" applyFill="1" applyAlignment="1" applyProtection="1">
      <alignment horizontal="left" vertical="center" wrapText="1"/>
    </xf>
    <xf numFmtId="4" fontId="10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5" fillId="4" borderId="14" xfId="6" applyFont="1" applyFill="1" applyBorder="1" applyAlignment="1" applyProtection="1">
      <alignment horizontal="left" vertical="center" wrapText="1" indent="2"/>
    </xf>
    <xf numFmtId="0" fontId="5" fillId="4" borderId="10" xfId="6" applyFont="1" applyFill="1" applyBorder="1" applyAlignment="1" applyProtection="1">
      <alignment horizontal="left" vertical="center" wrapText="1" indent="2"/>
    </xf>
    <xf numFmtId="0" fontId="0" fillId="0" borderId="10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11" fillId="2" borderId="2" xfId="6" applyFont="1" applyFill="1" applyBorder="1" applyAlignment="1" applyProtection="1">
      <alignment horizontal="center" vertical="center"/>
    </xf>
    <xf numFmtId="0" fontId="12" fillId="0" borderId="3" xfId="6" applyFont="1" applyFill="1" applyBorder="1" applyAlignment="1" applyProtection="1">
      <alignment horizontal="center" vertical="center"/>
    </xf>
    <xf numFmtId="0" fontId="12" fillId="0" borderId="4" xfId="6" applyFont="1" applyFill="1" applyBorder="1" applyAlignment="1" applyProtection="1">
      <alignment horizontal="center" vertical="center"/>
    </xf>
    <xf numFmtId="0" fontId="12" fillId="0" borderId="5" xfId="6" applyFont="1" applyFill="1" applyBorder="1" applyAlignment="1" applyProtection="1">
      <alignment horizontal="center" vertical="center"/>
    </xf>
    <xf numFmtId="0" fontId="12" fillId="0" borderId="6" xfId="6" applyFont="1" applyFill="1" applyBorder="1" applyAlignment="1" applyProtection="1">
      <alignment horizontal="center" vertical="center"/>
    </xf>
    <xf numFmtId="0" fontId="12" fillId="0" borderId="7" xfId="6" applyFont="1" applyFill="1" applyBorder="1" applyAlignment="1" applyProtection="1">
      <alignment horizontal="center" vertical="center"/>
    </xf>
    <xf numFmtId="0" fontId="10" fillId="0" borderId="0" xfId="6" applyFont="1" applyFill="1" applyAlignment="1" applyProtection="1">
      <alignment horizontal="left" vertical="center" wrapText="1"/>
    </xf>
    <xf numFmtId="4" fontId="10" fillId="0" borderId="0" xfId="6" applyNumberFormat="1" applyFont="1" applyFill="1" applyAlignment="1" applyProtection="1">
      <alignment vertical="center" wrapText="1"/>
    </xf>
    <xf numFmtId="0" fontId="5" fillId="0" borderId="14" xfId="6" applyFont="1" applyFill="1" applyBorder="1" applyAlignment="1" applyProtection="1">
      <alignment horizontal="center" vertical="center" wrapText="1"/>
    </xf>
    <xf numFmtId="0" fontId="5" fillId="0" borderId="10" xfId="6" applyFont="1" applyFill="1" applyBorder="1" applyAlignment="1" applyProtection="1">
      <alignment horizontal="center" vertical="center" wrapText="1"/>
    </xf>
    <xf numFmtId="0" fontId="5" fillId="0" borderId="15" xfId="6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left" vertical="top" wrapText="1"/>
    </xf>
    <xf numFmtId="0" fontId="22" fillId="6" borderId="0" xfId="2" applyFont="1" applyFill="1" applyAlignment="1" applyProtection="1">
      <alignment horizontal="left" vertical="top" wrapText="1"/>
    </xf>
    <xf numFmtId="0" fontId="5" fillId="4" borderId="14" xfId="9" applyFont="1" applyFill="1" applyBorder="1" applyAlignment="1" applyProtection="1">
      <alignment horizontal="left" vertical="center" wrapText="1" indent="2"/>
    </xf>
    <xf numFmtId="0" fontId="5" fillId="4" borderId="10" xfId="9" applyFont="1" applyFill="1" applyBorder="1" applyAlignment="1" applyProtection="1">
      <alignment horizontal="left" vertical="center" wrapText="1" indent="2"/>
    </xf>
    <xf numFmtId="0" fontId="28" fillId="2" borderId="2" xfId="9" applyFont="1" applyFill="1" applyBorder="1" applyAlignment="1" applyProtection="1">
      <alignment horizontal="center" vertical="center"/>
    </xf>
    <xf numFmtId="0" fontId="29" fillId="5" borderId="3" xfId="9" applyFont="1" applyFill="1" applyBorder="1" applyAlignment="1" applyProtection="1">
      <alignment horizontal="center" vertical="center"/>
    </xf>
    <xf numFmtId="0" fontId="29" fillId="5" borderId="4" xfId="9" applyFont="1" applyFill="1" applyBorder="1" applyAlignment="1" applyProtection="1">
      <alignment horizontal="center" vertical="center"/>
    </xf>
    <xf numFmtId="0" fontId="29" fillId="5" borderId="5" xfId="9" applyFont="1" applyFill="1" applyBorder="1" applyAlignment="1" applyProtection="1">
      <alignment horizontal="center" vertical="center"/>
    </xf>
    <xf numFmtId="0" fontId="29" fillId="5" borderId="6" xfId="9" applyFont="1" applyFill="1" applyBorder="1" applyAlignment="1" applyProtection="1">
      <alignment horizontal="center" vertical="center"/>
    </xf>
    <xf numFmtId="0" fontId="29" fillId="5" borderId="7" xfId="9" applyFont="1" applyFill="1" applyBorder="1" applyAlignment="1" applyProtection="1">
      <alignment horizontal="center" vertical="center"/>
    </xf>
    <xf numFmtId="0" fontId="21" fillId="0" borderId="0" xfId="9" applyFont="1" applyFill="1" applyAlignment="1" applyProtection="1">
      <alignment horizontal="left" vertical="center" wrapText="1"/>
    </xf>
    <xf numFmtId="4" fontId="21" fillId="0" borderId="0" xfId="9" applyNumberFormat="1" applyFont="1" applyFill="1" applyAlignment="1" applyProtection="1">
      <alignment vertical="center" wrapText="1"/>
    </xf>
    <xf numFmtId="0" fontId="25" fillId="0" borderId="0" xfId="0" applyFont="1" applyAlignment="1" applyProtection="1">
      <alignment vertical="center" wrapText="1"/>
    </xf>
  </cellXfs>
  <cellStyles count="12">
    <cellStyle name="Normaali 10" xfId="5"/>
    <cellStyle name="Normaali_A_L1_s 3" xfId="3"/>
    <cellStyle name="Normal" xfId="0" builtinId="0"/>
    <cellStyle name="Normal 10" xfId="8"/>
    <cellStyle name="Normal 2" xfId="2"/>
    <cellStyle name="Normal 2 2" xfId="6"/>
    <cellStyle name="Normal 2 2 2" xfId="9"/>
    <cellStyle name="Normal 2 2 2 2" xfId="10"/>
    <cellStyle name="Normal 2 3" xfId="11"/>
    <cellStyle name="Normal 3" xfId="7"/>
    <cellStyle name="Normal_RahkaIIDemo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Q59"/>
  <sheetViews>
    <sheetView showGridLines="0" zoomScaleNormal="100" zoomScaleSheetLayoutView="55" workbookViewId="0">
      <selection activeCell="H16" sqref="H16"/>
    </sheetView>
  </sheetViews>
  <sheetFormatPr defaultColWidth="9.140625" defaultRowHeight="12" x14ac:dyDescent="0.2"/>
  <cols>
    <col min="1" max="5" width="2.85546875" style="1" customWidth="1"/>
    <col min="6" max="6" width="9.42578125" style="1" customWidth="1"/>
    <col min="7" max="7" width="61.28515625" style="1" customWidth="1"/>
    <col min="8" max="8" width="14.85546875" style="2" customWidth="1"/>
    <col min="9" max="9" width="15.7109375" style="1" customWidth="1"/>
    <col min="10" max="10" width="3.7109375" style="3" customWidth="1"/>
    <col min="11" max="11" width="13.85546875" style="19" customWidth="1"/>
    <col min="12" max="16384" width="9.140625" style="3"/>
  </cols>
  <sheetData>
    <row r="1" spans="1:10" customFormat="1" ht="50.1" customHeight="1" x14ac:dyDescent="0.2">
      <c r="A1" s="171" t="s">
        <v>148</v>
      </c>
      <c r="B1" s="172"/>
      <c r="C1" s="172"/>
      <c r="D1" s="172"/>
      <c r="E1" s="172"/>
      <c r="F1" s="173"/>
      <c r="G1" s="173"/>
      <c r="H1" s="173"/>
      <c r="I1" s="173"/>
      <c r="J1" s="17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"/>
      <c r="C4" s="5"/>
      <c r="D4" s="6"/>
      <c r="E4" s="5"/>
      <c r="F4" s="5"/>
      <c r="G4" s="5"/>
      <c r="H4" s="2" t="s">
        <v>2</v>
      </c>
      <c r="I4" s="7" t="s">
        <v>3</v>
      </c>
    </row>
    <row r="5" spans="1:10" ht="14.85" customHeight="1" x14ac:dyDescent="0.2">
      <c r="A5" s="8" t="s">
        <v>45</v>
      </c>
      <c r="B5" s="5"/>
      <c r="C5" s="5"/>
      <c r="D5" s="9"/>
      <c r="E5" s="10"/>
      <c r="F5" s="10"/>
      <c r="G5" s="10"/>
      <c r="H5" s="2" t="s">
        <v>4</v>
      </c>
      <c r="I5" s="11">
        <v>40634</v>
      </c>
    </row>
    <row r="6" spans="1:10" ht="14.85" customHeight="1" x14ac:dyDescent="0.2">
      <c r="A6" s="12"/>
      <c r="H6" s="2" t="s">
        <v>5</v>
      </c>
      <c r="I6" s="131">
        <v>43100</v>
      </c>
    </row>
    <row r="7" spans="1:10" ht="14.85" customHeight="1" x14ac:dyDescent="0.2">
      <c r="A7" s="3"/>
      <c r="I7" s="3"/>
    </row>
    <row r="8" spans="1:10" ht="14.85" customHeight="1" x14ac:dyDescent="0.2">
      <c r="A8" s="128" t="s">
        <v>158</v>
      </c>
    </row>
    <row r="9" spans="1:10" ht="14.85" customHeight="1" x14ac:dyDescent="0.2">
      <c r="A9" s="3"/>
      <c r="H9" s="162" t="s">
        <v>6</v>
      </c>
      <c r="I9" s="163"/>
    </row>
    <row r="10" spans="1:10" ht="29.45" customHeight="1" x14ac:dyDescent="0.2">
      <c r="A10" s="168" t="s">
        <v>7</v>
      </c>
      <c r="B10" s="168"/>
      <c r="C10" s="168"/>
      <c r="D10" s="168"/>
      <c r="E10" s="168"/>
      <c r="F10" s="168"/>
      <c r="G10" s="13" t="s">
        <v>8</v>
      </c>
      <c r="H10" s="164"/>
      <c r="I10" s="165"/>
    </row>
    <row r="11" spans="1:10" ht="26.85" customHeight="1" x14ac:dyDescent="0.2">
      <c r="A11" s="169" t="s">
        <v>9</v>
      </c>
      <c r="B11" s="170"/>
      <c r="C11" s="170"/>
      <c r="D11" s="170"/>
      <c r="E11" s="170"/>
      <c r="F11" s="170"/>
      <c r="G11" s="125" t="s">
        <v>154</v>
      </c>
      <c r="H11" s="164"/>
      <c r="I11" s="165"/>
    </row>
    <row r="12" spans="1:10" ht="14.85" customHeight="1" x14ac:dyDescent="0.2">
      <c r="A12" s="15" t="s">
        <v>10</v>
      </c>
      <c r="G12" s="16" t="s">
        <v>11</v>
      </c>
      <c r="H12" s="166"/>
      <c r="I12" s="167"/>
    </row>
    <row r="13" spans="1:10" ht="14.85" customHeight="1" x14ac:dyDescent="0.2">
      <c r="A13" s="15" t="s">
        <v>12</v>
      </c>
      <c r="B13" s="3"/>
      <c r="C13" s="3"/>
      <c r="D13" s="3"/>
      <c r="E13" s="3"/>
      <c r="F13" s="3"/>
      <c r="G13" s="1" t="s">
        <v>13</v>
      </c>
      <c r="H13" s="17"/>
      <c r="I13" s="17"/>
    </row>
    <row r="14" spans="1:10" ht="48" x14ac:dyDescent="0.2">
      <c r="A14" s="126" t="s">
        <v>14</v>
      </c>
      <c r="B14" s="127"/>
      <c r="C14" s="127"/>
      <c r="D14" s="127"/>
      <c r="E14" s="127"/>
      <c r="F14" s="127"/>
      <c r="G14" s="130" t="s">
        <v>163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  <c r="H16" s="122"/>
    </row>
    <row r="17" spans="1:17" ht="14.85" customHeight="1" x14ac:dyDescent="0.2">
      <c r="A17" s="18" t="s">
        <v>15</v>
      </c>
    </row>
    <row r="18" spans="1:17" ht="14.85" customHeight="1" x14ac:dyDescent="0.2">
      <c r="A18" s="12"/>
      <c r="H18" s="20"/>
      <c r="I18" s="3"/>
    </row>
    <row r="19" spans="1:17" ht="14.65" customHeight="1" x14ac:dyDescent="0.2">
      <c r="A19" s="3"/>
      <c r="B19" s="3"/>
      <c r="C19" s="3"/>
      <c r="D19" s="3"/>
      <c r="E19" s="3"/>
      <c r="H19" s="20"/>
      <c r="I19" s="3"/>
    </row>
    <row r="20" spans="1:17" ht="14.85" customHeight="1" x14ac:dyDescent="0.2">
      <c r="A20" s="3"/>
      <c r="B20" s="3"/>
      <c r="C20" s="3"/>
      <c r="D20" s="3"/>
      <c r="E20" s="3"/>
      <c r="H20" s="20"/>
      <c r="I20" s="21" t="s">
        <v>0</v>
      </c>
    </row>
    <row r="21" spans="1:17" ht="14.85" customHeight="1" x14ac:dyDescent="0.2">
      <c r="A21" s="5" t="s">
        <v>16</v>
      </c>
      <c r="B21" s="5"/>
      <c r="C21" s="5"/>
      <c r="D21" s="5"/>
      <c r="E21" s="5" t="s">
        <v>17</v>
      </c>
      <c r="H21" s="20"/>
      <c r="I21" s="22">
        <v>10</v>
      </c>
    </row>
    <row r="22" spans="1:17" ht="14.85" customHeight="1" x14ac:dyDescent="0.2">
      <c r="A22" s="23" t="s">
        <v>18</v>
      </c>
      <c r="B22" s="24"/>
      <c r="C22" s="24"/>
      <c r="D22" s="25"/>
      <c r="E22" s="26">
        <v>9</v>
      </c>
      <c r="F22" s="3"/>
      <c r="G22" s="27" t="s">
        <v>19</v>
      </c>
      <c r="H22" s="20"/>
      <c r="I22" s="28">
        <f>SUM(I23:I26)</f>
        <v>0</v>
      </c>
    </row>
    <row r="23" spans="1:17" ht="14.85" customHeight="1" x14ac:dyDescent="0.2">
      <c r="A23" s="23" t="s">
        <v>18</v>
      </c>
      <c r="B23" s="23" t="s">
        <v>18</v>
      </c>
      <c r="C23" s="24"/>
      <c r="D23" s="25"/>
      <c r="E23" s="26">
        <v>4</v>
      </c>
      <c r="F23" s="3"/>
      <c r="G23" s="29" t="s">
        <v>20</v>
      </c>
      <c r="H23" s="20"/>
      <c r="I23" s="30"/>
      <c r="K23" s="31"/>
    </row>
    <row r="24" spans="1:17" ht="14.85" customHeight="1" x14ac:dyDescent="0.2">
      <c r="A24" s="23" t="s">
        <v>18</v>
      </c>
      <c r="B24" s="23" t="s">
        <v>18</v>
      </c>
      <c r="C24" s="23" t="s">
        <v>18</v>
      </c>
      <c r="D24" s="25"/>
      <c r="E24" s="26">
        <v>9</v>
      </c>
      <c r="F24" s="3"/>
      <c r="G24" s="32" t="s">
        <v>21</v>
      </c>
      <c r="H24" s="20"/>
      <c r="I24" s="30"/>
      <c r="K24" s="31"/>
      <c r="L24" s="31"/>
      <c r="M24" s="31"/>
      <c r="N24" s="31"/>
      <c r="O24" s="31"/>
      <c r="Q24" s="32"/>
    </row>
    <row r="25" spans="1:17" ht="14.85" customHeight="1" x14ac:dyDescent="0.2">
      <c r="A25" s="23" t="s">
        <v>18</v>
      </c>
      <c r="B25" s="24">
        <v>15</v>
      </c>
      <c r="C25" s="24"/>
      <c r="D25" s="25"/>
      <c r="E25" s="26">
        <v>6</v>
      </c>
      <c r="F25" s="33"/>
      <c r="G25" s="29" t="s">
        <v>22</v>
      </c>
      <c r="H25" s="34"/>
      <c r="I25" s="30"/>
      <c r="K25" s="31"/>
      <c r="L25" s="31"/>
      <c r="M25" s="31"/>
      <c r="N25" s="31"/>
      <c r="O25" s="31"/>
      <c r="P25" s="33"/>
      <c r="Q25" s="29"/>
    </row>
    <row r="26" spans="1:17" ht="14.85" customHeight="1" x14ac:dyDescent="0.2">
      <c r="A26" s="23" t="s">
        <v>18</v>
      </c>
      <c r="B26" s="24">
        <v>15</v>
      </c>
      <c r="C26" s="23" t="s">
        <v>18</v>
      </c>
      <c r="D26" s="25"/>
      <c r="E26" s="26">
        <v>1</v>
      </c>
      <c r="F26" s="14"/>
      <c r="G26" s="32" t="s">
        <v>21</v>
      </c>
      <c r="H26" s="34"/>
      <c r="I26" s="30"/>
      <c r="K26" s="31"/>
      <c r="L26" s="31"/>
      <c r="M26" s="31"/>
      <c r="N26" s="31"/>
      <c r="O26" s="31"/>
      <c r="P26" s="14"/>
      <c r="Q26" s="32"/>
    </row>
    <row r="27" spans="1:17" ht="14.85" customHeight="1" x14ac:dyDescent="0.2">
      <c r="A27" s="23">
        <v>10</v>
      </c>
      <c r="B27" s="24"/>
      <c r="C27" s="24"/>
      <c r="D27" s="25"/>
      <c r="E27" s="26">
        <v>6</v>
      </c>
      <c r="F27" s="35"/>
      <c r="G27" s="36" t="s">
        <v>23</v>
      </c>
      <c r="H27" s="20"/>
      <c r="I27" s="28">
        <f>SUM(I28:I29)</f>
        <v>0</v>
      </c>
      <c r="K27" s="31"/>
      <c r="L27" s="31"/>
      <c r="M27" s="31"/>
      <c r="N27" s="31"/>
      <c r="O27" s="31"/>
      <c r="P27" s="35"/>
      <c r="Q27" s="27"/>
    </row>
    <row r="28" spans="1:17" ht="14.85" customHeight="1" x14ac:dyDescent="0.2">
      <c r="A28" s="23">
        <v>10</v>
      </c>
      <c r="B28" s="23" t="s">
        <v>18</v>
      </c>
      <c r="C28" s="24"/>
      <c r="D28" s="25"/>
      <c r="E28" s="26">
        <v>1</v>
      </c>
      <c r="F28" s="33"/>
      <c r="G28" s="37" t="s">
        <v>24</v>
      </c>
      <c r="H28" s="34"/>
      <c r="I28" s="30"/>
      <c r="K28" s="31"/>
      <c r="L28" s="31"/>
      <c r="M28" s="31"/>
      <c r="N28" s="31"/>
      <c r="O28" s="31"/>
    </row>
    <row r="29" spans="1:17" ht="14.85" customHeight="1" x14ac:dyDescent="0.2">
      <c r="A29" s="23">
        <v>10</v>
      </c>
      <c r="B29" s="23" t="s">
        <v>18</v>
      </c>
      <c r="C29" s="23" t="s">
        <v>18</v>
      </c>
      <c r="D29" s="25"/>
      <c r="E29" s="26">
        <v>6</v>
      </c>
      <c r="G29" s="32" t="s">
        <v>21</v>
      </c>
      <c r="H29" s="34"/>
      <c r="I29" s="30"/>
      <c r="K29" s="38"/>
      <c r="L29" s="31"/>
      <c r="M29" s="31"/>
    </row>
    <row r="30" spans="1:17" ht="14.85" customHeight="1" x14ac:dyDescent="0.2">
      <c r="A30" s="23">
        <v>20</v>
      </c>
      <c r="B30" s="24"/>
      <c r="C30" s="24"/>
      <c r="D30" s="25"/>
      <c r="E30" s="26">
        <v>8</v>
      </c>
      <c r="G30" s="39" t="s">
        <v>25</v>
      </c>
      <c r="I30" s="28">
        <f>SUM(I31:I34)</f>
        <v>0</v>
      </c>
      <c r="K30" s="38"/>
      <c r="L30" s="31"/>
      <c r="M30" s="31"/>
    </row>
    <row r="31" spans="1:17" ht="14.85" customHeight="1" x14ac:dyDescent="0.2">
      <c r="A31" s="23">
        <v>20</v>
      </c>
      <c r="B31" s="23" t="s">
        <v>18</v>
      </c>
      <c r="C31" s="24"/>
      <c r="D31" s="25"/>
      <c r="E31" s="26">
        <v>3</v>
      </c>
      <c r="G31" s="29" t="s">
        <v>26</v>
      </c>
      <c r="I31" s="30"/>
      <c r="K31" s="31"/>
    </row>
    <row r="32" spans="1:17" ht="14.85" customHeight="1" x14ac:dyDescent="0.2">
      <c r="A32" s="23">
        <v>20</v>
      </c>
      <c r="B32" s="23" t="s">
        <v>18</v>
      </c>
      <c r="C32" s="23" t="s">
        <v>18</v>
      </c>
      <c r="D32" s="25"/>
      <c r="E32" s="26">
        <v>8</v>
      </c>
      <c r="G32" s="32" t="s">
        <v>21</v>
      </c>
      <c r="I32" s="30"/>
      <c r="K32" s="31"/>
    </row>
    <row r="33" spans="1:11" ht="14.85" customHeight="1" x14ac:dyDescent="0.2">
      <c r="A33" s="23">
        <v>20</v>
      </c>
      <c r="B33" s="24">
        <v>15</v>
      </c>
      <c r="C33" s="24"/>
      <c r="D33" s="25"/>
      <c r="E33" s="26">
        <v>5</v>
      </c>
      <c r="G33" s="29" t="s">
        <v>27</v>
      </c>
      <c r="H33" s="34"/>
      <c r="I33" s="30"/>
      <c r="K33" s="31"/>
    </row>
    <row r="34" spans="1:11" ht="14.85" customHeight="1" x14ac:dyDescent="0.2">
      <c r="A34" s="23">
        <v>20</v>
      </c>
      <c r="B34" s="24">
        <v>15</v>
      </c>
      <c r="C34" s="23" t="s">
        <v>18</v>
      </c>
      <c r="D34" s="25"/>
      <c r="E34" s="26">
        <v>0</v>
      </c>
      <c r="G34" s="32" t="s">
        <v>21</v>
      </c>
      <c r="H34" s="34"/>
      <c r="I34" s="30"/>
      <c r="K34" s="31"/>
    </row>
    <row r="35" spans="1:11" ht="14.85" customHeight="1" x14ac:dyDescent="0.2">
      <c r="A35" s="23">
        <v>30</v>
      </c>
      <c r="B35" s="24"/>
      <c r="C35" s="24"/>
      <c r="D35" s="25"/>
      <c r="E35" s="26">
        <v>0</v>
      </c>
      <c r="G35" s="36" t="s">
        <v>28</v>
      </c>
      <c r="I35" s="28">
        <f>SUM(I36:I37)</f>
        <v>0</v>
      </c>
    </row>
    <row r="36" spans="1:11" ht="14.85" customHeight="1" x14ac:dyDescent="0.2">
      <c r="A36" s="23">
        <v>30</v>
      </c>
      <c r="B36" s="23" t="s">
        <v>18</v>
      </c>
      <c r="C36" s="24"/>
      <c r="D36" s="25"/>
      <c r="E36" s="26">
        <v>5</v>
      </c>
      <c r="G36" s="37" t="s">
        <v>29</v>
      </c>
      <c r="H36" s="34"/>
      <c r="I36" s="30"/>
    </row>
    <row r="37" spans="1:11" ht="14.85" customHeight="1" x14ac:dyDescent="0.2">
      <c r="A37" s="23">
        <v>30</v>
      </c>
      <c r="B37" s="23" t="s">
        <v>18</v>
      </c>
      <c r="C37" s="23" t="s">
        <v>18</v>
      </c>
      <c r="D37" s="25"/>
      <c r="E37" s="26">
        <v>0</v>
      </c>
      <c r="G37" s="32" t="s">
        <v>21</v>
      </c>
      <c r="H37" s="34"/>
      <c r="I37" s="30"/>
    </row>
    <row r="38" spans="1:11" ht="14.85" customHeight="1" x14ac:dyDescent="0.2">
      <c r="A38" s="23">
        <v>35</v>
      </c>
      <c r="B38" s="24"/>
      <c r="C38" s="24"/>
      <c r="D38" s="25"/>
      <c r="E38" s="26">
        <v>5</v>
      </c>
      <c r="G38" s="39" t="s">
        <v>30</v>
      </c>
      <c r="I38" s="28">
        <f>SUM(I39:I42)</f>
        <v>0</v>
      </c>
    </row>
    <row r="39" spans="1:11" ht="14.85" customHeight="1" x14ac:dyDescent="0.2">
      <c r="A39" s="23">
        <v>35</v>
      </c>
      <c r="B39" s="23" t="s">
        <v>18</v>
      </c>
      <c r="C39" s="24"/>
      <c r="D39" s="25"/>
      <c r="E39" s="26">
        <v>0</v>
      </c>
      <c r="G39" s="29" t="s">
        <v>31</v>
      </c>
      <c r="H39" s="40"/>
      <c r="I39" s="30"/>
    </row>
    <row r="40" spans="1:11" ht="14.85" customHeight="1" x14ac:dyDescent="0.2">
      <c r="A40" s="23">
        <v>35</v>
      </c>
      <c r="B40" s="23" t="s">
        <v>18</v>
      </c>
      <c r="C40" s="23" t="s">
        <v>18</v>
      </c>
      <c r="D40" s="25"/>
      <c r="E40" s="26">
        <v>5</v>
      </c>
      <c r="G40" s="32" t="s">
        <v>21</v>
      </c>
      <c r="H40" s="40"/>
      <c r="I40" s="30"/>
    </row>
    <row r="41" spans="1:11" ht="14.85" customHeight="1" x14ac:dyDescent="0.2">
      <c r="A41" s="23">
        <v>35</v>
      </c>
      <c r="B41" s="24">
        <v>10</v>
      </c>
      <c r="C41" s="24"/>
      <c r="D41" s="25"/>
      <c r="E41" s="26">
        <v>7</v>
      </c>
      <c r="G41" s="29" t="s">
        <v>32</v>
      </c>
      <c r="H41" s="34"/>
      <c r="I41" s="30"/>
    </row>
    <row r="42" spans="1:11" ht="14.85" customHeight="1" x14ac:dyDescent="0.2">
      <c r="A42" s="23">
        <v>35</v>
      </c>
      <c r="B42" s="24">
        <v>10</v>
      </c>
      <c r="C42" s="23" t="s">
        <v>18</v>
      </c>
      <c r="D42" s="25"/>
      <c r="E42" s="26">
        <v>2</v>
      </c>
      <c r="G42" s="32" t="s">
        <v>21</v>
      </c>
      <c r="H42" s="34"/>
      <c r="I42" s="30"/>
    </row>
    <row r="43" spans="1:11" ht="16.5" customHeight="1" x14ac:dyDescent="0.2">
      <c r="A43" s="23">
        <v>45</v>
      </c>
      <c r="B43" s="24"/>
      <c r="C43" s="24"/>
      <c r="D43" s="25"/>
      <c r="E43" s="26">
        <v>7</v>
      </c>
      <c r="G43" s="36" t="s">
        <v>33</v>
      </c>
      <c r="I43" s="28">
        <f>SUM(I44:I45)</f>
        <v>0</v>
      </c>
    </row>
    <row r="44" spans="1:11" ht="16.5" customHeight="1" x14ac:dyDescent="0.2">
      <c r="A44" s="23">
        <v>45</v>
      </c>
      <c r="B44" s="23" t="s">
        <v>18</v>
      </c>
      <c r="C44" s="24"/>
      <c r="D44" s="25"/>
      <c r="E44" s="26">
        <v>2</v>
      </c>
      <c r="G44" s="37" t="s">
        <v>34</v>
      </c>
      <c r="H44" s="34"/>
      <c r="I44" s="30"/>
    </row>
    <row r="45" spans="1:11" ht="16.5" customHeight="1" x14ac:dyDescent="0.2">
      <c r="A45" s="23">
        <v>45</v>
      </c>
      <c r="B45" s="23" t="s">
        <v>18</v>
      </c>
      <c r="C45" s="23" t="s">
        <v>18</v>
      </c>
      <c r="D45" s="25"/>
      <c r="E45" s="26">
        <v>7</v>
      </c>
      <c r="G45" s="32" t="s">
        <v>21</v>
      </c>
      <c r="H45" s="34"/>
      <c r="I45" s="30"/>
    </row>
    <row r="46" spans="1:11" ht="16.5" customHeight="1" x14ac:dyDescent="0.2">
      <c r="A46" s="41"/>
      <c r="B46" s="41"/>
      <c r="C46" s="41"/>
      <c r="D46" s="31"/>
      <c r="E46" s="31"/>
      <c r="G46" s="32"/>
      <c r="H46" s="34"/>
      <c r="I46" s="31"/>
    </row>
    <row r="47" spans="1:11" ht="16.5" customHeight="1" x14ac:dyDescent="0.2">
      <c r="A47" s="23">
        <v>50</v>
      </c>
      <c r="B47" s="24"/>
      <c r="C47" s="24"/>
      <c r="D47" s="25"/>
      <c r="E47" s="26">
        <v>5</v>
      </c>
      <c r="G47" s="14" t="s">
        <v>35</v>
      </c>
      <c r="I47" s="30"/>
      <c r="K47" s="31"/>
    </row>
    <row r="48" spans="1:11" ht="16.5" customHeight="1" x14ac:dyDescent="0.2">
      <c r="A48" s="3"/>
      <c r="B48" s="3"/>
      <c r="C48" s="3"/>
      <c r="D48" s="3"/>
      <c r="E48" s="3"/>
      <c r="G48" s="14"/>
      <c r="I48" s="42"/>
      <c r="K48" s="31"/>
    </row>
    <row r="49" spans="1:11" ht="30" customHeight="1" x14ac:dyDescent="0.2">
      <c r="A49" s="23">
        <v>55</v>
      </c>
      <c r="B49" s="24"/>
      <c r="C49" s="24"/>
      <c r="D49" s="25"/>
      <c r="E49" s="26">
        <v>0</v>
      </c>
      <c r="G49" s="43" t="s">
        <v>36</v>
      </c>
      <c r="I49" s="28">
        <f>SUM(I50:I51)</f>
        <v>0</v>
      </c>
      <c r="K49" s="31"/>
    </row>
    <row r="50" spans="1:11" ht="16.5" customHeight="1" x14ac:dyDescent="0.2">
      <c r="A50" s="23">
        <v>55</v>
      </c>
      <c r="B50" s="23" t="s">
        <v>18</v>
      </c>
      <c r="C50" s="24"/>
      <c r="D50" s="25"/>
      <c r="E50" s="26">
        <v>5</v>
      </c>
      <c r="G50" s="37" t="s">
        <v>37</v>
      </c>
      <c r="I50" s="30"/>
      <c r="K50" s="31"/>
    </row>
    <row r="51" spans="1:11" ht="32.25" customHeight="1" x14ac:dyDescent="0.2">
      <c r="A51" s="23">
        <v>55</v>
      </c>
      <c r="B51" s="24">
        <v>10</v>
      </c>
      <c r="C51" s="24"/>
      <c r="D51" s="25"/>
      <c r="E51" s="26">
        <v>2</v>
      </c>
      <c r="G51" s="44" t="s">
        <v>38</v>
      </c>
      <c r="I51" s="30"/>
      <c r="K51" s="31"/>
    </row>
    <row r="52" spans="1:11" ht="16.5" customHeight="1" x14ac:dyDescent="0.2">
      <c r="A52" s="41"/>
      <c r="B52" s="41"/>
      <c r="C52" s="41"/>
      <c r="D52" s="31"/>
      <c r="E52" s="31"/>
      <c r="I52" s="31"/>
    </row>
    <row r="53" spans="1:11" ht="30" customHeight="1" x14ac:dyDescent="0.2">
      <c r="A53" s="23">
        <v>90</v>
      </c>
      <c r="B53" s="24"/>
      <c r="C53" s="24"/>
      <c r="D53" s="25"/>
      <c r="E53" s="26">
        <v>3</v>
      </c>
      <c r="G53" s="45" t="s">
        <v>39</v>
      </c>
      <c r="I53" s="46">
        <f>+I22+I27+I30+I35+I38+I43+I47+I49</f>
        <v>0</v>
      </c>
    </row>
    <row r="54" spans="1:11" ht="16.5" customHeight="1" x14ac:dyDescent="0.2">
      <c r="A54" s="23">
        <v>91</v>
      </c>
      <c r="B54" s="24"/>
      <c r="C54" s="24"/>
      <c r="D54" s="25"/>
      <c r="E54" s="26">
        <v>4</v>
      </c>
      <c r="G54" s="47" t="s">
        <v>40</v>
      </c>
      <c r="I54" s="48">
        <f>IF((I22+I27+I49)=0,0,(I30+I35)/-(I22+I27+I49)*100)</f>
        <v>0</v>
      </c>
      <c r="J54" s="3" t="s">
        <v>41</v>
      </c>
    </row>
    <row r="55" spans="1:11" ht="16.5" customHeight="1" x14ac:dyDescent="0.2">
      <c r="A55" s="23">
        <v>92</v>
      </c>
      <c r="B55" s="24"/>
      <c r="C55" s="24"/>
      <c r="D55" s="25"/>
      <c r="E55" s="26">
        <v>5</v>
      </c>
      <c r="G55" s="47" t="s">
        <v>42</v>
      </c>
      <c r="I55" s="48">
        <f>IF((I22+I27+I49)=0,0,-(I38+I43)/(I22+I27+I49)*100)</f>
        <v>0</v>
      </c>
      <c r="J55" s="3" t="s">
        <v>41</v>
      </c>
    </row>
    <row r="56" spans="1:11" ht="16.5" customHeight="1" x14ac:dyDescent="0.2">
      <c r="A56" s="23">
        <v>93</v>
      </c>
      <c r="B56" s="24"/>
      <c r="C56" s="24"/>
      <c r="D56" s="25"/>
      <c r="E56" s="26">
        <v>6</v>
      </c>
      <c r="G56" s="47" t="s">
        <v>43</v>
      </c>
      <c r="I56" s="48">
        <f>IF((I22+I27+I49)=0,0,-I47/(I22+I27+I49)*100)</f>
        <v>0</v>
      </c>
      <c r="J56" s="3" t="s">
        <v>41</v>
      </c>
    </row>
    <row r="57" spans="1:11" ht="16.5" customHeight="1" x14ac:dyDescent="0.2">
      <c r="A57" s="23">
        <v>94</v>
      </c>
      <c r="B57" s="24"/>
      <c r="C57" s="24"/>
      <c r="D57" s="25"/>
      <c r="E57" s="26">
        <v>7</v>
      </c>
      <c r="G57" s="47" t="s">
        <v>44</v>
      </c>
      <c r="I57" s="48">
        <f>SUM(I54:I56)</f>
        <v>0</v>
      </c>
      <c r="J57" s="3" t="s">
        <v>41</v>
      </c>
    </row>
    <row r="58" spans="1:11" ht="16.5" customHeight="1" x14ac:dyDescent="0.2"/>
    <row r="59" spans="1:11" x14ac:dyDescent="0.2">
      <c r="G59" s="29"/>
    </row>
  </sheetData>
  <sheetProtection password="F0A6"/>
  <mergeCells count="4">
    <mergeCell ref="H9:I12"/>
    <mergeCell ref="A10:F10"/>
    <mergeCell ref="A11:F11"/>
    <mergeCell ref="A1:J1"/>
  </mergeCells>
  <pageMargins left="0.31496062992125984" right="0.19685039370078741" top="0.19685039370078741" bottom="0.31496062992125984" header="0" footer="0.19685039370078741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61"/>
  <sheetViews>
    <sheetView showGridLines="0" zoomScaleNormal="100" zoomScaleSheetLayoutView="55" workbookViewId="0">
      <selection activeCell="H16" sqref="H16"/>
    </sheetView>
  </sheetViews>
  <sheetFormatPr defaultColWidth="9.140625" defaultRowHeight="12" x14ac:dyDescent="0.2"/>
  <cols>
    <col min="1" max="5" width="2.85546875" style="49" customWidth="1"/>
    <col min="6" max="6" width="9.42578125" style="49" customWidth="1"/>
    <col min="7" max="7" width="51.85546875" style="49" customWidth="1"/>
    <col min="8" max="8" width="15.42578125" style="50" customWidth="1"/>
    <col min="9" max="9" width="15.7109375" style="49" customWidth="1"/>
    <col min="10" max="10" width="3.7109375" style="51" customWidth="1"/>
    <col min="11" max="11" width="13.7109375" style="77" customWidth="1"/>
    <col min="12" max="16384" width="9.140625" style="51"/>
  </cols>
  <sheetData>
    <row r="1" spans="1:10" customFormat="1" ht="50.1" customHeight="1" x14ac:dyDescent="0.2">
      <c r="A1" s="171" t="s">
        <v>148</v>
      </c>
      <c r="B1" s="172"/>
      <c r="C1" s="172"/>
      <c r="D1" s="172"/>
      <c r="E1" s="172"/>
      <c r="F1" s="173"/>
      <c r="G1" s="173"/>
      <c r="H1" s="173"/>
      <c r="I1" s="173"/>
      <c r="J1" s="17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2"/>
      <c r="C4" s="52"/>
      <c r="D4" s="53"/>
      <c r="E4" s="52"/>
      <c r="F4" s="52"/>
      <c r="G4" s="52"/>
      <c r="H4" s="50" t="s">
        <v>2</v>
      </c>
      <c r="I4" s="54" t="s">
        <v>3</v>
      </c>
    </row>
    <row r="5" spans="1:10" ht="14.85" customHeight="1" x14ac:dyDescent="0.2">
      <c r="A5" s="8" t="s">
        <v>45</v>
      </c>
      <c r="B5" s="52"/>
      <c r="C5" s="52"/>
      <c r="D5" s="55"/>
      <c r="E5" s="56"/>
      <c r="F5" s="56"/>
      <c r="G5" s="56"/>
      <c r="H5" s="50" t="s">
        <v>4</v>
      </c>
      <c r="I5" s="54">
        <v>40634</v>
      </c>
    </row>
    <row r="6" spans="1:10" ht="14.85" customHeight="1" x14ac:dyDescent="0.2">
      <c r="A6" s="57"/>
      <c r="H6" s="50" t="s">
        <v>5</v>
      </c>
      <c r="I6" s="132">
        <v>43100</v>
      </c>
    </row>
    <row r="7" spans="1:10" ht="14.85" customHeight="1" x14ac:dyDescent="0.2">
      <c r="A7" s="51"/>
      <c r="I7" s="51"/>
    </row>
    <row r="8" spans="1:10" ht="14.85" customHeight="1" x14ac:dyDescent="0.2">
      <c r="A8" s="129" t="s">
        <v>158</v>
      </c>
    </row>
    <row r="9" spans="1:10" ht="14.85" customHeight="1" x14ac:dyDescent="0.2">
      <c r="A9" s="51"/>
      <c r="H9" s="175" t="s">
        <v>46</v>
      </c>
      <c r="I9" s="176"/>
    </row>
    <row r="10" spans="1:10" ht="29.45" customHeight="1" x14ac:dyDescent="0.2">
      <c r="A10" s="181" t="s">
        <v>7</v>
      </c>
      <c r="B10" s="181"/>
      <c r="C10" s="181"/>
      <c r="D10" s="181"/>
      <c r="E10" s="181"/>
      <c r="F10" s="181"/>
      <c r="G10" s="58" t="s">
        <v>8</v>
      </c>
      <c r="H10" s="177"/>
      <c r="I10" s="178"/>
    </row>
    <row r="11" spans="1:10" ht="26.85" customHeight="1" x14ac:dyDescent="0.2">
      <c r="A11" s="182" t="s">
        <v>9</v>
      </c>
      <c r="B11" s="170"/>
      <c r="C11" s="170"/>
      <c r="D11" s="170"/>
      <c r="E11" s="170"/>
      <c r="F11" s="170"/>
      <c r="G11" s="124" t="s">
        <v>154</v>
      </c>
      <c r="H11" s="177"/>
      <c r="I11" s="178"/>
    </row>
    <row r="12" spans="1:10" ht="14.85" customHeight="1" x14ac:dyDescent="0.2">
      <c r="A12" s="60" t="s">
        <v>10</v>
      </c>
      <c r="G12" s="16" t="s">
        <v>11</v>
      </c>
      <c r="H12" s="179"/>
      <c r="I12" s="180"/>
    </row>
    <row r="13" spans="1:10" ht="14.85" customHeight="1" x14ac:dyDescent="0.2">
      <c r="A13" s="60" t="s">
        <v>12</v>
      </c>
      <c r="B13" s="51"/>
      <c r="C13" s="51"/>
      <c r="D13" s="51"/>
      <c r="E13" s="51"/>
      <c r="F13" s="51"/>
      <c r="G13" s="49" t="s">
        <v>13</v>
      </c>
      <c r="H13" s="61"/>
      <c r="I13" s="61"/>
    </row>
    <row r="14" spans="1:10" ht="48" x14ac:dyDescent="0.2">
      <c r="A14" s="126" t="s">
        <v>14</v>
      </c>
      <c r="B14" s="127"/>
      <c r="C14" s="127"/>
      <c r="D14" s="127"/>
      <c r="E14" s="127"/>
      <c r="F14" s="127"/>
      <c r="G14" s="130" t="s">
        <v>163</v>
      </c>
    </row>
    <row r="15" spans="1:10" ht="14.85" customHeight="1" x14ac:dyDescent="0.2">
      <c r="A15" s="57"/>
    </row>
    <row r="16" spans="1:10" ht="14.85" customHeight="1" x14ac:dyDescent="0.2">
      <c r="B16" s="51"/>
      <c r="C16" s="51"/>
      <c r="D16" s="51"/>
      <c r="E16" s="51"/>
      <c r="F16" s="51"/>
      <c r="G16" s="51"/>
      <c r="H16" s="122"/>
    </row>
    <row r="17" spans="1:9" ht="14.85" customHeight="1" x14ac:dyDescent="0.2">
      <c r="A17" s="62" t="s">
        <v>47</v>
      </c>
    </row>
    <row r="18" spans="1:9" ht="14.85" customHeight="1" x14ac:dyDescent="0.2">
      <c r="A18" s="57"/>
      <c r="H18" s="20"/>
      <c r="I18" s="51"/>
    </row>
    <row r="19" spans="1:9" ht="14.65" customHeight="1" x14ac:dyDescent="0.2">
      <c r="A19" s="51"/>
      <c r="B19" s="51"/>
      <c r="C19" s="51"/>
      <c r="D19" s="51"/>
      <c r="E19" s="51"/>
      <c r="H19" s="20"/>
      <c r="I19" s="51"/>
    </row>
    <row r="20" spans="1:9" ht="14.85" customHeight="1" x14ac:dyDescent="0.2">
      <c r="A20" s="51"/>
      <c r="B20" s="51"/>
      <c r="C20" s="51"/>
      <c r="D20" s="51"/>
      <c r="E20" s="51"/>
      <c r="H20" s="20"/>
      <c r="I20" s="63" t="s">
        <v>0</v>
      </c>
    </row>
    <row r="21" spans="1:9" ht="14.85" customHeight="1" x14ac:dyDescent="0.2">
      <c r="A21" s="52" t="s">
        <v>16</v>
      </c>
      <c r="B21" s="52"/>
      <c r="C21" s="52"/>
      <c r="D21" s="52"/>
      <c r="E21" s="52" t="s">
        <v>17</v>
      </c>
      <c r="H21" s="20"/>
      <c r="I21" s="64">
        <v>10</v>
      </c>
    </row>
    <row r="22" spans="1:9" ht="14.85" customHeight="1" x14ac:dyDescent="0.2">
      <c r="A22" s="65" t="s">
        <v>18</v>
      </c>
      <c r="B22" s="66"/>
      <c r="C22" s="66"/>
      <c r="D22" s="67"/>
      <c r="E22" s="68">
        <v>0</v>
      </c>
      <c r="F22" s="51"/>
      <c r="G22" s="69" t="s">
        <v>48</v>
      </c>
      <c r="H22" s="20"/>
      <c r="I22" s="70">
        <f>SUM(I23:I26)</f>
        <v>0</v>
      </c>
    </row>
    <row r="23" spans="1:9" ht="14.85" customHeight="1" x14ac:dyDescent="0.2">
      <c r="A23" s="65" t="s">
        <v>18</v>
      </c>
      <c r="B23" s="65" t="s">
        <v>18</v>
      </c>
      <c r="C23" s="66"/>
      <c r="D23" s="67"/>
      <c r="E23" s="68">
        <v>5</v>
      </c>
      <c r="F23" s="51"/>
      <c r="G23" s="71" t="s">
        <v>49</v>
      </c>
      <c r="H23" s="20"/>
      <c r="I23" s="72"/>
    </row>
    <row r="24" spans="1:9" ht="14.85" customHeight="1" x14ac:dyDescent="0.2">
      <c r="A24" s="65" t="s">
        <v>18</v>
      </c>
      <c r="B24" s="66">
        <v>10</v>
      </c>
      <c r="C24" s="66"/>
      <c r="D24" s="67"/>
      <c r="E24" s="68">
        <v>2</v>
      </c>
      <c r="F24" s="51"/>
      <c r="G24" s="71" t="s">
        <v>50</v>
      </c>
      <c r="H24" s="20"/>
      <c r="I24" s="72"/>
    </row>
    <row r="25" spans="1:9" ht="14.85" customHeight="1" x14ac:dyDescent="0.2">
      <c r="A25" s="65" t="s">
        <v>18</v>
      </c>
      <c r="B25" s="66">
        <v>15</v>
      </c>
      <c r="C25" s="66"/>
      <c r="D25" s="67"/>
      <c r="E25" s="68">
        <v>7</v>
      </c>
      <c r="F25" s="51"/>
      <c r="G25" s="71" t="s">
        <v>51</v>
      </c>
      <c r="H25" s="20"/>
      <c r="I25" s="72"/>
    </row>
    <row r="26" spans="1:9" ht="14.85" customHeight="1" x14ac:dyDescent="0.2">
      <c r="A26" s="65" t="s">
        <v>18</v>
      </c>
      <c r="B26" s="66">
        <v>20</v>
      </c>
      <c r="C26" s="66"/>
      <c r="D26" s="67"/>
      <c r="E26" s="68">
        <v>4</v>
      </c>
      <c r="F26" s="73"/>
      <c r="G26" s="71" t="s">
        <v>52</v>
      </c>
      <c r="H26" s="20"/>
      <c r="I26" s="72"/>
    </row>
    <row r="27" spans="1:9" ht="14.85" customHeight="1" x14ac:dyDescent="0.2">
      <c r="A27" s="65">
        <v>10</v>
      </c>
      <c r="B27" s="65"/>
      <c r="C27" s="66"/>
      <c r="D27" s="67"/>
      <c r="E27" s="68">
        <v>7</v>
      </c>
      <c r="F27" s="59"/>
      <c r="G27" s="74" t="s">
        <v>53</v>
      </c>
      <c r="H27" s="20"/>
      <c r="I27" s="70">
        <f>SUM(I28:I31)</f>
        <v>0</v>
      </c>
    </row>
    <row r="28" spans="1:9" ht="14.85" customHeight="1" x14ac:dyDescent="0.2">
      <c r="A28" s="65">
        <v>10</v>
      </c>
      <c r="B28" s="65" t="s">
        <v>18</v>
      </c>
      <c r="C28" s="66"/>
      <c r="D28" s="67"/>
      <c r="E28" s="68">
        <v>2</v>
      </c>
      <c r="F28" s="75"/>
      <c r="G28" s="71" t="s">
        <v>49</v>
      </c>
      <c r="H28" s="76"/>
      <c r="I28" s="72"/>
    </row>
    <row r="29" spans="1:9" ht="14.85" customHeight="1" x14ac:dyDescent="0.2">
      <c r="A29" s="65">
        <v>10</v>
      </c>
      <c r="B29" s="66">
        <v>10</v>
      </c>
      <c r="C29" s="66"/>
      <c r="D29" s="67"/>
      <c r="E29" s="68">
        <v>9</v>
      </c>
      <c r="F29" s="73"/>
      <c r="G29" s="71" t="s">
        <v>50</v>
      </c>
      <c r="H29" s="76"/>
      <c r="I29" s="72"/>
    </row>
    <row r="30" spans="1:9" ht="14.85" customHeight="1" x14ac:dyDescent="0.2">
      <c r="A30" s="65">
        <v>10</v>
      </c>
      <c r="B30" s="66">
        <v>15</v>
      </c>
      <c r="C30" s="66"/>
      <c r="D30" s="67"/>
      <c r="E30" s="68">
        <v>4</v>
      </c>
      <c r="G30" s="71" t="s">
        <v>51</v>
      </c>
      <c r="I30" s="72"/>
    </row>
    <row r="31" spans="1:9" ht="14.85" customHeight="1" x14ac:dyDescent="0.2">
      <c r="A31" s="65">
        <v>10</v>
      </c>
      <c r="B31" s="65">
        <v>20</v>
      </c>
      <c r="C31" s="66"/>
      <c r="D31" s="67"/>
      <c r="E31" s="68">
        <v>1</v>
      </c>
      <c r="G31" s="71" t="s">
        <v>52</v>
      </c>
      <c r="I31" s="72"/>
    </row>
    <row r="32" spans="1:9" ht="14.85" customHeight="1" x14ac:dyDescent="0.2">
      <c r="A32" s="65">
        <v>15</v>
      </c>
      <c r="B32" s="65"/>
      <c r="C32" s="66"/>
      <c r="D32" s="67"/>
      <c r="E32" s="68">
        <v>2</v>
      </c>
      <c r="G32" s="74" t="s">
        <v>54</v>
      </c>
      <c r="I32" s="70">
        <f>SUM(I33:I35)</f>
        <v>0</v>
      </c>
    </row>
    <row r="33" spans="1:11" ht="14.85" customHeight="1" x14ac:dyDescent="0.2">
      <c r="A33" s="65">
        <v>15</v>
      </c>
      <c r="B33" s="65" t="s">
        <v>18</v>
      </c>
      <c r="C33" s="66"/>
      <c r="D33" s="67"/>
      <c r="E33" s="68">
        <v>7</v>
      </c>
      <c r="G33" s="71" t="s">
        <v>49</v>
      </c>
      <c r="I33" s="72"/>
    </row>
    <row r="34" spans="1:11" ht="14.85" customHeight="1" x14ac:dyDescent="0.2">
      <c r="A34" s="65">
        <v>15</v>
      </c>
      <c r="B34" s="66">
        <v>10</v>
      </c>
      <c r="C34" s="66"/>
      <c r="D34" s="67"/>
      <c r="E34" s="68">
        <v>4</v>
      </c>
      <c r="G34" s="71" t="s">
        <v>50</v>
      </c>
      <c r="I34" s="72"/>
    </row>
    <row r="35" spans="1:11" ht="14.85" customHeight="1" x14ac:dyDescent="0.2">
      <c r="A35" s="65">
        <v>15</v>
      </c>
      <c r="B35" s="66">
        <v>15</v>
      </c>
      <c r="C35" s="66"/>
      <c r="D35" s="67"/>
      <c r="E35" s="68">
        <v>9</v>
      </c>
      <c r="G35" s="71" t="s">
        <v>51</v>
      </c>
      <c r="I35" s="72"/>
    </row>
    <row r="36" spans="1:11" ht="14.85" customHeight="1" x14ac:dyDescent="0.2">
      <c r="A36" s="65">
        <v>20</v>
      </c>
      <c r="B36" s="66"/>
      <c r="C36" s="66"/>
      <c r="D36" s="67"/>
      <c r="E36" s="68">
        <v>9</v>
      </c>
      <c r="G36" s="74" t="s">
        <v>55</v>
      </c>
      <c r="I36" s="70">
        <f>SUM(I37:I39)</f>
        <v>0</v>
      </c>
    </row>
    <row r="37" spans="1:11" ht="14.85" customHeight="1" x14ac:dyDescent="0.2">
      <c r="A37" s="65">
        <v>20</v>
      </c>
      <c r="B37" s="65" t="s">
        <v>18</v>
      </c>
      <c r="C37" s="66"/>
      <c r="D37" s="67"/>
      <c r="E37" s="68">
        <v>4</v>
      </c>
      <c r="G37" s="71" t="s">
        <v>49</v>
      </c>
      <c r="I37" s="72"/>
    </row>
    <row r="38" spans="1:11" ht="14.85" customHeight="1" x14ac:dyDescent="0.2">
      <c r="A38" s="65">
        <v>20</v>
      </c>
      <c r="B38" s="66">
        <v>10</v>
      </c>
      <c r="C38" s="66"/>
      <c r="D38" s="67"/>
      <c r="E38" s="68">
        <v>1</v>
      </c>
      <c r="G38" s="71" t="s">
        <v>50</v>
      </c>
      <c r="I38" s="72"/>
    </row>
    <row r="39" spans="1:11" ht="14.85" customHeight="1" x14ac:dyDescent="0.2">
      <c r="A39" s="65">
        <v>20</v>
      </c>
      <c r="B39" s="66">
        <v>15</v>
      </c>
      <c r="C39" s="66"/>
      <c r="D39" s="67"/>
      <c r="E39" s="68">
        <v>6</v>
      </c>
      <c r="G39" s="78" t="s">
        <v>51</v>
      </c>
      <c r="I39" s="72"/>
    </row>
    <row r="40" spans="1:11" ht="14.85" customHeight="1" x14ac:dyDescent="0.2">
      <c r="A40" s="41"/>
      <c r="B40" s="41"/>
      <c r="C40" s="41"/>
      <c r="D40" s="31"/>
      <c r="E40" s="31"/>
      <c r="I40" s="79"/>
    </row>
    <row r="41" spans="1:11" ht="14.85" customHeight="1" x14ac:dyDescent="0.2">
      <c r="A41" s="65">
        <v>25</v>
      </c>
      <c r="B41" s="66"/>
      <c r="C41" s="66"/>
      <c r="D41" s="67"/>
      <c r="E41" s="68">
        <v>4</v>
      </c>
      <c r="G41" s="69" t="s">
        <v>56</v>
      </c>
      <c r="I41" s="70">
        <f>SUM(I42:I45)</f>
        <v>0</v>
      </c>
      <c r="K41" s="31"/>
    </row>
    <row r="42" spans="1:11" ht="14.85" customHeight="1" x14ac:dyDescent="0.2">
      <c r="A42" s="65">
        <v>25</v>
      </c>
      <c r="B42" s="65" t="s">
        <v>18</v>
      </c>
      <c r="C42" s="66"/>
      <c r="D42" s="67"/>
      <c r="E42" s="68">
        <v>9</v>
      </c>
      <c r="G42" s="78" t="s">
        <v>49</v>
      </c>
      <c r="I42" s="70">
        <f>I23+I28+I33+I37</f>
        <v>0</v>
      </c>
    </row>
    <row r="43" spans="1:11" ht="14.85" customHeight="1" x14ac:dyDescent="0.2">
      <c r="A43" s="65">
        <v>25</v>
      </c>
      <c r="B43" s="66">
        <v>10</v>
      </c>
      <c r="C43" s="66"/>
      <c r="D43" s="67"/>
      <c r="E43" s="68">
        <v>6</v>
      </c>
      <c r="G43" s="78" t="s">
        <v>50</v>
      </c>
      <c r="I43" s="70">
        <f>I24+I29+I34+I38</f>
        <v>0</v>
      </c>
    </row>
    <row r="44" spans="1:11" ht="14.85" customHeight="1" x14ac:dyDescent="0.2">
      <c r="A44" s="65">
        <v>25</v>
      </c>
      <c r="B44" s="66">
        <v>15</v>
      </c>
      <c r="C44" s="66"/>
      <c r="D44" s="67"/>
      <c r="E44" s="68">
        <v>1</v>
      </c>
      <c r="G44" s="78" t="s">
        <v>51</v>
      </c>
      <c r="I44" s="70">
        <f>I25+I30+I35+I39</f>
        <v>0</v>
      </c>
    </row>
    <row r="45" spans="1:11" ht="14.85" customHeight="1" x14ac:dyDescent="0.2">
      <c r="A45" s="65">
        <v>25</v>
      </c>
      <c r="B45" s="66">
        <v>20</v>
      </c>
      <c r="C45" s="66"/>
      <c r="D45" s="67"/>
      <c r="E45" s="68">
        <v>8</v>
      </c>
      <c r="G45" s="78" t="s">
        <v>52</v>
      </c>
      <c r="I45" s="70">
        <f>I31+I26</f>
        <v>0</v>
      </c>
    </row>
    <row r="46" spans="1:11" ht="14.85" customHeight="1" x14ac:dyDescent="0.2">
      <c r="A46" s="80"/>
      <c r="B46" s="80"/>
      <c r="C46" s="80"/>
      <c r="D46" s="52"/>
      <c r="E46" s="52"/>
    </row>
    <row r="47" spans="1:11" ht="14.85" customHeight="1" x14ac:dyDescent="0.2">
      <c r="A47" s="65">
        <v>30</v>
      </c>
      <c r="B47" s="66"/>
      <c r="C47" s="66"/>
      <c r="D47" s="67"/>
      <c r="E47" s="68">
        <v>1</v>
      </c>
      <c r="G47" s="69" t="s">
        <v>57</v>
      </c>
      <c r="I47" s="70">
        <f>I48+I51+I52+I55+I56+I57+I58</f>
        <v>0</v>
      </c>
      <c r="K47" s="31"/>
    </row>
    <row r="48" spans="1:11" ht="14.85" customHeight="1" x14ac:dyDescent="0.2">
      <c r="A48" s="65">
        <v>30</v>
      </c>
      <c r="B48" s="65" t="s">
        <v>18</v>
      </c>
      <c r="C48" s="66"/>
      <c r="D48" s="67"/>
      <c r="E48" s="68">
        <v>6</v>
      </c>
      <c r="G48" s="78" t="s">
        <v>58</v>
      </c>
      <c r="I48" s="70">
        <f>SUM(I49:I50)</f>
        <v>0</v>
      </c>
    </row>
    <row r="49" spans="1:9" ht="14.85" customHeight="1" x14ac:dyDescent="0.2">
      <c r="A49" s="65">
        <v>30</v>
      </c>
      <c r="B49" s="65" t="s">
        <v>18</v>
      </c>
      <c r="C49" s="65" t="s">
        <v>18</v>
      </c>
      <c r="D49" s="67"/>
      <c r="E49" s="68">
        <v>1</v>
      </c>
      <c r="G49" s="81" t="s">
        <v>59</v>
      </c>
      <c r="I49" s="72"/>
    </row>
    <row r="50" spans="1:9" ht="14.85" customHeight="1" x14ac:dyDescent="0.2">
      <c r="A50" s="65">
        <v>30</v>
      </c>
      <c r="B50" s="65" t="s">
        <v>18</v>
      </c>
      <c r="C50" s="66">
        <v>10</v>
      </c>
      <c r="D50" s="67"/>
      <c r="E50" s="68">
        <v>8</v>
      </c>
      <c r="G50" s="81" t="s">
        <v>60</v>
      </c>
      <c r="I50" s="72"/>
    </row>
    <row r="51" spans="1:9" ht="14.85" customHeight="1" x14ac:dyDescent="0.2">
      <c r="A51" s="65">
        <v>30</v>
      </c>
      <c r="B51" s="66">
        <v>10</v>
      </c>
      <c r="C51" s="66"/>
      <c r="D51" s="67"/>
      <c r="E51" s="68">
        <v>3</v>
      </c>
      <c r="G51" s="78" t="s">
        <v>61</v>
      </c>
      <c r="I51" s="72"/>
    </row>
    <row r="52" spans="1:9" ht="14.85" customHeight="1" x14ac:dyDescent="0.2">
      <c r="A52" s="65">
        <v>30</v>
      </c>
      <c r="B52" s="66">
        <v>15</v>
      </c>
      <c r="C52" s="66"/>
      <c r="D52" s="67"/>
      <c r="E52" s="68">
        <v>8</v>
      </c>
      <c r="G52" s="78" t="s">
        <v>62</v>
      </c>
      <c r="I52" s="70">
        <f>SUM(I53:I54)</f>
        <v>0</v>
      </c>
    </row>
    <row r="53" spans="1:9" ht="14.85" customHeight="1" x14ac:dyDescent="0.2">
      <c r="A53" s="65">
        <v>30</v>
      </c>
      <c r="B53" s="65">
        <v>15</v>
      </c>
      <c r="C53" s="65" t="s">
        <v>18</v>
      </c>
      <c r="D53" s="67"/>
      <c r="E53" s="68">
        <v>3</v>
      </c>
      <c r="G53" s="81" t="s">
        <v>63</v>
      </c>
      <c r="I53" s="72"/>
    </row>
    <row r="54" spans="1:9" ht="30" customHeight="1" x14ac:dyDescent="0.2">
      <c r="A54" s="65">
        <v>30</v>
      </c>
      <c r="B54" s="66">
        <v>15</v>
      </c>
      <c r="C54" s="66">
        <v>10</v>
      </c>
      <c r="D54" s="67"/>
      <c r="E54" s="68">
        <v>0</v>
      </c>
      <c r="G54" s="82" t="s">
        <v>64</v>
      </c>
      <c r="I54" s="72"/>
    </row>
    <row r="55" spans="1:9" ht="14.85" customHeight="1" x14ac:dyDescent="0.2">
      <c r="A55" s="65">
        <v>30</v>
      </c>
      <c r="B55" s="66">
        <v>20</v>
      </c>
      <c r="C55" s="66"/>
      <c r="D55" s="67"/>
      <c r="E55" s="68">
        <v>5</v>
      </c>
      <c r="G55" s="78" t="s">
        <v>65</v>
      </c>
      <c r="I55" s="72"/>
    </row>
    <row r="56" spans="1:9" ht="14.85" customHeight="1" x14ac:dyDescent="0.2">
      <c r="A56" s="65">
        <v>30</v>
      </c>
      <c r="B56" s="66">
        <v>25</v>
      </c>
      <c r="C56" s="66"/>
      <c r="D56" s="67"/>
      <c r="E56" s="68">
        <v>0</v>
      </c>
      <c r="G56" s="78" t="s">
        <v>66</v>
      </c>
      <c r="I56" s="72"/>
    </row>
    <row r="57" spans="1:9" ht="14.85" customHeight="1" x14ac:dyDescent="0.2">
      <c r="A57" s="65">
        <v>30</v>
      </c>
      <c r="B57" s="66">
        <v>30</v>
      </c>
      <c r="C57" s="66"/>
      <c r="D57" s="67"/>
      <c r="E57" s="68">
        <v>7</v>
      </c>
      <c r="G57" s="78" t="s">
        <v>67</v>
      </c>
      <c r="I57" s="72"/>
    </row>
    <row r="58" spans="1:9" ht="14.85" customHeight="1" x14ac:dyDescent="0.2">
      <c r="A58" s="65">
        <v>30</v>
      </c>
      <c r="B58" s="65">
        <v>35</v>
      </c>
      <c r="C58" s="66"/>
      <c r="D58" s="67"/>
      <c r="E58" s="68">
        <v>2</v>
      </c>
      <c r="G58" s="78" t="s">
        <v>68</v>
      </c>
      <c r="I58" s="72"/>
    </row>
    <row r="59" spans="1:9" x14ac:dyDescent="0.2">
      <c r="A59" s="31"/>
      <c r="B59" s="31"/>
      <c r="C59" s="31"/>
      <c r="D59" s="31"/>
      <c r="E59" s="31"/>
      <c r="I59" s="31"/>
    </row>
    <row r="60" spans="1:9" x14ac:dyDescent="0.2">
      <c r="A60" s="31"/>
      <c r="B60" s="31"/>
      <c r="C60" s="31"/>
      <c r="D60" s="31"/>
      <c r="E60" s="31"/>
    </row>
    <row r="61" spans="1:9" x14ac:dyDescent="0.2">
      <c r="A61" s="31"/>
      <c r="B61" s="31"/>
      <c r="C61" s="31"/>
      <c r="D61" s="31"/>
      <c r="E61" s="31"/>
    </row>
  </sheetData>
  <mergeCells count="4">
    <mergeCell ref="H9:I12"/>
    <mergeCell ref="A10:F10"/>
    <mergeCell ref="A11:F11"/>
    <mergeCell ref="A1:J1"/>
  </mergeCells>
  <pageMargins left="0.31496062992125984" right="0.39370078740157483" top="0.39370078740157483" bottom="0.11811023622047245" header="0.31496062992125984" footer="0.19685039370078741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Q60"/>
  <sheetViews>
    <sheetView showGridLines="0" zoomScaleNormal="100" zoomScaleSheetLayoutView="55" workbookViewId="0">
      <selection activeCell="H16" sqref="H16"/>
    </sheetView>
  </sheetViews>
  <sheetFormatPr defaultColWidth="9.140625" defaultRowHeight="12" x14ac:dyDescent="0.2"/>
  <cols>
    <col min="1" max="5" width="2.85546875" style="49" customWidth="1"/>
    <col min="6" max="6" width="9.42578125" style="49" customWidth="1"/>
    <col min="7" max="7" width="54.5703125" style="49" customWidth="1"/>
    <col min="8" max="8" width="15" style="50" customWidth="1"/>
    <col min="9" max="9" width="15.7109375" style="49" customWidth="1"/>
    <col min="10" max="10" width="3.7109375" style="51" customWidth="1"/>
    <col min="11" max="11" width="13.7109375" style="77" customWidth="1"/>
    <col min="12" max="14" width="9.140625" style="51"/>
    <col min="15" max="15" width="9.42578125" style="51" bestFit="1" customWidth="1"/>
    <col min="16" max="16384" width="9.140625" style="51"/>
  </cols>
  <sheetData>
    <row r="1" spans="1:10" customFormat="1" ht="50.1" customHeight="1" x14ac:dyDescent="0.2">
      <c r="A1" s="171" t="s">
        <v>148</v>
      </c>
      <c r="B1" s="172"/>
      <c r="C1" s="172"/>
      <c r="D1" s="172"/>
      <c r="E1" s="172"/>
      <c r="F1" s="173"/>
      <c r="G1" s="173"/>
      <c r="H1" s="173"/>
      <c r="I1" s="173"/>
      <c r="J1" s="17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2"/>
      <c r="C4" s="52"/>
      <c r="D4" s="53"/>
      <c r="E4" s="52"/>
      <c r="F4" s="52"/>
      <c r="G4" s="52"/>
      <c r="H4" s="50" t="s">
        <v>2</v>
      </c>
      <c r="I4" s="54" t="s">
        <v>3</v>
      </c>
    </row>
    <row r="5" spans="1:10" ht="14.85" customHeight="1" x14ac:dyDescent="0.2">
      <c r="A5" s="8" t="s">
        <v>45</v>
      </c>
      <c r="B5" s="52"/>
      <c r="C5" s="52"/>
      <c r="D5" s="55"/>
      <c r="E5" s="56"/>
      <c r="F5" s="56"/>
      <c r="G5" s="56"/>
      <c r="H5" s="50" t="s">
        <v>4</v>
      </c>
      <c r="I5" s="54">
        <v>40634</v>
      </c>
    </row>
    <row r="6" spans="1:10" ht="14.85" customHeight="1" x14ac:dyDescent="0.2">
      <c r="A6" s="57"/>
      <c r="H6" s="50" t="s">
        <v>5</v>
      </c>
      <c r="I6" s="132">
        <v>43100</v>
      </c>
    </row>
    <row r="7" spans="1:10" ht="14.85" customHeight="1" x14ac:dyDescent="0.2">
      <c r="A7" s="51"/>
      <c r="H7" s="51"/>
      <c r="I7" s="51"/>
    </row>
    <row r="8" spans="1:10" ht="14.85" customHeight="1" x14ac:dyDescent="0.2">
      <c r="A8" s="129" t="s">
        <v>158</v>
      </c>
    </row>
    <row r="9" spans="1:10" ht="14.85" customHeight="1" x14ac:dyDescent="0.2">
      <c r="A9" s="51"/>
      <c r="H9" s="175" t="s">
        <v>69</v>
      </c>
      <c r="I9" s="176"/>
    </row>
    <row r="10" spans="1:10" ht="29.45" customHeight="1" x14ac:dyDescent="0.2">
      <c r="A10" s="181" t="s">
        <v>7</v>
      </c>
      <c r="B10" s="181"/>
      <c r="C10" s="181"/>
      <c r="D10" s="181"/>
      <c r="E10" s="181"/>
      <c r="F10" s="181"/>
      <c r="G10" s="58" t="s">
        <v>8</v>
      </c>
      <c r="H10" s="177"/>
      <c r="I10" s="178"/>
    </row>
    <row r="11" spans="1:10" ht="26.85" customHeight="1" x14ac:dyDescent="0.2">
      <c r="A11" s="182" t="s">
        <v>9</v>
      </c>
      <c r="B11" s="170"/>
      <c r="C11" s="170"/>
      <c r="D11" s="170"/>
      <c r="E11" s="170"/>
      <c r="F11" s="170"/>
      <c r="G11" s="124" t="s">
        <v>154</v>
      </c>
      <c r="H11" s="177"/>
      <c r="I11" s="178"/>
    </row>
    <row r="12" spans="1:10" ht="14.85" customHeight="1" x14ac:dyDescent="0.2">
      <c r="A12" s="60" t="s">
        <v>10</v>
      </c>
      <c r="G12" s="16" t="s">
        <v>11</v>
      </c>
      <c r="H12" s="179"/>
      <c r="I12" s="180"/>
    </row>
    <row r="13" spans="1:10" ht="14.85" customHeight="1" x14ac:dyDescent="0.2">
      <c r="A13" s="60" t="s">
        <v>12</v>
      </c>
      <c r="B13" s="51"/>
      <c r="C13" s="51"/>
      <c r="D13" s="51"/>
      <c r="E13" s="51"/>
      <c r="F13" s="51"/>
      <c r="G13" s="49" t="s">
        <v>13</v>
      </c>
      <c r="H13" s="61"/>
      <c r="I13" s="61"/>
    </row>
    <row r="14" spans="1:10" ht="48" x14ac:dyDescent="0.2">
      <c r="A14" s="126" t="s">
        <v>14</v>
      </c>
      <c r="B14" s="127"/>
      <c r="C14" s="127"/>
      <c r="D14" s="127"/>
      <c r="E14" s="127"/>
      <c r="F14" s="127"/>
      <c r="G14" s="130" t="s">
        <v>163</v>
      </c>
    </row>
    <row r="15" spans="1:10" ht="14.85" customHeight="1" x14ac:dyDescent="0.2">
      <c r="A15" s="57"/>
    </row>
    <row r="16" spans="1:10" ht="14.85" customHeight="1" x14ac:dyDescent="0.2">
      <c r="B16" s="51"/>
      <c r="C16" s="51"/>
      <c r="D16" s="51"/>
      <c r="E16" s="51"/>
      <c r="F16" s="51"/>
      <c r="G16" s="51"/>
      <c r="H16" s="122"/>
    </row>
    <row r="17" spans="1:17" ht="14.85" customHeight="1" x14ac:dyDescent="0.2">
      <c r="A17" s="62" t="s">
        <v>70</v>
      </c>
    </row>
    <row r="18" spans="1:17" ht="14.85" customHeight="1" x14ac:dyDescent="0.2">
      <c r="A18" s="57"/>
      <c r="I18" s="51"/>
      <c r="K18" s="31"/>
    </row>
    <row r="19" spans="1:17" ht="19.350000000000001" customHeight="1" x14ac:dyDescent="0.2">
      <c r="A19" s="51"/>
      <c r="B19" s="51"/>
      <c r="C19" s="51"/>
      <c r="D19" s="51"/>
      <c r="E19" s="51"/>
      <c r="H19" s="20"/>
      <c r="I19" s="51"/>
    </row>
    <row r="20" spans="1:17" ht="14.85" customHeight="1" x14ac:dyDescent="0.2">
      <c r="A20" s="51"/>
      <c r="B20" s="51"/>
      <c r="C20" s="51"/>
      <c r="D20" s="51"/>
      <c r="E20" s="51"/>
      <c r="H20" s="20"/>
      <c r="I20" s="63" t="s">
        <v>0</v>
      </c>
    </row>
    <row r="21" spans="1:17" ht="14.85" customHeight="1" x14ac:dyDescent="0.2">
      <c r="A21" s="52" t="s">
        <v>16</v>
      </c>
      <c r="B21" s="52"/>
      <c r="C21" s="52"/>
      <c r="D21" s="52"/>
      <c r="E21" s="52" t="s">
        <v>17</v>
      </c>
      <c r="H21" s="20"/>
      <c r="I21" s="83">
        <v>10</v>
      </c>
    </row>
    <row r="22" spans="1:17" ht="14.85" customHeight="1" x14ac:dyDescent="0.2">
      <c r="A22" s="65">
        <v>10</v>
      </c>
      <c r="B22" s="65"/>
      <c r="C22" s="66"/>
      <c r="D22" s="67"/>
      <c r="E22" s="68">
        <v>8</v>
      </c>
      <c r="F22" s="51"/>
      <c r="G22" s="69" t="s">
        <v>71</v>
      </c>
      <c r="H22" s="76"/>
      <c r="I22" s="70">
        <f>I23+I28+I37+I47</f>
        <v>0</v>
      </c>
      <c r="K22" s="31"/>
      <c r="L22" s="31"/>
      <c r="M22" s="31"/>
      <c r="N22" s="31"/>
      <c r="O22" s="31"/>
      <c r="P22" s="31"/>
      <c r="Q22" s="31"/>
    </row>
    <row r="23" spans="1:17" ht="14.85" customHeight="1" x14ac:dyDescent="0.2">
      <c r="A23" s="65">
        <v>10</v>
      </c>
      <c r="B23" s="65" t="s">
        <v>18</v>
      </c>
      <c r="C23" s="66"/>
      <c r="D23" s="67"/>
      <c r="E23" s="68">
        <v>3</v>
      </c>
      <c r="F23" s="51"/>
      <c r="G23" s="78" t="s">
        <v>72</v>
      </c>
      <c r="H23" s="76"/>
      <c r="I23" s="70">
        <f>SUM(I24:I27)</f>
        <v>0</v>
      </c>
      <c r="K23" s="51"/>
    </row>
    <row r="24" spans="1:17" ht="14.85" customHeight="1" x14ac:dyDescent="0.2">
      <c r="A24" s="65">
        <v>10</v>
      </c>
      <c r="B24" s="65" t="s">
        <v>18</v>
      </c>
      <c r="C24" s="65" t="s">
        <v>18</v>
      </c>
      <c r="D24" s="67"/>
      <c r="E24" s="68">
        <v>8</v>
      </c>
      <c r="F24" s="51"/>
      <c r="G24" s="81" t="s">
        <v>73</v>
      </c>
      <c r="H24" s="76"/>
      <c r="I24" s="72"/>
      <c r="K24" s="51"/>
    </row>
    <row r="25" spans="1:17" ht="14.85" customHeight="1" x14ac:dyDescent="0.2">
      <c r="A25" s="65">
        <v>10</v>
      </c>
      <c r="B25" s="65" t="s">
        <v>18</v>
      </c>
      <c r="C25" s="66">
        <v>10</v>
      </c>
      <c r="D25" s="67"/>
      <c r="E25" s="68">
        <v>5</v>
      </c>
      <c r="F25" s="73"/>
      <c r="G25" s="81" t="s">
        <v>74</v>
      </c>
      <c r="H25" s="76"/>
      <c r="I25" s="72"/>
      <c r="K25" s="51"/>
    </row>
    <row r="26" spans="1:17" ht="14.85" customHeight="1" x14ac:dyDescent="0.2">
      <c r="A26" s="65">
        <v>10</v>
      </c>
      <c r="B26" s="65" t="s">
        <v>18</v>
      </c>
      <c r="C26" s="66">
        <v>12</v>
      </c>
      <c r="D26" s="67"/>
      <c r="E26" s="68">
        <v>7</v>
      </c>
      <c r="F26" s="73"/>
      <c r="G26" s="81" t="s">
        <v>75</v>
      </c>
      <c r="H26" s="76"/>
      <c r="I26" s="72"/>
      <c r="K26" s="51"/>
    </row>
    <row r="27" spans="1:17" ht="14.85" customHeight="1" x14ac:dyDescent="0.2">
      <c r="A27" s="65">
        <v>10</v>
      </c>
      <c r="B27" s="65" t="s">
        <v>18</v>
      </c>
      <c r="C27" s="66">
        <v>15</v>
      </c>
      <c r="D27" s="67"/>
      <c r="E27" s="68">
        <v>0</v>
      </c>
      <c r="F27" s="59"/>
      <c r="G27" s="81" t="s">
        <v>76</v>
      </c>
      <c r="H27" s="76"/>
      <c r="I27" s="72"/>
      <c r="K27" s="51"/>
    </row>
    <row r="28" spans="1:17" ht="14.85" customHeight="1" x14ac:dyDescent="0.2">
      <c r="A28" s="65">
        <v>10</v>
      </c>
      <c r="B28" s="66">
        <v>10</v>
      </c>
      <c r="C28" s="66"/>
      <c r="D28" s="67"/>
      <c r="E28" s="68">
        <v>0</v>
      </c>
      <c r="F28" s="73"/>
      <c r="G28" s="78" t="s">
        <v>77</v>
      </c>
      <c r="H28" s="76"/>
      <c r="I28" s="70">
        <f>SUM(I29:I36)</f>
        <v>0</v>
      </c>
      <c r="K28" s="51"/>
    </row>
    <row r="29" spans="1:17" ht="14.85" customHeight="1" x14ac:dyDescent="0.2">
      <c r="A29" s="65">
        <v>10</v>
      </c>
      <c r="B29" s="66">
        <v>10</v>
      </c>
      <c r="C29" s="65" t="s">
        <v>18</v>
      </c>
      <c r="D29" s="67"/>
      <c r="E29" s="68">
        <v>5</v>
      </c>
      <c r="G29" s="81" t="s">
        <v>78</v>
      </c>
      <c r="H29" s="76"/>
      <c r="I29" s="72"/>
      <c r="K29" s="51"/>
    </row>
    <row r="30" spans="1:17" ht="14.85" customHeight="1" x14ac:dyDescent="0.2">
      <c r="A30" s="65">
        <v>10</v>
      </c>
      <c r="B30" s="66">
        <v>10</v>
      </c>
      <c r="C30" s="66">
        <v>10</v>
      </c>
      <c r="D30" s="67"/>
      <c r="E30" s="68">
        <v>2</v>
      </c>
      <c r="G30" s="81" t="s">
        <v>79</v>
      </c>
      <c r="I30" s="72"/>
    </row>
    <row r="31" spans="1:17" ht="14.85" customHeight="1" x14ac:dyDescent="0.2">
      <c r="A31" s="65">
        <v>10</v>
      </c>
      <c r="B31" s="66">
        <v>10</v>
      </c>
      <c r="C31" s="66">
        <v>15</v>
      </c>
      <c r="D31" s="67"/>
      <c r="E31" s="68">
        <v>7</v>
      </c>
      <c r="G31" s="81" t="s">
        <v>80</v>
      </c>
      <c r="I31" s="72"/>
    </row>
    <row r="32" spans="1:17" ht="14.85" customHeight="1" x14ac:dyDescent="0.2">
      <c r="A32" s="65">
        <v>10</v>
      </c>
      <c r="B32" s="66">
        <v>10</v>
      </c>
      <c r="C32" s="66">
        <v>17</v>
      </c>
      <c r="D32" s="67"/>
      <c r="E32" s="68">
        <v>9</v>
      </c>
      <c r="G32" s="81" t="s">
        <v>81</v>
      </c>
      <c r="I32" s="72"/>
    </row>
    <row r="33" spans="1:11" ht="14.85" customHeight="1" x14ac:dyDescent="0.2">
      <c r="A33" s="65">
        <v>10</v>
      </c>
      <c r="B33" s="66">
        <v>10</v>
      </c>
      <c r="C33" s="66">
        <v>20</v>
      </c>
      <c r="D33" s="67"/>
      <c r="E33" s="68">
        <v>4</v>
      </c>
      <c r="G33" s="81" t="s">
        <v>82</v>
      </c>
      <c r="I33" s="72"/>
    </row>
    <row r="34" spans="1:11" ht="14.85" customHeight="1" x14ac:dyDescent="0.2">
      <c r="A34" s="65">
        <v>10</v>
      </c>
      <c r="B34" s="66">
        <v>10</v>
      </c>
      <c r="C34" s="66">
        <v>25</v>
      </c>
      <c r="D34" s="67"/>
      <c r="E34" s="68">
        <v>9</v>
      </c>
      <c r="G34" s="81" t="s">
        <v>83</v>
      </c>
      <c r="I34" s="72"/>
    </row>
    <row r="35" spans="1:11" ht="14.85" customHeight="1" x14ac:dyDescent="0.2">
      <c r="A35" s="65">
        <v>10</v>
      </c>
      <c r="B35" s="66">
        <v>10</v>
      </c>
      <c r="C35" s="66">
        <v>30</v>
      </c>
      <c r="D35" s="67"/>
      <c r="E35" s="68">
        <v>6</v>
      </c>
      <c r="G35" s="81" t="s">
        <v>84</v>
      </c>
      <c r="I35" s="72"/>
    </row>
    <row r="36" spans="1:11" ht="14.85" customHeight="1" x14ac:dyDescent="0.2">
      <c r="A36" s="65">
        <v>10</v>
      </c>
      <c r="B36" s="66">
        <v>10</v>
      </c>
      <c r="C36" s="66">
        <v>35</v>
      </c>
      <c r="D36" s="67"/>
      <c r="E36" s="68">
        <v>1</v>
      </c>
      <c r="G36" s="81" t="s">
        <v>76</v>
      </c>
      <c r="I36" s="72"/>
    </row>
    <row r="37" spans="1:11" ht="14.85" customHeight="1" x14ac:dyDescent="0.2">
      <c r="A37" s="65">
        <v>10</v>
      </c>
      <c r="B37" s="66">
        <v>15</v>
      </c>
      <c r="C37" s="66"/>
      <c r="D37" s="67"/>
      <c r="E37" s="68">
        <v>5</v>
      </c>
      <c r="G37" s="78" t="s">
        <v>85</v>
      </c>
      <c r="I37" s="70">
        <f>SUM(I38:I46)</f>
        <v>0</v>
      </c>
    </row>
    <row r="38" spans="1:11" ht="14.85" customHeight="1" x14ac:dyDescent="0.2">
      <c r="A38" s="65">
        <v>10</v>
      </c>
      <c r="B38" s="66">
        <v>15</v>
      </c>
      <c r="C38" s="65" t="s">
        <v>86</v>
      </c>
      <c r="D38" s="67"/>
      <c r="E38" s="68">
        <v>7</v>
      </c>
      <c r="G38" s="81" t="s">
        <v>87</v>
      </c>
      <c r="I38" s="72"/>
    </row>
    <row r="39" spans="1:11" ht="14.85" customHeight="1" x14ac:dyDescent="0.2">
      <c r="A39" s="65">
        <v>10</v>
      </c>
      <c r="B39" s="66">
        <v>15</v>
      </c>
      <c r="C39" s="65" t="s">
        <v>18</v>
      </c>
      <c r="D39" s="67"/>
      <c r="E39" s="68">
        <v>0</v>
      </c>
      <c r="G39" s="81" t="s">
        <v>88</v>
      </c>
      <c r="I39" s="72"/>
    </row>
    <row r="40" spans="1:11" ht="14.85" customHeight="1" x14ac:dyDescent="0.2">
      <c r="A40" s="65">
        <v>10</v>
      </c>
      <c r="B40" s="66">
        <v>15</v>
      </c>
      <c r="C40" s="66">
        <v>10</v>
      </c>
      <c r="D40" s="67"/>
      <c r="E40" s="68">
        <v>7</v>
      </c>
      <c r="G40" s="81" t="s">
        <v>89</v>
      </c>
      <c r="I40" s="72"/>
    </row>
    <row r="41" spans="1:11" ht="14.85" customHeight="1" x14ac:dyDescent="0.2">
      <c r="A41" s="65">
        <v>10</v>
      </c>
      <c r="B41" s="66">
        <v>15</v>
      </c>
      <c r="C41" s="66">
        <v>15</v>
      </c>
      <c r="D41" s="67"/>
      <c r="E41" s="68">
        <v>2</v>
      </c>
      <c r="G41" s="81" t="s">
        <v>90</v>
      </c>
      <c r="I41" s="72"/>
    </row>
    <row r="42" spans="1:11" ht="14.85" customHeight="1" x14ac:dyDescent="0.2">
      <c r="A42" s="65">
        <v>10</v>
      </c>
      <c r="B42" s="66">
        <v>15</v>
      </c>
      <c r="C42" s="66">
        <v>20</v>
      </c>
      <c r="D42" s="67"/>
      <c r="E42" s="68">
        <v>9</v>
      </c>
      <c r="G42" s="84" t="s">
        <v>91</v>
      </c>
      <c r="I42" s="72"/>
      <c r="K42" s="51"/>
    </row>
    <row r="43" spans="1:11" ht="14.85" customHeight="1" x14ac:dyDescent="0.2">
      <c r="A43" s="65">
        <v>10</v>
      </c>
      <c r="B43" s="66">
        <v>15</v>
      </c>
      <c r="C43" s="66">
        <v>22</v>
      </c>
      <c r="D43" s="67"/>
      <c r="E43" s="68">
        <v>1</v>
      </c>
      <c r="G43" s="84" t="s">
        <v>92</v>
      </c>
      <c r="I43" s="72"/>
      <c r="K43" s="51"/>
    </row>
    <row r="44" spans="1:11" ht="14.85" customHeight="1" x14ac:dyDescent="0.2">
      <c r="A44" s="65">
        <v>10</v>
      </c>
      <c r="B44" s="66">
        <v>15</v>
      </c>
      <c r="C44" s="66">
        <v>24</v>
      </c>
      <c r="D44" s="67"/>
      <c r="E44" s="68">
        <v>3</v>
      </c>
      <c r="G44" s="84" t="s">
        <v>93</v>
      </c>
      <c r="I44" s="72"/>
      <c r="K44" s="51"/>
    </row>
    <row r="45" spans="1:11" ht="29.25" customHeight="1" x14ac:dyDescent="0.2">
      <c r="A45" s="65">
        <v>10</v>
      </c>
      <c r="B45" s="66">
        <v>15</v>
      </c>
      <c r="C45" s="66">
        <v>25</v>
      </c>
      <c r="D45" s="67"/>
      <c r="E45" s="68">
        <v>4</v>
      </c>
      <c r="G45" s="85" t="s">
        <v>94</v>
      </c>
      <c r="I45" s="72"/>
      <c r="K45" s="51"/>
    </row>
    <row r="46" spans="1:11" ht="14.85" customHeight="1" x14ac:dyDescent="0.2">
      <c r="A46" s="65">
        <v>10</v>
      </c>
      <c r="B46" s="66">
        <v>15</v>
      </c>
      <c r="C46" s="66">
        <v>26</v>
      </c>
      <c r="D46" s="67"/>
      <c r="E46" s="68">
        <v>5</v>
      </c>
      <c r="G46" s="84" t="s">
        <v>95</v>
      </c>
      <c r="I46" s="72"/>
      <c r="K46" s="51"/>
    </row>
    <row r="47" spans="1:11" ht="14.85" customHeight="1" x14ac:dyDescent="0.2">
      <c r="A47" s="65">
        <v>10</v>
      </c>
      <c r="B47" s="66">
        <v>15</v>
      </c>
      <c r="C47" s="66">
        <v>28</v>
      </c>
      <c r="D47" s="67"/>
      <c r="E47" s="68">
        <v>7</v>
      </c>
      <c r="G47" s="86" t="s">
        <v>76</v>
      </c>
      <c r="I47" s="70">
        <f>SUM(I48:I49)</f>
        <v>0</v>
      </c>
      <c r="K47" s="51"/>
    </row>
    <row r="48" spans="1:11" ht="14.85" customHeight="1" x14ac:dyDescent="0.2">
      <c r="A48" s="65">
        <v>10</v>
      </c>
      <c r="B48" s="66">
        <v>15</v>
      </c>
      <c r="C48" s="66">
        <v>30</v>
      </c>
      <c r="D48" s="67"/>
      <c r="E48" s="68">
        <v>1</v>
      </c>
      <c r="G48" s="81" t="s">
        <v>96</v>
      </c>
      <c r="I48" s="72"/>
      <c r="K48" s="51"/>
    </row>
    <row r="49" spans="1:13" ht="14.85" customHeight="1" x14ac:dyDescent="0.2">
      <c r="A49" s="65">
        <v>10</v>
      </c>
      <c r="B49" s="66">
        <v>15</v>
      </c>
      <c r="C49" s="66">
        <v>35</v>
      </c>
      <c r="D49" s="67"/>
      <c r="E49" s="68">
        <v>6</v>
      </c>
      <c r="G49" s="81" t="s">
        <v>76</v>
      </c>
      <c r="I49" s="72"/>
      <c r="K49" s="51"/>
    </row>
    <row r="50" spans="1:13" ht="14.85" customHeight="1" x14ac:dyDescent="0.2">
      <c r="A50" s="65">
        <v>15</v>
      </c>
      <c r="B50" s="66"/>
      <c r="C50" s="66"/>
      <c r="D50" s="67"/>
      <c r="E50" s="68">
        <v>3</v>
      </c>
      <c r="G50" s="69" t="s">
        <v>97</v>
      </c>
      <c r="I50" s="70">
        <f>SUM(I51:I53)</f>
        <v>0</v>
      </c>
      <c r="K50" s="31"/>
      <c r="L50" s="77"/>
      <c r="M50" s="77"/>
    </row>
    <row r="51" spans="1:13" ht="15" customHeight="1" x14ac:dyDescent="0.2">
      <c r="A51" s="65">
        <v>15</v>
      </c>
      <c r="B51" s="65" t="s">
        <v>18</v>
      </c>
      <c r="C51" s="66"/>
      <c r="D51" s="67"/>
      <c r="E51" s="68">
        <v>8</v>
      </c>
      <c r="G51" s="78" t="s">
        <v>98</v>
      </c>
      <c r="I51" s="72"/>
    </row>
    <row r="52" spans="1:13" ht="42" customHeight="1" x14ac:dyDescent="0.2">
      <c r="A52" s="65">
        <v>15</v>
      </c>
      <c r="B52" s="66">
        <v>10</v>
      </c>
      <c r="C52" s="66"/>
      <c r="D52" s="67"/>
      <c r="E52" s="68">
        <v>5</v>
      </c>
      <c r="G52" s="87" t="s">
        <v>99</v>
      </c>
      <c r="I52" s="72"/>
    </row>
    <row r="53" spans="1:13" ht="14.85" customHeight="1" x14ac:dyDescent="0.2">
      <c r="A53" s="65">
        <v>15</v>
      </c>
      <c r="B53" s="66">
        <v>15</v>
      </c>
      <c r="C53" s="66"/>
      <c r="D53" s="67"/>
      <c r="E53" s="68">
        <v>0</v>
      </c>
      <c r="G53" s="78" t="s">
        <v>100</v>
      </c>
      <c r="I53" s="72"/>
    </row>
    <row r="54" spans="1:13" ht="14.85" customHeight="1" x14ac:dyDescent="0.2">
      <c r="A54" s="41"/>
      <c r="B54" s="41"/>
      <c r="C54" s="41"/>
      <c r="D54" s="31"/>
      <c r="E54" s="31"/>
      <c r="I54" s="31"/>
    </row>
    <row r="55" spans="1:13" ht="14.85" customHeight="1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</row>
    <row r="56" spans="1:13" ht="14.85" customHeight="1" x14ac:dyDescent="0.2">
      <c r="A56" s="77"/>
      <c r="B56" s="77"/>
      <c r="C56" s="77"/>
      <c r="D56" s="77"/>
      <c r="E56" s="77"/>
      <c r="F56" s="77"/>
      <c r="G56" s="77"/>
      <c r="H56" s="77"/>
      <c r="I56" s="77"/>
      <c r="J56" s="77"/>
    </row>
    <row r="57" spans="1:13" x14ac:dyDescent="0.2">
      <c r="A57" s="31"/>
      <c r="B57" s="31"/>
      <c r="C57" s="31"/>
      <c r="D57" s="31"/>
      <c r="E57" s="31"/>
    </row>
    <row r="58" spans="1:13" x14ac:dyDescent="0.2">
      <c r="A58" s="31"/>
      <c r="B58" s="31"/>
      <c r="C58" s="31"/>
      <c r="D58" s="31"/>
      <c r="E58" s="31"/>
    </row>
    <row r="59" spans="1:13" x14ac:dyDescent="0.2">
      <c r="A59" s="31"/>
      <c r="B59" s="31"/>
      <c r="C59" s="31"/>
      <c r="D59" s="31"/>
      <c r="E59" s="31"/>
    </row>
    <row r="60" spans="1:13" x14ac:dyDescent="0.2">
      <c r="A60" s="31"/>
      <c r="B60" s="31"/>
      <c r="C60" s="31"/>
      <c r="D60" s="31"/>
      <c r="E60" s="31"/>
    </row>
  </sheetData>
  <mergeCells count="4">
    <mergeCell ref="H9:I12"/>
    <mergeCell ref="A10:F10"/>
    <mergeCell ref="A11:F11"/>
    <mergeCell ref="A1:J1"/>
  </mergeCells>
  <pageMargins left="0.31496062992125984" right="0.39370078740157483" top="0.39370078740157483" bottom="0.11811023622047245" header="0.31496062992125984" footer="0.19685039370078741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55"/>
  <sheetViews>
    <sheetView showGridLines="0" zoomScaleNormal="100" zoomScaleSheetLayoutView="55" workbookViewId="0">
      <selection activeCell="H16" sqref="H16"/>
    </sheetView>
  </sheetViews>
  <sheetFormatPr defaultColWidth="9.140625" defaultRowHeight="12" x14ac:dyDescent="0.2"/>
  <cols>
    <col min="1" max="5" width="2.85546875" style="49" customWidth="1"/>
    <col min="6" max="6" width="9.28515625" style="49" customWidth="1"/>
    <col min="7" max="7" width="59.7109375" style="49" customWidth="1"/>
    <col min="8" max="8" width="15.28515625" style="50" customWidth="1"/>
    <col min="9" max="9" width="15.7109375" style="49" customWidth="1"/>
    <col min="10" max="10" width="3.7109375" style="51" customWidth="1"/>
    <col min="11" max="11" width="13.7109375" style="77" customWidth="1"/>
    <col min="12" max="16384" width="9.140625" style="51"/>
  </cols>
  <sheetData>
    <row r="1" spans="1:10" customFormat="1" ht="50.1" customHeight="1" x14ac:dyDescent="0.2">
      <c r="A1" s="171" t="s">
        <v>148</v>
      </c>
      <c r="B1" s="172"/>
      <c r="C1" s="172"/>
      <c r="D1" s="172"/>
      <c r="E1" s="172"/>
      <c r="F1" s="173"/>
      <c r="G1" s="173"/>
      <c r="H1" s="173"/>
      <c r="I1" s="173"/>
      <c r="J1" s="17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2"/>
      <c r="C4" s="52"/>
      <c r="D4" s="53"/>
      <c r="E4" s="52"/>
      <c r="F4" s="52"/>
      <c r="G4" s="52"/>
      <c r="H4" s="50" t="s">
        <v>2</v>
      </c>
      <c r="I4" s="54" t="s">
        <v>3</v>
      </c>
    </row>
    <row r="5" spans="1:10" ht="14.85" customHeight="1" x14ac:dyDescent="0.2">
      <c r="A5" s="8" t="s">
        <v>45</v>
      </c>
      <c r="B5" s="52"/>
      <c r="C5" s="52"/>
      <c r="D5" s="55"/>
      <c r="E5" s="56"/>
      <c r="F5" s="56"/>
      <c r="G5" s="56"/>
      <c r="H5" s="50" t="s">
        <v>4</v>
      </c>
      <c r="I5" s="54">
        <v>40634</v>
      </c>
    </row>
    <row r="6" spans="1:10" ht="14.85" customHeight="1" x14ac:dyDescent="0.2">
      <c r="A6" s="57"/>
      <c r="H6" s="50" t="s">
        <v>5</v>
      </c>
      <c r="I6" s="132">
        <v>43100</v>
      </c>
    </row>
    <row r="7" spans="1:10" ht="14.85" customHeight="1" x14ac:dyDescent="0.2">
      <c r="A7" s="51"/>
      <c r="I7" s="51"/>
    </row>
    <row r="8" spans="1:10" ht="14.85" customHeight="1" x14ac:dyDescent="0.2">
      <c r="A8" s="129" t="s">
        <v>158</v>
      </c>
    </row>
    <row r="9" spans="1:10" ht="14.85" customHeight="1" x14ac:dyDescent="0.2">
      <c r="A9" s="51"/>
      <c r="H9" s="175" t="s">
        <v>101</v>
      </c>
      <c r="I9" s="176"/>
    </row>
    <row r="10" spans="1:10" ht="29.45" customHeight="1" x14ac:dyDescent="0.2">
      <c r="A10" s="181" t="s">
        <v>7</v>
      </c>
      <c r="B10" s="181"/>
      <c r="C10" s="181"/>
      <c r="D10" s="181"/>
      <c r="E10" s="181"/>
      <c r="F10" s="181"/>
      <c r="G10" s="58" t="s">
        <v>8</v>
      </c>
      <c r="H10" s="177"/>
      <c r="I10" s="178"/>
    </row>
    <row r="11" spans="1:10" ht="26.85" customHeight="1" x14ac:dyDescent="0.2">
      <c r="A11" s="182" t="s">
        <v>9</v>
      </c>
      <c r="B11" s="170"/>
      <c r="C11" s="170"/>
      <c r="D11" s="170"/>
      <c r="E11" s="170"/>
      <c r="F11" s="170"/>
      <c r="G11" s="124" t="s">
        <v>154</v>
      </c>
      <c r="H11" s="177"/>
      <c r="I11" s="178"/>
    </row>
    <row r="12" spans="1:10" ht="14.85" customHeight="1" x14ac:dyDescent="0.2">
      <c r="A12" s="60" t="s">
        <v>10</v>
      </c>
      <c r="G12" s="16" t="s">
        <v>11</v>
      </c>
      <c r="H12" s="179"/>
      <c r="I12" s="180"/>
    </row>
    <row r="13" spans="1:10" ht="14.85" customHeight="1" x14ac:dyDescent="0.2">
      <c r="A13" s="60" t="s">
        <v>12</v>
      </c>
      <c r="B13" s="51"/>
      <c r="C13" s="51"/>
      <c r="D13" s="51"/>
      <c r="E13" s="51"/>
      <c r="F13" s="51"/>
      <c r="G13" s="49" t="s">
        <v>13</v>
      </c>
      <c r="H13" s="61"/>
      <c r="I13" s="61"/>
    </row>
    <row r="14" spans="1:10" ht="48" x14ac:dyDescent="0.2">
      <c r="A14" s="126" t="s">
        <v>14</v>
      </c>
      <c r="B14" s="127"/>
      <c r="C14" s="127"/>
      <c r="D14" s="127"/>
      <c r="E14" s="127"/>
      <c r="F14" s="127"/>
      <c r="G14" s="130" t="s">
        <v>163</v>
      </c>
    </row>
    <row r="15" spans="1:10" ht="14.85" customHeight="1" x14ac:dyDescent="0.2">
      <c r="A15" s="57"/>
    </row>
    <row r="16" spans="1:10" ht="14.85" customHeight="1" x14ac:dyDescent="0.2">
      <c r="B16" s="51"/>
      <c r="C16" s="51"/>
      <c r="D16" s="51"/>
      <c r="E16" s="51"/>
      <c r="F16" s="51"/>
      <c r="G16" s="51"/>
      <c r="H16" s="122"/>
    </row>
    <row r="17" spans="1:11" ht="14.85" customHeight="1" x14ac:dyDescent="0.2">
      <c r="A17" s="62" t="s">
        <v>102</v>
      </c>
    </row>
    <row r="18" spans="1:11" ht="14.85" customHeight="1" x14ac:dyDescent="0.2">
      <c r="A18" s="57"/>
      <c r="I18" s="51"/>
    </row>
    <row r="19" spans="1:11" ht="14.85" customHeight="1" x14ac:dyDescent="0.2">
      <c r="A19" s="51"/>
      <c r="B19" s="51"/>
      <c r="C19" s="51"/>
      <c r="D19" s="51"/>
      <c r="E19" s="51"/>
      <c r="H19" s="20"/>
      <c r="I19" s="51"/>
    </row>
    <row r="20" spans="1:11" ht="14.85" customHeight="1" x14ac:dyDescent="0.2">
      <c r="A20" s="51"/>
      <c r="B20" s="51"/>
      <c r="C20" s="51"/>
      <c r="D20" s="51"/>
      <c r="E20" s="51"/>
      <c r="H20" s="20"/>
      <c r="I20" s="63" t="s">
        <v>0</v>
      </c>
    </row>
    <row r="21" spans="1:11" ht="14.85" customHeight="1" x14ac:dyDescent="0.2">
      <c r="A21" s="52" t="s">
        <v>16</v>
      </c>
      <c r="B21" s="52"/>
      <c r="C21" s="52"/>
      <c r="D21" s="52"/>
      <c r="E21" s="52" t="s">
        <v>17</v>
      </c>
      <c r="H21" s="20"/>
      <c r="I21" s="83">
        <v>10</v>
      </c>
    </row>
    <row r="22" spans="1:11" ht="14.85" customHeight="1" x14ac:dyDescent="0.2">
      <c r="A22" s="65" t="s">
        <v>18</v>
      </c>
      <c r="B22" s="65"/>
      <c r="C22" s="66"/>
      <c r="D22" s="67"/>
      <c r="E22" s="68">
        <v>3</v>
      </c>
      <c r="F22" s="51"/>
      <c r="G22" s="69" t="s">
        <v>103</v>
      </c>
      <c r="H22" s="76"/>
      <c r="I22" s="70">
        <f>I23+I24</f>
        <v>0</v>
      </c>
      <c r="K22" s="51"/>
    </row>
    <row r="23" spans="1:11" ht="14.85" customHeight="1" x14ac:dyDescent="0.2">
      <c r="A23" s="65" t="s">
        <v>18</v>
      </c>
      <c r="B23" s="65" t="s">
        <v>18</v>
      </c>
      <c r="C23" s="66"/>
      <c r="D23" s="67"/>
      <c r="E23" s="68">
        <v>8</v>
      </c>
      <c r="F23" s="51"/>
      <c r="G23" s="78" t="s">
        <v>104</v>
      </c>
      <c r="H23" s="76"/>
      <c r="I23" s="72"/>
      <c r="K23" s="31"/>
    </row>
    <row r="24" spans="1:11" ht="14.85" customHeight="1" x14ac:dyDescent="0.2">
      <c r="A24" s="65" t="s">
        <v>18</v>
      </c>
      <c r="B24" s="66">
        <v>10</v>
      </c>
      <c r="C24" s="66"/>
      <c r="D24" s="67"/>
      <c r="E24" s="68">
        <v>5</v>
      </c>
      <c r="F24" s="51"/>
      <c r="G24" s="78" t="s">
        <v>105</v>
      </c>
      <c r="H24" s="76"/>
      <c r="I24" s="70">
        <f>SUM(I25:I31)</f>
        <v>0</v>
      </c>
      <c r="K24" s="31"/>
    </row>
    <row r="25" spans="1:11" ht="14.85" customHeight="1" x14ac:dyDescent="0.2">
      <c r="A25" s="65" t="s">
        <v>18</v>
      </c>
      <c r="B25" s="66">
        <v>10</v>
      </c>
      <c r="C25" s="65" t="s">
        <v>18</v>
      </c>
      <c r="D25" s="67"/>
      <c r="E25" s="68">
        <v>0</v>
      </c>
      <c r="F25" s="51"/>
      <c r="G25" s="81" t="s">
        <v>106</v>
      </c>
      <c r="H25" s="76"/>
      <c r="I25" s="72"/>
      <c r="K25" s="31"/>
    </row>
    <row r="26" spans="1:11" ht="14.85" customHeight="1" x14ac:dyDescent="0.2">
      <c r="A26" s="65" t="s">
        <v>18</v>
      </c>
      <c r="B26" s="65">
        <v>10</v>
      </c>
      <c r="C26" s="66">
        <v>10</v>
      </c>
      <c r="D26" s="67"/>
      <c r="E26" s="68">
        <v>7</v>
      </c>
      <c r="F26" s="51"/>
      <c r="G26" s="81" t="s">
        <v>107</v>
      </c>
      <c r="H26" s="76"/>
      <c r="I26" s="72"/>
      <c r="K26" s="31"/>
    </row>
    <row r="27" spans="1:11" ht="14.85" customHeight="1" x14ac:dyDescent="0.2">
      <c r="A27" s="65" t="s">
        <v>18</v>
      </c>
      <c r="B27" s="65">
        <v>10</v>
      </c>
      <c r="C27" s="66">
        <v>15</v>
      </c>
      <c r="D27" s="67"/>
      <c r="E27" s="68">
        <v>2</v>
      </c>
      <c r="F27" s="51"/>
      <c r="G27" s="81" t="s">
        <v>108</v>
      </c>
      <c r="H27" s="76"/>
      <c r="I27" s="72"/>
      <c r="K27" s="31"/>
    </row>
    <row r="28" spans="1:11" ht="27.75" customHeight="1" x14ac:dyDescent="0.2">
      <c r="A28" s="65" t="s">
        <v>18</v>
      </c>
      <c r="B28" s="65">
        <v>10</v>
      </c>
      <c r="C28" s="65">
        <v>20</v>
      </c>
      <c r="D28" s="67"/>
      <c r="E28" s="68">
        <v>9</v>
      </c>
      <c r="F28" s="51"/>
      <c r="G28" s="82" t="s">
        <v>109</v>
      </c>
      <c r="H28" s="76"/>
      <c r="I28" s="72"/>
      <c r="K28" s="31"/>
    </row>
    <row r="29" spans="1:11" ht="14.85" customHeight="1" x14ac:dyDescent="0.2">
      <c r="A29" s="65" t="s">
        <v>18</v>
      </c>
      <c r="B29" s="65">
        <v>10</v>
      </c>
      <c r="C29" s="66">
        <v>25</v>
      </c>
      <c r="D29" s="67"/>
      <c r="E29" s="68">
        <v>4</v>
      </c>
      <c r="F29" s="73"/>
      <c r="G29" s="81" t="s">
        <v>110</v>
      </c>
      <c r="H29" s="76"/>
      <c r="I29" s="72"/>
      <c r="K29" s="31"/>
    </row>
    <row r="30" spans="1:11" ht="14.85" customHeight="1" x14ac:dyDescent="0.2">
      <c r="A30" s="65" t="s">
        <v>18</v>
      </c>
      <c r="B30" s="65">
        <v>10</v>
      </c>
      <c r="C30" s="66">
        <v>30</v>
      </c>
      <c r="D30" s="67"/>
      <c r="E30" s="68">
        <v>1</v>
      </c>
      <c r="F30" s="59"/>
      <c r="G30" s="81" t="s">
        <v>111</v>
      </c>
      <c r="H30" s="76"/>
      <c r="I30" s="72"/>
      <c r="K30" s="51"/>
    </row>
    <row r="31" spans="1:11" ht="14.85" customHeight="1" x14ac:dyDescent="0.2">
      <c r="A31" s="65" t="s">
        <v>18</v>
      </c>
      <c r="B31" s="66">
        <v>10</v>
      </c>
      <c r="C31" s="65">
        <v>40</v>
      </c>
      <c r="D31" s="67"/>
      <c r="E31" s="68">
        <v>3</v>
      </c>
      <c r="G31" s="81" t="s">
        <v>112</v>
      </c>
      <c r="H31" s="76"/>
      <c r="I31" s="72"/>
      <c r="K31" s="51"/>
    </row>
    <row r="32" spans="1:11" ht="14.85" customHeight="1" x14ac:dyDescent="0.2">
      <c r="A32" s="88"/>
      <c r="B32" s="88"/>
      <c r="C32" s="88"/>
      <c r="D32" s="81"/>
      <c r="E32" s="81"/>
      <c r="F32" s="81"/>
      <c r="G32" s="81"/>
      <c r="H32" s="76"/>
      <c r="I32" s="31"/>
      <c r="K32" s="51"/>
    </row>
    <row r="33" spans="1:11" ht="14.85" customHeight="1" x14ac:dyDescent="0.2">
      <c r="A33" s="65">
        <v>10</v>
      </c>
      <c r="B33" s="65"/>
      <c r="C33" s="65"/>
      <c r="D33" s="67"/>
      <c r="E33" s="68">
        <v>0</v>
      </c>
      <c r="G33" s="69" t="s">
        <v>113</v>
      </c>
      <c r="I33" s="70">
        <f>I34+I35</f>
        <v>0</v>
      </c>
      <c r="K33" s="51"/>
    </row>
    <row r="34" spans="1:11" ht="14.85" customHeight="1" x14ac:dyDescent="0.2">
      <c r="A34" s="65">
        <v>10</v>
      </c>
      <c r="B34" s="65" t="s">
        <v>18</v>
      </c>
      <c r="C34" s="65"/>
      <c r="D34" s="67"/>
      <c r="E34" s="68">
        <v>5</v>
      </c>
      <c r="G34" s="78" t="s">
        <v>104</v>
      </c>
      <c r="I34" s="72"/>
      <c r="K34" s="51"/>
    </row>
    <row r="35" spans="1:11" ht="14.85" customHeight="1" x14ac:dyDescent="0.2">
      <c r="A35" s="65">
        <v>10</v>
      </c>
      <c r="B35" s="66">
        <v>10</v>
      </c>
      <c r="C35" s="66"/>
      <c r="D35" s="67"/>
      <c r="E35" s="68">
        <v>2</v>
      </c>
      <c r="G35" s="78" t="s">
        <v>105</v>
      </c>
      <c r="I35" s="70">
        <f>SUM(I36:I42)</f>
        <v>0</v>
      </c>
    </row>
    <row r="36" spans="1:11" ht="14.85" customHeight="1" x14ac:dyDescent="0.2">
      <c r="A36" s="65">
        <v>10</v>
      </c>
      <c r="B36" s="66">
        <v>10</v>
      </c>
      <c r="C36" s="65" t="s">
        <v>18</v>
      </c>
      <c r="D36" s="67"/>
      <c r="E36" s="68">
        <v>7</v>
      </c>
      <c r="G36" s="81" t="s">
        <v>106</v>
      </c>
      <c r="I36" s="72"/>
    </row>
    <row r="37" spans="1:11" ht="14.85" customHeight="1" x14ac:dyDescent="0.2">
      <c r="A37" s="65">
        <v>10</v>
      </c>
      <c r="B37" s="66">
        <v>10</v>
      </c>
      <c r="C37" s="66">
        <v>10</v>
      </c>
      <c r="D37" s="67"/>
      <c r="E37" s="68">
        <v>4</v>
      </c>
      <c r="G37" s="81" t="s">
        <v>107</v>
      </c>
      <c r="I37" s="72"/>
    </row>
    <row r="38" spans="1:11" ht="14.85" customHeight="1" x14ac:dyDescent="0.2">
      <c r="A38" s="65">
        <v>10</v>
      </c>
      <c r="B38" s="66">
        <v>10</v>
      </c>
      <c r="C38" s="66">
        <v>15</v>
      </c>
      <c r="D38" s="67"/>
      <c r="E38" s="68">
        <v>9</v>
      </c>
      <c r="G38" s="81" t="s">
        <v>108</v>
      </c>
      <c r="I38" s="72"/>
    </row>
    <row r="39" spans="1:11" ht="14.85" customHeight="1" x14ac:dyDescent="0.2">
      <c r="A39" s="65">
        <v>10</v>
      </c>
      <c r="B39" s="66">
        <v>10</v>
      </c>
      <c r="C39" s="66">
        <v>20</v>
      </c>
      <c r="D39" s="67"/>
      <c r="E39" s="68">
        <v>6</v>
      </c>
      <c r="G39" s="81" t="s">
        <v>114</v>
      </c>
      <c r="I39" s="72"/>
    </row>
    <row r="40" spans="1:11" ht="14.85" customHeight="1" x14ac:dyDescent="0.2">
      <c r="A40" s="65">
        <v>10</v>
      </c>
      <c r="B40" s="66">
        <v>10</v>
      </c>
      <c r="C40" s="66">
        <v>25</v>
      </c>
      <c r="D40" s="67"/>
      <c r="E40" s="68">
        <v>1</v>
      </c>
      <c r="G40" s="81" t="s">
        <v>110</v>
      </c>
      <c r="I40" s="72"/>
    </row>
    <row r="41" spans="1:11" ht="14.85" customHeight="1" x14ac:dyDescent="0.2">
      <c r="A41" s="65">
        <v>10</v>
      </c>
      <c r="B41" s="66">
        <v>10</v>
      </c>
      <c r="C41" s="66">
        <v>30</v>
      </c>
      <c r="D41" s="67"/>
      <c r="E41" s="68">
        <v>8</v>
      </c>
      <c r="G41" s="81" t="s">
        <v>111</v>
      </c>
      <c r="I41" s="72"/>
    </row>
    <row r="42" spans="1:11" ht="14.85" customHeight="1" x14ac:dyDescent="0.2">
      <c r="A42" s="65">
        <v>10</v>
      </c>
      <c r="B42" s="66">
        <v>10</v>
      </c>
      <c r="C42" s="66">
        <v>40</v>
      </c>
      <c r="D42" s="67"/>
      <c r="E42" s="68">
        <v>0</v>
      </c>
      <c r="F42" s="31"/>
      <c r="G42" s="81" t="s">
        <v>112</v>
      </c>
      <c r="I42" s="72"/>
    </row>
    <row r="43" spans="1:11" ht="14.85" customHeight="1" x14ac:dyDescent="0.2">
      <c r="A43" s="41"/>
      <c r="B43" s="41"/>
      <c r="C43" s="41"/>
      <c r="D43" s="31"/>
      <c r="E43" s="31"/>
      <c r="F43" s="31"/>
      <c r="G43" s="81"/>
      <c r="I43" s="31"/>
    </row>
    <row r="44" spans="1:11" ht="14.85" customHeight="1" x14ac:dyDescent="0.2">
      <c r="A44" s="65">
        <v>20</v>
      </c>
      <c r="B44" s="66"/>
      <c r="C44" s="65"/>
      <c r="D44" s="67"/>
      <c r="E44" s="68">
        <v>2</v>
      </c>
      <c r="G44" s="69" t="s">
        <v>115</v>
      </c>
      <c r="I44" s="70">
        <f>SUM(I45:I47)</f>
        <v>0</v>
      </c>
    </row>
    <row r="45" spans="1:11" ht="14.85" customHeight="1" x14ac:dyDescent="0.2">
      <c r="A45" s="65">
        <v>20</v>
      </c>
      <c r="B45" s="65" t="s">
        <v>18</v>
      </c>
      <c r="C45" s="65"/>
      <c r="D45" s="67"/>
      <c r="E45" s="68">
        <v>7</v>
      </c>
      <c r="G45" s="78" t="s">
        <v>116</v>
      </c>
      <c r="I45" s="72"/>
      <c r="K45" s="38"/>
    </row>
    <row r="46" spans="1:11" ht="14.85" customHeight="1" x14ac:dyDescent="0.2">
      <c r="A46" s="65">
        <v>20</v>
      </c>
      <c r="B46" s="65">
        <v>10</v>
      </c>
      <c r="C46" s="66"/>
      <c r="D46" s="67"/>
      <c r="E46" s="68">
        <v>4</v>
      </c>
      <c r="G46" s="78" t="s">
        <v>117</v>
      </c>
      <c r="I46" s="72"/>
    </row>
    <row r="47" spans="1:11" ht="14.85" customHeight="1" x14ac:dyDescent="0.2">
      <c r="A47" s="65">
        <v>20</v>
      </c>
      <c r="B47" s="65">
        <v>15</v>
      </c>
      <c r="C47" s="66"/>
      <c r="D47" s="67"/>
      <c r="E47" s="68">
        <v>9</v>
      </c>
      <c r="G47" s="78" t="s">
        <v>76</v>
      </c>
      <c r="I47" s="72"/>
    </row>
    <row r="48" spans="1:1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0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x14ac:dyDescent="0.2">
      <c r="G53" s="31"/>
      <c r="H53" s="31"/>
      <c r="I53" s="31"/>
      <c r="J53" s="31"/>
    </row>
    <row r="54" spans="1:10" x14ac:dyDescent="0.2">
      <c r="G54" s="31"/>
      <c r="H54" s="31"/>
      <c r="I54" s="31"/>
      <c r="J54" s="31"/>
    </row>
    <row r="55" spans="1:10" x14ac:dyDescent="0.2">
      <c r="G55" s="31"/>
      <c r="H55" s="31"/>
      <c r="I55" s="31"/>
      <c r="J55" s="31"/>
    </row>
  </sheetData>
  <mergeCells count="4">
    <mergeCell ref="H9:I12"/>
    <mergeCell ref="A10:F10"/>
    <mergeCell ref="A11:F11"/>
    <mergeCell ref="A1:J1"/>
  </mergeCells>
  <pageMargins left="0.19685039370078741" right="0.39370078740157483" top="0.39370078740157483" bottom="0.11811023622047245" header="0.31496062992125984" footer="0.19685039370078741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06"/>
  <sheetViews>
    <sheetView showGridLines="0" zoomScaleNormal="100" zoomScaleSheetLayoutView="55" workbookViewId="0">
      <selection activeCell="H16" sqref="H16"/>
    </sheetView>
  </sheetViews>
  <sheetFormatPr defaultColWidth="9.140625" defaultRowHeight="12" x14ac:dyDescent="0.2"/>
  <cols>
    <col min="1" max="5" width="3.42578125" style="49" customWidth="1"/>
    <col min="6" max="6" width="3.85546875" style="49" customWidth="1"/>
    <col min="7" max="7" width="72" style="49" customWidth="1"/>
    <col min="8" max="8" width="15.28515625" style="50" customWidth="1"/>
    <col min="9" max="9" width="15.7109375" style="49" customWidth="1"/>
    <col min="10" max="10" width="9.5703125" style="51" customWidth="1"/>
    <col min="11" max="11" width="13.7109375" style="77" customWidth="1"/>
    <col min="12" max="16384" width="9.140625" style="51"/>
  </cols>
  <sheetData>
    <row r="1" spans="1:10" customFormat="1" ht="50.1" customHeight="1" x14ac:dyDescent="0.2">
      <c r="A1" s="171" t="s">
        <v>148</v>
      </c>
      <c r="B1" s="172"/>
      <c r="C1" s="172"/>
      <c r="D1" s="172"/>
      <c r="E1" s="172"/>
      <c r="F1" s="173"/>
      <c r="G1" s="173"/>
      <c r="H1" s="173"/>
      <c r="I1" s="173"/>
      <c r="J1" s="174"/>
    </row>
    <row r="2" spans="1:10" customFormat="1" ht="12.75" x14ac:dyDescent="0.2"/>
    <row r="3" spans="1:10" ht="14.85" customHeight="1" x14ac:dyDescent="0.2"/>
    <row r="4" spans="1:10" ht="14.85" customHeight="1" x14ac:dyDescent="0.2">
      <c r="A4" s="4" t="s">
        <v>1</v>
      </c>
      <c r="B4" s="52"/>
      <c r="C4" s="52"/>
      <c r="D4" s="53"/>
      <c r="E4" s="52"/>
      <c r="F4" s="52"/>
      <c r="G4" s="52"/>
      <c r="H4" s="50" t="s">
        <v>2</v>
      </c>
      <c r="I4" s="54" t="s">
        <v>3</v>
      </c>
    </row>
    <row r="5" spans="1:10" ht="14.85" customHeight="1" x14ac:dyDescent="0.2">
      <c r="A5" s="8" t="s">
        <v>45</v>
      </c>
      <c r="B5" s="52"/>
      <c r="C5" s="52"/>
      <c r="D5" s="55"/>
      <c r="E5" s="56"/>
      <c r="F5" s="56"/>
      <c r="G5" s="56"/>
      <c r="H5" s="50" t="s">
        <v>4</v>
      </c>
      <c r="I5" s="54">
        <v>42369</v>
      </c>
    </row>
    <row r="6" spans="1:10" ht="14.85" customHeight="1" x14ac:dyDescent="0.2">
      <c r="A6" s="57"/>
      <c r="H6" s="50" t="s">
        <v>5</v>
      </c>
      <c r="I6" s="132">
        <v>43100</v>
      </c>
    </row>
    <row r="7" spans="1:10" ht="14.85" customHeight="1" x14ac:dyDescent="0.2">
      <c r="A7" s="51"/>
      <c r="H7" s="51"/>
      <c r="I7" s="51"/>
    </row>
    <row r="8" spans="1:10" ht="14.85" customHeight="1" x14ac:dyDescent="0.2">
      <c r="A8" s="129" t="s">
        <v>158</v>
      </c>
    </row>
    <row r="9" spans="1:10" ht="14.85" customHeight="1" x14ac:dyDescent="0.2">
      <c r="A9" s="51"/>
      <c r="H9" s="175" t="s">
        <v>118</v>
      </c>
      <c r="I9" s="176"/>
    </row>
    <row r="10" spans="1:10" ht="29.45" customHeight="1" x14ac:dyDescent="0.2">
      <c r="A10" s="181" t="s">
        <v>7</v>
      </c>
      <c r="B10" s="181"/>
      <c r="C10" s="181"/>
      <c r="D10" s="181"/>
      <c r="E10" s="181"/>
      <c r="F10" s="181"/>
      <c r="G10" s="58" t="s">
        <v>8</v>
      </c>
      <c r="H10" s="177"/>
      <c r="I10" s="178"/>
    </row>
    <row r="11" spans="1:10" ht="26.85" customHeight="1" x14ac:dyDescent="0.2">
      <c r="A11" s="182" t="s">
        <v>9</v>
      </c>
      <c r="B11" s="170"/>
      <c r="C11" s="170"/>
      <c r="D11" s="170"/>
      <c r="E11" s="170"/>
      <c r="F11" s="170"/>
      <c r="G11" s="124" t="s">
        <v>155</v>
      </c>
      <c r="H11" s="177"/>
      <c r="I11" s="178"/>
    </row>
    <row r="12" spans="1:10" ht="14.85" customHeight="1" x14ac:dyDescent="0.2">
      <c r="A12" s="60" t="s">
        <v>10</v>
      </c>
      <c r="G12" s="16" t="s">
        <v>11</v>
      </c>
      <c r="H12" s="179"/>
      <c r="I12" s="180"/>
    </row>
    <row r="13" spans="1:10" ht="14.85" customHeight="1" x14ac:dyDescent="0.2">
      <c r="A13" s="60" t="s">
        <v>12</v>
      </c>
      <c r="B13" s="51"/>
      <c r="C13" s="51"/>
      <c r="D13" s="51"/>
      <c r="E13" s="51"/>
      <c r="F13" s="51"/>
      <c r="G13" s="49" t="s">
        <v>13</v>
      </c>
      <c r="H13" s="61"/>
      <c r="I13" s="61"/>
    </row>
    <row r="14" spans="1:10" ht="36" x14ac:dyDescent="0.2">
      <c r="A14" s="126" t="s">
        <v>14</v>
      </c>
      <c r="B14" s="127"/>
      <c r="C14" s="127"/>
      <c r="D14" s="127"/>
      <c r="E14" s="127"/>
      <c r="F14" s="127"/>
      <c r="G14" s="130" t="s">
        <v>164</v>
      </c>
    </row>
    <row r="15" spans="1:10" ht="14.85" customHeight="1" x14ac:dyDescent="0.2">
      <c r="A15" s="57"/>
    </row>
    <row r="16" spans="1:10" ht="14.85" customHeight="1" x14ac:dyDescent="0.2">
      <c r="B16" s="51"/>
      <c r="C16" s="51"/>
      <c r="D16" s="51"/>
      <c r="E16" s="51"/>
      <c r="F16" s="51"/>
      <c r="G16" s="51"/>
      <c r="H16" s="122"/>
    </row>
    <row r="17" spans="1:11" ht="14.85" customHeight="1" x14ac:dyDescent="0.2">
      <c r="A17" s="62" t="s">
        <v>119</v>
      </c>
    </row>
    <row r="18" spans="1:11" ht="14.85" customHeight="1" x14ac:dyDescent="0.2">
      <c r="A18" s="57"/>
      <c r="I18" s="51"/>
    </row>
    <row r="19" spans="1:11" ht="14.85" customHeight="1" x14ac:dyDescent="0.2">
      <c r="A19" s="51"/>
      <c r="B19" s="51"/>
      <c r="C19" s="51"/>
      <c r="D19" s="51"/>
      <c r="E19" s="51"/>
      <c r="H19" s="20"/>
      <c r="I19" s="51"/>
    </row>
    <row r="20" spans="1:11" ht="14.85" customHeight="1" x14ac:dyDescent="0.2">
      <c r="A20" s="51"/>
      <c r="B20" s="51"/>
      <c r="C20" s="51"/>
      <c r="D20" s="51"/>
      <c r="E20" s="51"/>
      <c r="H20" s="20"/>
      <c r="I20" s="63" t="s">
        <v>120</v>
      </c>
    </row>
    <row r="21" spans="1:11" ht="28.5" customHeight="1" x14ac:dyDescent="0.2">
      <c r="A21" s="52" t="s">
        <v>16</v>
      </c>
      <c r="B21" s="52"/>
      <c r="C21" s="52"/>
      <c r="D21" s="52"/>
      <c r="E21" s="52" t="s">
        <v>17</v>
      </c>
      <c r="G21" s="89" t="s">
        <v>121</v>
      </c>
      <c r="H21" s="20"/>
      <c r="I21" s="83">
        <v>10</v>
      </c>
    </row>
    <row r="22" spans="1:11" ht="14.85" customHeight="1" x14ac:dyDescent="0.2">
      <c r="A22" s="65">
        <v>10</v>
      </c>
      <c r="B22" s="65" t="s">
        <v>18</v>
      </c>
      <c r="C22" s="66"/>
      <c r="D22" s="67"/>
      <c r="E22" s="68">
        <v>8</v>
      </c>
      <c r="F22" s="51"/>
      <c r="G22" s="71" t="s">
        <v>122</v>
      </c>
      <c r="H22" s="76"/>
      <c r="I22" s="90">
        <f>'VJ031'!I23</f>
        <v>0</v>
      </c>
      <c r="K22" s="51"/>
    </row>
    <row r="23" spans="1:11" ht="14.85" customHeight="1" x14ac:dyDescent="0.2">
      <c r="A23" s="65">
        <v>10</v>
      </c>
      <c r="B23" s="66">
        <v>10</v>
      </c>
      <c r="C23" s="66"/>
      <c r="D23" s="67"/>
      <c r="E23" s="68">
        <v>5</v>
      </c>
      <c r="F23" s="51"/>
      <c r="G23" s="84" t="s">
        <v>21</v>
      </c>
      <c r="H23" s="76"/>
      <c r="I23" s="90">
        <f>'VJ031'!I34</f>
        <v>0</v>
      </c>
      <c r="K23" s="31"/>
    </row>
    <row r="24" spans="1:11" ht="14.85" customHeight="1" x14ac:dyDescent="0.2">
      <c r="A24" s="91"/>
      <c r="B24" s="92"/>
      <c r="C24" s="92"/>
      <c r="D24" s="67"/>
      <c r="E24" s="93"/>
      <c r="F24" s="51"/>
      <c r="G24" s="87" t="s">
        <v>123</v>
      </c>
      <c r="H24" s="76"/>
      <c r="I24" s="94"/>
      <c r="K24" s="31"/>
    </row>
    <row r="25" spans="1:11" ht="14.85" customHeight="1" x14ac:dyDescent="0.2">
      <c r="A25" s="65">
        <v>15</v>
      </c>
      <c r="B25" s="65" t="s">
        <v>18</v>
      </c>
      <c r="C25" s="66"/>
      <c r="D25" s="67"/>
      <c r="E25" s="68">
        <v>3</v>
      </c>
      <c r="F25" s="51"/>
      <c r="G25" s="84" t="s">
        <v>124</v>
      </c>
      <c r="H25" s="76"/>
      <c r="I25" s="72"/>
      <c r="K25" s="31"/>
    </row>
    <row r="26" spans="1:11" ht="14.85" customHeight="1" x14ac:dyDescent="0.2">
      <c r="A26" s="65">
        <v>15</v>
      </c>
      <c r="B26" s="66">
        <v>10</v>
      </c>
      <c r="C26" s="66"/>
      <c r="D26" s="67"/>
      <c r="E26" s="68">
        <v>0</v>
      </c>
      <c r="F26" s="51"/>
      <c r="G26" s="84" t="s">
        <v>125</v>
      </c>
      <c r="H26" s="76"/>
      <c r="I26" s="72"/>
      <c r="K26" s="31"/>
    </row>
    <row r="27" spans="1:11" ht="14.85" customHeight="1" x14ac:dyDescent="0.2">
      <c r="A27" s="95">
        <v>15</v>
      </c>
      <c r="B27" s="96">
        <v>20</v>
      </c>
      <c r="C27" s="96"/>
      <c r="D27" s="67"/>
      <c r="E27" s="97">
        <v>2</v>
      </c>
      <c r="F27" s="51"/>
      <c r="G27" s="84" t="s">
        <v>126</v>
      </c>
      <c r="H27" s="76"/>
      <c r="I27" s="72"/>
      <c r="K27" s="31"/>
    </row>
    <row r="28" spans="1:11" ht="29.25" customHeight="1" x14ac:dyDescent="0.2">
      <c r="A28" s="91"/>
      <c r="B28" s="92"/>
      <c r="C28" s="92"/>
      <c r="D28" s="67"/>
      <c r="E28" s="93"/>
      <c r="F28" s="51"/>
      <c r="G28" s="87" t="s">
        <v>127</v>
      </c>
      <c r="H28" s="76"/>
      <c r="I28" s="94"/>
      <c r="K28" s="31"/>
    </row>
    <row r="29" spans="1:11" ht="14.85" customHeight="1" x14ac:dyDescent="0.2">
      <c r="A29" s="83">
        <v>20</v>
      </c>
      <c r="B29" s="65" t="s">
        <v>18</v>
      </c>
      <c r="C29" s="98"/>
      <c r="D29" s="67"/>
      <c r="E29" s="99">
        <v>0</v>
      </c>
      <c r="F29" s="73"/>
      <c r="G29" s="84" t="s">
        <v>124</v>
      </c>
      <c r="H29" s="76"/>
      <c r="I29" s="72"/>
      <c r="K29" s="31"/>
    </row>
    <row r="30" spans="1:11" ht="14.85" customHeight="1" x14ac:dyDescent="0.2">
      <c r="A30" s="65">
        <v>20</v>
      </c>
      <c r="B30" s="66">
        <v>10</v>
      </c>
      <c r="C30" s="66"/>
      <c r="D30" s="67"/>
      <c r="E30" s="68">
        <v>7</v>
      </c>
      <c r="F30" s="59"/>
      <c r="G30" s="84" t="s">
        <v>125</v>
      </c>
      <c r="H30" s="76"/>
      <c r="I30" s="72"/>
      <c r="K30" s="51"/>
    </row>
    <row r="31" spans="1:11" ht="14.85" customHeight="1" x14ac:dyDescent="0.2">
      <c r="A31" s="65">
        <v>20</v>
      </c>
      <c r="B31" s="96">
        <v>20</v>
      </c>
      <c r="C31" s="96"/>
      <c r="D31" s="67"/>
      <c r="E31" s="97">
        <v>9</v>
      </c>
      <c r="G31" s="84" t="s">
        <v>126</v>
      </c>
      <c r="H31" s="76"/>
      <c r="I31" s="72"/>
      <c r="K31" s="51"/>
    </row>
    <row r="32" spans="1:11" ht="14.85" customHeight="1" x14ac:dyDescent="0.2">
      <c r="A32" s="100"/>
      <c r="B32" s="101"/>
      <c r="C32" s="101"/>
      <c r="D32" s="81"/>
      <c r="E32" s="102"/>
      <c r="F32" s="81"/>
      <c r="G32" s="103"/>
      <c r="H32" s="76"/>
      <c r="I32" s="104"/>
      <c r="K32" s="51"/>
    </row>
    <row r="33" spans="1:11" ht="28.5" customHeight="1" x14ac:dyDescent="0.2">
      <c r="A33" s="105"/>
      <c r="B33" s="106"/>
      <c r="C33" s="106"/>
      <c r="D33" s="67"/>
      <c r="E33" s="107"/>
      <c r="G33" s="89" t="s">
        <v>128</v>
      </c>
      <c r="I33" s="94"/>
    </row>
    <row r="34" spans="1:11" ht="14.85" customHeight="1" x14ac:dyDescent="0.2">
      <c r="A34" s="65">
        <v>25</v>
      </c>
      <c r="B34" s="65" t="s">
        <v>18</v>
      </c>
      <c r="C34" s="66"/>
      <c r="D34" s="67"/>
      <c r="E34" s="68">
        <v>5</v>
      </c>
      <c r="G34" s="71" t="s">
        <v>129</v>
      </c>
      <c r="I34" s="90">
        <f>'VJ031'!I24</f>
        <v>0</v>
      </c>
    </row>
    <row r="35" spans="1:11" ht="14.85" customHeight="1" x14ac:dyDescent="0.2">
      <c r="A35" s="65">
        <v>25</v>
      </c>
      <c r="B35" s="66">
        <v>10</v>
      </c>
      <c r="C35" s="66"/>
      <c r="D35" s="78"/>
      <c r="E35" s="68">
        <v>2</v>
      </c>
      <c r="F35" s="78"/>
      <c r="G35" s="84" t="s">
        <v>21</v>
      </c>
      <c r="I35" s="90">
        <f>'VJ031'!I35</f>
        <v>0</v>
      </c>
    </row>
    <row r="36" spans="1:11" ht="14.85" customHeight="1" x14ac:dyDescent="0.2">
      <c r="A36" s="91"/>
      <c r="B36" s="92"/>
      <c r="C36" s="92"/>
      <c r="D36" s="67"/>
      <c r="E36" s="93"/>
      <c r="G36" s="87" t="s">
        <v>130</v>
      </c>
      <c r="I36" s="94"/>
    </row>
    <row r="37" spans="1:11" ht="14.85" customHeight="1" x14ac:dyDescent="0.2">
      <c r="A37" s="65">
        <v>30</v>
      </c>
      <c r="B37" s="65" t="s">
        <v>18</v>
      </c>
      <c r="C37" s="66"/>
      <c r="D37" s="31"/>
      <c r="E37" s="68">
        <v>2</v>
      </c>
      <c r="F37" s="31"/>
      <c r="G37" s="84" t="s">
        <v>124</v>
      </c>
      <c r="H37" s="20"/>
      <c r="I37" s="72"/>
    </row>
    <row r="38" spans="1:11" ht="14.85" customHeight="1" x14ac:dyDescent="0.2">
      <c r="A38" s="65">
        <v>30</v>
      </c>
      <c r="B38" s="66">
        <v>10</v>
      </c>
      <c r="C38" s="66"/>
      <c r="D38" s="67"/>
      <c r="E38" s="68">
        <v>9</v>
      </c>
      <c r="G38" s="84" t="s">
        <v>125</v>
      </c>
      <c r="I38" s="72"/>
      <c r="K38" s="51"/>
    </row>
    <row r="39" spans="1:11" ht="14.85" customHeight="1" x14ac:dyDescent="0.2">
      <c r="A39" s="65">
        <v>30</v>
      </c>
      <c r="B39" s="96">
        <v>20</v>
      </c>
      <c r="C39" s="96"/>
      <c r="D39" s="67"/>
      <c r="E39" s="97">
        <v>1</v>
      </c>
      <c r="G39" s="84" t="s">
        <v>126</v>
      </c>
      <c r="I39" s="72"/>
      <c r="K39" s="51"/>
    </row>
    <row r="40" spans="1:11" ht="14.85" customHeight="1" x14ac:dyDescent="0.2">
      <c r="A40" s="91"/>
      <c r="B40" s="92"/>
      <c r="C40" s="92"/>
      <c r="D40" s="67"/>
      <c r="E40" s="93"/>
      <c r="G40" s="87" t="s">
        <v>131</v>
      </c>
      <c r="I40" s="94"/>
    </row>
    <row r="41" spans="1:11" ht="14.85" customHeight="1" x14ac:dyDescent="0.2">
      <c r="A41" s="65">
        <v>35</v>
      </c>
      <c r="B41" s="65" t="s">
        <v>18</v>
      </c>
      <c r="C41" s="66"/>
      <c r="D41" s="67"/>
      <c r="E41" s="68">
        <v>7</v>
      </c>
      <c r="G41" s="84" t="s">
        <v>124</v>
      </c>
      <c r="I41" s="72"/>
    </row>
    <row r="42" spans="1:11" ht="14.85" customHeight="1" x14ac:dyDescent="0.2">
      <c r="A42" s="65">
        <v>35</v>
      </c>
      <c r="B42" s="66">
        <v>10</v>
      </c>
      <c r="C42" s="66"/>
      <c r="D42" s="67"/>
      <c r="E42" s="68">
        <v>4</v>
      </c>
      <c r="G42" s="84" t="s">
        <v>125</v>
      </c>
      <c r="I42" s="72"/>
    </row>
    <row r="43" spans="1:11" ht="14.85" customHeight="1" x14ac:dyDescent="0.2">
      <c r="A43" s="65">
        <v>35</v>
      </c>
      <c r="B43" s="96">
        <v>20</v>
      </c>
      <c r="C43" s="96"/>
      <c r="D43" s="67"/>
      <c r="E43" s="97">
        <v>6</v>
      </c>
      <c r="G43" s="84" t="s">
        <v>126</v>
      </c>
      <c r="I43" s="72"/>
    </row>
    <row r="44" spans="1:11" ht="14.85" customHeight="1" x14ac:dyDescent="0.2">
      <c r="A44" s="100"/>
      <c r="B44" s="101"/>
      <c r="C44" s="101"/>
      <c r="D44" s="67"/>
      <c r="E44" s="102"/>
      <c r="G44" s="103"/>
      <c r="I44" s="104"/>
    </row>
    <row r="45" spans="1:11" ht="14.85" customHeight="1" x14ac:dyDescent="0.2">
      <c r="A45" s="108"/>
      <c r="B45" s="109"/>
      <c r="C45" s="109"/>
      <c r="D45" s="67"/>
      <c r="E45" s="110"/>
      <c r="G45" s="111" t="s">
        <v>132</v>
      </c>
      <c r="I45" s="112"/>
    </row>
    <row r="46" spans="1:11" ht="14.85" customHeight="1" x14ac:dyDescent="0.2">
      <c r="A46" s="105"/>
      <c r="B46" s="106"/>
      <c r="C46" s="106"/>
      <c r="D46" s="67"/>
      <c r="E46" s="107"/>
      <c r="G46" s="87" t="s">
        <v>133</v>
      </c>
      <c r="I46" s="113"/>
    </row>
    <row r="47" spans="1:11" ht="14.85" customHeight="1" x14ac:dyDescent="0.2">
      <c r="A47" s="65">
        <v>40</v>
      </c>
      <c r="B47" s="65" t="s">
        <v>18</v>
      </c>
      <c r="C47" s="66"/>
      <c r="D47" s="67"/>
      <c r="E47" s="68">
        <v>4</v>
      </c>
      <c r="F47" s="31"/>
      <c r="G47" s="84" t="s">
        <v>124</v>
      </c>
      <c r="I47" s="72"/>
    </row>
    <row r="48" spans="1:11" ht="14.85" customHeight="1" x14ac:dyDescent="0.2">
      <c r="A48" s="65">
        <v>40</v>
      </c>
      <c r="B48" s="66">
        <v>10</v>
      </c>
      <c r="C48" s="66"/>
      <c r="D48" s="31"/>
      <c r="E48" s="68">
        <v>1</v>
      </c>
      <c r="F48" s="31"/>
      <c r="G48" s="84" t="s">
        <v>125</v>
      </c>
      <c r="I48" s="72"/>
    </row>
    <row r="49" spans="1:11" ht="14.85" customHeight="1" x14ac:dyDescent="0.2">
      <c r="A49" s="91"/>
      <c r="B49" s="92"/>
      <c r="C49" s="92"/>
      <c r="D49" s="67"/>
      <c r="E49" s="93"/>
      <c r="F49" s="31"/>
      <c r="G49" s="87" t="s">
        <v>134</v>
      </c>
      <c r="I49" s="94"/>
      <c r="K49" s="38"/>
    </row>
    <row r="50" spans="1:11" ht="14.85" customHeight="1" x14ac:dyDescent="0.2">
      <c r="A50" s="65">
        <v>45</v>
      </c>
      <c r="B50" s="65" t="s">
        <v>18</v>
      </c>
      <c r="C50" s="66"/>
      <c r="D50" s="67"/>
      <c r="E50" s="68">
        <v>9</v>
      </c>
      <c r="F50" s="31"/>
      <c r="G50" s="84" t="s">
        <v>124</v>
      </c>
      <c r="I50" s="72"/>
      <c r="K50" s="38"/>
    </row>
    <row r="51" spans="1:11" ht="14.85" customHeight="1" x14ac:dyDescent="0.2">
      <c r="A51" s="65">
        <v>45</v>
      </c>
      <c r="B51" s="66">
        <v>10</v>
      </c>
      <c r="C51" s="66"/>
      <c r="D51" s="31"/>
      <c r="E51" s="68">
        <v>6</v>
      </c>
      <c r="F51" s="31"/>
      <c r="G51" s="84" t="s">
        <v>125</v>
      </c>
      <c r="H51" s="20"/>
      <c r="I51" s="72"/>
      <c r="K51" s="38"/>
    </row>
    <row r="52" spans="1:11" ht="14.85" customHeight="1" x14ac:dyDescent="0.2">
      <c r="A52" s="100"/>
      <c r="B52" s="101"/>
      <c r="C52" s="101"/>
      <c r="D52" s="67"/>
      <c r="E52" s="102"/>
      <c r="F52" s="31"/>
      <c r="G52" s="103"/>
      <c r="H52" s="20"/>
      <c r="I52" s="104"/>
    </row>
    <row r="53" spans="1:11" ht="14.85" customHeight="1" x14ac:dyDescent="0.2">
      <c r="A53" s="105"/>
      <c r="B53" s="106"/>
      <c r="C53" s="106"/>
      <c r="D53" s="67"/>
      <c r="E53" s="107"/>
      <c r="F53" s="31"/>
      <c r="G53" s="87" t="s">
        <v>135</v>
      </c>
      <c r="I53" s="94"/>
    </row>
    <row r="54" spans="1:11" ht="14.85" customHeight="1" x14ac:dyDescent="0.2">
      <c r="A54" s="65">
        <v>50</v>
      </c>
      <c r="B54" s="65" t="s">
        <v>18</v>
      </c>
      <c r="C54" s="66"/>
      <c r="D54" s="67"/>
      <c r="E54" s="68">
        <v>7</v>
      </c>
      <c r="F54" s="31"/>
      <c r="G54" s="84" t="s">
        <v>124</v>
      </c>
      <c r="I54" s="72"/>
    </row>
    <row r="55" spans="1:11" ht="14.85" customHeight="1" x14ac:dyDescent="0.2">
      <c r="A55" s="65">
        <v>50</v>
      </c>
      <c r="B55" s="66">
        <v>10</v>
      </c>
      <c r="C55" s="66"/>
      <c r="D55" s="31"/>
      <c r="E55" s="68">
        <v>4</v>
      </c>
      <c r="F55" s="31"/>
      <c r="G55" s="84" t="s">
        <v>125</v>
      </c>
      <c r="I55" s="72"/>
    </row>
    <row r="56" spans="1:11" ht="14.85" customHeight="1" x14ac:dyDescent="0.2">
      <c r="A56" s="91"/>
      <c r="B56" s="92"/>
      <c r="C56" s="92"/>
      <c r="D56" s="67"/>
      <c r="E56" s="93"/>
      <c r="G56" s="87" t="s">
        <v>136</v>
      </c>
      <c r="I56" s="94"/>
      <c r="J56" s="114"/>
    </row>
    <row r="57" spans="1:11" ht="14.85" customHeight="1" x14ac:dyDescent="0.2">
      <c r="A57" s="65">
        <v>55</v>
      </c>
      <c r="B57" s="65" t="s">
        <v>18</v>
      </c>
      <c r="C57" s="66"/>
      <c r="D57" s="31"/>
      <c r="E57" s="68">
        <v>2</v>
      </c>
      <c r="G57" s="84" t="s">
        <v>124</v>
      </c>
      <c r="I57" s="72"/>
    </row>
    <row r="58" spans="1:11" ht="14.85" customHeight="1" x14ac:dyDescent="0.2">
      <c r="A58" s="65">
        <v>55</v>
      </c>
      <c r="B58" s="66">
        <v>10</v>
      </c>
      <c r="C58" s="66"/>
      <c r="D58" s="67"/>
      <c r="E58" s="68">
        <v>9</v>
      </c>
      <c r="G58" s="84" t="s">
        <v>125</v>
      </c>
      <c r="I58" s="72"/>
    </row>
    <row r="59" spans="1:11" ht="14.85" customHeight="1" x14ac:dyDescent="0.2">
      <c r="A59" s="100"/>
      <c r="B59" s="101"/>
      <c r="C59" s="101"/>
      <c r="D59" s="67"/>
      <c r="E59" s="102"/>
      <c r="G59" s="103"/>
      <c r="I59" s="94"/>
      <c r="K59" s="38"/>
    </row>
    <row r="60" spans="1:11" ht="28.5" customHeight="1" x14ac:dyDescent="0.2">
      <c r="A60" s="105"/>
      <c r="B60" s="106"/>
      <c r="C60" s="106"/>
      <c r="D60" s="67"/>
      <c r="E60" s="107"/>
      <c r="G60" s="89" t="s">
        <v>137</v>
      </c>
      <c r="I60" s="94"/>
    </row>
    <row r="61" spans="1:11" ht="14.25" customHeight="1" x14ac:dyDescent="0.2">
      <c r="A61" s="65">
        <v>60</v>
      </c>
      <c r="B61" s="65" t="s">
        <v>18</v>
      </c>
      <c r="C61" s="66"/>
      <c r="D61" s="67"/>
      <c r="E61" s="68">
        <v>9</v>
      </c>
      <c r="G61" s="71" t="s">
        <v>122</v>
      </c>
      <c r="I61" s="90">
        <f>+I22-'VJ011'!I28</f>
        <v>0</v>
      </c>
    </row>
    <row r="62" spans="1:11" ht="14.25" customHeight="1" x14ac:dyDescent="0.2">
      <c r="A62" s="65">
        <v>60</v>
      </c>
      <c r="B62" s="66">
        <v>10</v>
      </c>
      <c r="C62" s="66"/>
      <c r="D62" s="31"/>
      <c r="E62" s="68">
        <v>6</v>
      </c>
      <c r="F62" s="31"/>
      <c r="G62" s="84" t="s">
        <v>21</v>
      </c>
      <c r="H62" s="31"/>
      <c r="I62" s="90">
        <f>+I23+'VJ011'!I29</f>
        <v>0</v>
      </c>
      <c r="J62" s="31"/>
      <c r="K62" s="31"/>
    </row>
    <row r="63" spans="1:11" ht="14.25" customHeight="1" x14ac:dyDescent="0.2">
      <c r="A63" s="91"/>
      <c r="B63" s="92"/>
      <c r="C63" s="92"/>
      <c r="D63" s="31"/>
      <c r="E63" s="93"/>
      <c r="F63" s="31"/>
      <c r="G63" s="87" t="s">
        <v>123</v>
      </c>
      <c r="H63" s="31"/>
      <c r="I63" s="94"/>
      <c r="J63" s="31"/>
    </row>
    <row r="64" spans="1:11" ht="14.25" customHeight="1" x14ac:dyDescent="0.2">
      <c r="A64" s="65">
        <v>65</v>
      </c>
      <c r="B64" s="65" t="s">
        <v>18</v>
      </c>
      <c r="C64" s="66"/>
      <c r="D64" s="31"/>
      <c r="E64" s="68">
        <v>4</v>
      </c>
      <c r="F64" s="31"/>
      <c r="G64" s="84" t="s">
        <v>124</v>
      </c>
      <c r="H64" s="31"/>
      <c r="I64" s="72"/>
      <c r="J64" s="31"/>
    </row>
    <row r="65" spans="1:10" ht="14.25" customHeight="1" x14ac:dyDescent="0.2">
      <c r="A65" s="65">
        <v>65</v>
      </c>
      <c r="B65" s="66">
        <v>10</v>
      </c>
      <c r="C65" s="66"/>
      <c r="D65" s="31"/>
      <c r="E65" s="68">
        <v>1</v>
      </c>
      <c r="F65" s="31"/>
      <c r="G65" s="84" t="s">
        <v>125</v>
      </c>
      <c r="H65" s="31"/>
      <c r="I65" s="72"/>
      <c r="J65" s="31"/>
    </row>
    <row r="66" spans="1:10" ht="14.25" customHeight="1" x14ac:dyDescent="0.2">
      <c r="A66" s="95">
        <v>65</v>
      </c>
      <c r="B66" s="96">
        <v>20</v>
      </c>
      <c r="C66" s="96"/>
      <c r="D66" s="31"/>
      <c r="E66" s="97">
        <v>3</v>
      </c>
      <c r="F66" s="31"/>
      <c r="G66" s="84" t="s">
        <v>126</v>
      </c>
      <c r="H66" s="31"/>
      <c r="I66" s="72"/>
      <c r="J66" s="31"/>
    </row>
    <row r="67" spans="1:10" ht="14.25" customHeight="1" x14ac:dyDescent="0.2">
      <c r="A67" s="91"/>
      <c r="B67" s="92"/>
      <c r="C67" s="92"/>
      <c r="E67" s="93"/>
      <c r="G67" s="87" t="s">
        <v>127</v>
      </c>
      <c r="H67" s="31"/>
      <c r="I67" s="94"/>
      <c r="J67" s="31"/>
    </row>
    <row r="68" spans="1:10" ht="14.25" customHeight="1" x14ac:dyDescent="0.2">
      <c r="A68" s="83">
        <v>70</v>
      </c>
      <c r="B68" s="65" t="s">
        <v>18</v>
      </c>
      <c r="C68" s="98"/>
      <c r="E68" s="99">
        <v>1</v>
      </c>
      <c r="G68" s="84" t="s">
        <v>124</v>
      </c>
      <c r="H68" s="31"/>
      <c r="I68" s="72"/>
      <c r="J68" s="31"/>
    </row>
    <row r="69" spans="1:10" ht="14.25" customHeight="1" x14ac:dyDescent="0.2">
      <c r="A69" s="65">
        <v>70</v>
      </c>
      <c r="B69" s="66">
        <v>10</v>
      </c>
      <c r="C69" s="66"/>
      <c r="E69" s="68">
        <v>8</v>
      </c>
      <c r="G69" s="84" t="s">
        <v>125</v>
      </c>
      <c r="H69" s="31"/>
      <c r="I69" s="72"/>
      <c r="J69" s="31"/>
    </row>
    <row r="70" spans="1:10" ht="14.25" customHeight="1" x14ac:dyDescent="0.2">
      <c r="A70" s="65">
        <v>70</v>
      </c>
      <c r="B70" s="96">
        <v>20</v>
      </c>
      <c r="C70" s="96"/>
      <c r="E70" s="97">
        <v>0</v>
      </c>
      <c r="G70" s="84" t="s">
        <v>126</v>
      </c>
      <c r="I70" s="72"/>
    </row>
    <row r="71" spans="1:10" x14ac:dyDescent="0.2">
      <c r="A71" s="100"/>
      <c r="B71" s="101"/>
      <c r="C71" s="101"/>
      <c r="E71" s="102"/>
      <c r="G71" s="103"/>
      <c r="I71" s="104"/>
    </row>
    <row r="72" spans="1:10" ht="24" x14ac:dyDescent="0.2">
      <c r="A72" s="105"/>
      <c r="B72" s="106"/>
      <c r="C72" s="106"/>
      <c r="E72" s="107"/>
      <c r="G72" s="89" t="s">
        <v>138</v>
      </c>
      <c r="I72" s="94"/>
    </row>
    <row r="73" spans="1:10" ht="14.25" customHeight="1" x14ac:dyDescent="0.2">
      <c r="A73" s="65">
        <v>75</v>
      </c>
      <c r="B73" s="65" t="s">
        <v>18</v>
      </c>
      <c r="C73" s="66"/>
      <c r="E73" s="68">
        <v>6</v>
      </c>
      <c r="G73" s="71" t="s">
        <v>129</v>
      </c>
      <c r="I73" s="90">
        <f>+I34-'VJ011'!I36-'VJ011'!I44</f>
        <v>0</v>
      </c>
    </row>
    <row r="74" spans="1:10" ht="14.25" customHeight="1" x14ac:dyDescent="0.2">
      <c r="A74" s="65">
        <v>75</v>
      </c>
      <c r="B74" s="66">
        <v>10</v>
      </c>
      <c r="C74" s="66"/>
      <c r="E74" s="68">
        <v>3</v>
      </c>
      <c r="G74" s="84" t="s">
        <v>21</v>
      </c>
      <c r="I74" s="90">
        <f>+I35+'VJ011'!I37+'VJ011'!I45</f>
        <v>0</v>
      </c>
    </row>
    <row r="75" spans="1:10" ht="14.25" customHeight="1" x14ac:dyDescent="0.2">
      <c r="A75" s="91"/>
      <c r="B75" s="92"/>
      <c r="C75" s="92"/>
      <c r="E75" s="93"/>
      <c r="G75" s="87" t="s">
        <v>130</v>
      </c>
      <c r="I75" s="94"/>
    </row>
    <row r="76" spans="1:10" ht="14.25" customHeight="1" x14ac:dyDescent="0.2">
      <c r="A76" s="65">
        <v>80</v>
      </c>
      <c r="B76" s="65" t="s">
        <v>18</v>
      </c>
      <c r="C76" s="66"/>
      <c r="E76" s="68">
        <v>3</v>
      </c>
      <c r="G76" s="84" t="s">
        <v>124</v>
      </c>
      <c r="I76" s="72"/>
    </row>
    <row r="77" spans="1:10" ht="14.25" customHeight="1" x14ac:dyDescent="0.2">
      <c r="A77" s="65">
        <v>80</v>
      </c>
      <c r="B77" s="66">
        <v>10</v>
      </c>
      <c r="C77" s="66"/>
      <c r="E77" s="68">
        <v>0</v>
      </c>
      <c r="G77" s="84" t="s">
        <v>125</v>
      </c>
      <c r="I77" s="72"/>
    </row>
    <row r="78" spans="1:10" ht="14.25" customHeight="1" x14ac:dyDescent="0.2">
      <c r="A78" s="65">
        <v>80</v>
      </c>
      <c r="B78" s="96">
        <v>20</v>
      </c>
      <c r="C78" s="96"/>
      <c r="E78" s="97">
        <v>2</v>
      </c>
      <c r="G78" s="84" t="s">
        <v>126</v>
      </c>
      <c r="I78" s="72"/>
    </row>
    <row r="79" spans="1:10" ht="14.25" customHeight="1" x14ac:dyDescent="0.2">
      <c r="A79" s="91"/>
      <c r="B79" s="92"/>
      <c r="C79" s="92"/>
      <c r="E79" s="93"/>
      <c r="G79" s="87" t="s">
        <v>131</v>
      </c>
      <c r="I79" s="94"/>
    </row>
    <row r="80" spans="1:10" ht="14.25" customHeight="1" x14ac:dyDescent="0.2">
      <c r="A80" s="65">
        <v>85</v>
      </c>
      <c r="B80" s="65" t="s">
        <v>18</v>
      </c>
      <c r="C80" s="66"/>
      <c r="E80" s="68">
        <v>8</v>
      </c>
      <c r="G80" s="84" t="s">
        <v>124</v>
      </c>
      <c r="I80" s="72"/>
    </row>
    <row r="81" spans="1:9" ht="14.25" customHeight="1" x14ac:dyDescent="0.2">
      <c r="A81" s="65">
        <v>85</v>
      </c>
      <c r="B81" s="66">
        <v>10</v>
      </c>
      <c r="C81" s="66"/>
      <c r="E81" s="68">
        <v>5</v>
      </c>
      <c r="G81" s="84" t="s">
        <v>125</v>
      </c>
      <c r="I81" s="72"/>
    </row>
    <row r="82" spans="1:9" ht="14.25" customHeight="1" x14ac:dyDescent="0.2">
      <c r="A82" s="66">
        <v>85</v>
      </c>
      <c r="B82" s="66">
        <v>20</v>
      </c>
      <c r="C82" s="66"/>
      <c r="E82" s="68">
        <v>7</v>
      </c>
      <c r="G82" s="84" t="s">
        <v>126</v>
      </c>
      <c r="I82" s="72"/>
    </row>
    <row r="83" spans="1:9" ht="14.25" customHeight="1" x14ac:dyDescent="0.2">
      <c r="E83" s="115"/>
    </row>
    <row r="84" spans="1:9" ht="14.25" customHeight="1" x14ac:dyDescent="0.2">
      <c r="E84" s="115"/>
    </row>
    <row r="85" spans="1:9" ht="14.25" customHeight="1" x14ac:dyDescent="0.2">
      <c r="E85" s="115"/>
    </row>
    <row r="86" spans="1:9" x14ac:dyDescent="0.2">
      <c r="E86" s="115"/>
    </row>
    <row r="87" spans="1:9" x14ac:dyDescent="0.2">
      <c r="E87" s="115"/>
    </row>
    <row r="88" spans="1:9" x14ac:dyDescent="0.2">
      <c r="E88" s="115"/>
    </row>
    <row r="89" spans="1:9" x14ac:dyDescent="0.2">
      <c r="E89" s="115"/>
    </row>
    <row r="90" spans="1:9" x14ac:dyDescent="0.2">
      <c r="E90" s="115"/>
    </row>
    <row r="91" spans="1:9" x14ac:dyDescent="0.2">
      <c r="E91" s="115"/>
    </row>
    <row r="92" spans="1:9" x14ac:dyDescent="0.2">
      <c r="E92" s="115"/>
    </row>
    <row r="93" spans="1:9" x14ac:dyDescent="0.2">
      <c r="E93" s="115"/>
    </row>
    <row r="94" spans="1:9" x14ac:dyDescent="0.2">
      <c r="E94" s="115"/>
    </row>
    <row r="95" spans="1:9" x14ac:dyDescent="0.2">
      <c r="E95" s="115"/>
    </row>
    <row r="96" spans="1:9" x14ac:dyDescent="0.2">
      <c r="E96" s="115"/>
    </row>
    <row r="97" spans="5:5" x14ac:dyDescent="0.2">
      <c r="E97" s="115"/>
    </row>
    <row r="98" spans="5:5" x14ac:dyDescent="0.2">
      <c r="E98" s="115"/>
    </row>
    <row r="99" spans="5:5" x14ac:dyDescent="0.2">
      <c r="E99" s="115"/>
    </row>
    <row r="100" spans="5:5" x14ac:dyDescent="0.2">
      <c r="E100" s="115"/>
    </row>
    <row r="101" spans="5:5" x14ac:dyDescent="0.2">
      <c r="E101" s="115"/>
    </row>
    <row r="102" spans="5:5" x14ac:dyDescent="0.2">
      <c r="E102" s="115"/>
    </row>
    <row r="103" spans="5:5" x14ac:dyDescent="0.2">
      <c r="E103" s="115"/>
    </row>
    <row r="104" spans="5:5" x14ac:dyDescent="0.2">
      <c r="E104" s="115"/>
    </row>
    <row r="105" spans="5:5" x14ac:dyDescent="0.2">
      <c r="E105" s="115"/>
    </row>
    <row r="106" spans="5:5" x14ac:dyDescent="0.2">
      <c r="E106" s="115"/>
    </row>
  </sheetData>
  <mergeCells count="4">
    <mergeCell ref="H9:I12"/>
    <mergeCell ref="A10:F10"/>
    <mergeCell ref="A11:F11"/>
    <mergeCell ref="A1:J1"/>
  </mergeCells>
  <pageMargins left="0.19685039370078741" right="0.39370078740157483" top="0.39370078740157483" bottom="0.11811023622047245" header="0.31496062992125984" footer="0.19685039370078741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O57"/>
  <sheetViews>
    <sheetView showGridLines="0" zoomScaleNormal="100" zoomScaleSheetLayoutView="55" workbookViewId="0">
      <selection activeCell="N6" sqref="N6"/>
    </sheetView>
  </sheetViews>
  <sheetFormatPr defaultColWidth="9.140625" defaultRowHeight="12" x14ac:dyDescent="0.2"/>
  <cols>
    <col min="1" max="5" width="2.85546875" style="49" customWidth="1"/>
    <col min="6" max="6" width="10.42578125" style="49" customWidth="1"/>
    <col min="7" max="7" width="16.140625" style="49" customWidth="1"/>
    <col min="8" max="8" width="4.42578125" style="50" customWidth="1"/>
    <col min="9" max="9" width="18.7109375" style="49" customWidth="1"/>
    <col min="10" max="10" width="18.7109375" style="51" customWidth="1"/>
    <col min="11" max="11" width="18.7109375" style="77" customWidth="1"/>
    <col min="12" max="14" width="18.7109375" style="51" customWidth="1"/>
    <col min="15" max="16384" width="9.140625" style="51"/>
  </cols>
  <sheetData>
    <row r="1" spans="1:14" customFormat="1" ht="50.1" customHeight="1" x14ac:dyDescent="0.2">
      <c r="A1" s="171" t="s">
        <v>148</v>
      </c>
      <c r="B1" s="172"/>
      <c r="C1" s="172"/>
      <c r="D1" s="172"/>
      <c r="E1" s="172"/>
      <c r="F1" s="173"/>
      <c r="G1" s="173"/>
      <c r="H1" s="173"/>
      <c r="I1" s="173"/>
      <c r="J1" s="174"/>
    </row>
    <row r="2" spans="1:14" customFormat="1" ht="12.75" x14ac:dyDescent="0.2"/>
    <row r="3" spans="1:14" ht="14.85" customHeight="1" x14ac:dyDescent="0.2"/>
    <row r="4" spans="1:14" ht="14.85" customHeight="1" x14ac:dyDescent="0.2">
      <c r="A4" s="4" t="s">
        <v>1</v>
      </c>
      <c r="B4" s="52"/>
      <c r="C4" s="52"/>
      <c r="D4" s="53"/>
      <c r="E4" s="52"/>
      <c r="F4" s="52"/>
      <c r="G4" s="52"/>
      <c r="M4" s="50" t="s">
        <v>2</v>
      </c>
      <c r="N4" s="54" t="s">
        <v>3</v>
      </c>
    </row>
    <row r="5" spans="1:14" ht="14.85" customHeight="1" x14ac:dyDescent="0.2">
      <c r="A5" s="8" t="s">
        <v>45</v>
      </c>
      <c r="B5" s="52"/>
      <c r="C5" s="52"/>
      <c r="D5" s="55"/>
      <c r="E5" s="56"/>
      <c r="F5" s="56"/>
      <c r="G5" s="56"/>
      <c r="M5" s="50" t="s">
        <v>4</v>
      </c>
      <c r="N5" s="54" t="s">
        <v>139</v>
      </c>
    </row>
    <row r="6" spans="1:14" ht="14.85" customHeight="1" x14ac:dyDescent="0.2">
      <c r="A6" s="57"/>
      <c r="M6" s="50" t="s">
        <v>5</v>
      </c>
      <c r="N6" s="132">
        <v>43100</v>
      </c>
    </row>
    <row r="7" spans="1:14" ht="14.85" customHeight="1" x14ac:dyDescent="0.2">
      <c r="A7" s="51"/>
    </row>
    <row r="8" spans="1:14" ht="14.85" customHeight="1" x14ac:dyDescent="0.2">
      <c r="A8" s="129" t="s">
        <v>158</v>
      </c>
    </row>
    <row r="9" spans="1:14" ht="14.85" customHeight="1" x14ac:dyDescent="0.2">
      <c r="A9" s="51"/>
      <c r="M9" s="175" t="s">
        <v>140</v>
      </c>
      <c r="N9" s="176"/>
    </row>
    <row r="10" spans="1:14" ht="29.45" customHeight="1" x14ac:dyDescent="0.2">
      <c r="A10" s="181" t="s">
        <v>7</v>
      </c>
      <c r="B10" s="181"/>
      <c r="C10" s="181"/>
      <c r="D10" s="181"/>
      <c r="E10" s="181"/>
      <c r="F10" s="181"/>
      <c r="G10" s="58" t="s">
        <v>8</v>
      </c>
      <c r="M10" s="177"/>
      <c r="N10" s="178"/>
    </row>
    <row r="11" spans="1:14" ht="26.85" customHeight="1" x14ac:dyDescent="0.2">
      <c r="A11" s="182" t="s">
        <v>9</v>
      </c>
      <c r="B11" s="170"/>
      <c r="C11" s="170"/>
      <c r="D11" s="170"/>
      <c r="E11" s="170"/>
      <c r="F11" s="170"/>
      <c r="G11" s="124" t="s">
        <v>154</v>
      </c>
      <c r="M11" s="177"/>
      <c r="N11" s="178"/>
    </row>
    <row r="12" spans="1:14" ht="14.85" customHeight="1" x14ac:dyDescent="0.2">
      <c r="A12" s="60" t="s">
        <v>10</v>
      </c>
      <c r="G12" s="16" t="s">
        <v>11</v>
      </c>
      <c r="M12" s="179"/>
      <c r="N12" s="180"/>
    </row>
    <row r="13" spans="1:14" ht="14.85" customHeight="1" x14ac:dyDescent="0.2">
      <c r="A13" s="60" t="s">
        <v>12</v>
      </c>
      <c r="B13" s="51"/>
      <c r="C13" s="51"/>
      <c r="D13" s="51"/>
      <c r="E13" s="51"/>
      <c r="F13" s="51"/>
      <c r="G13" s="49" t="s">
        <v>13</v>
      </c>
      <c r="H13" s="61"/>
      <c r="I13" s="61"/>
    </row>
    <row r="14" spans="1:14" ht="43.5" customHeight="1" x14ac:dyDescent="0.2">
      <c r="A14" s="126" t="s">
        <v>14</v>
      </c>
      <c r="B14" s="127"/>
      <c r="C14" s="127"/>
      <c r="D14" s="127"/>
      <c r="E14" s="127"/>
      <c r="F14" s="127"/>
      <c r="G14" s="186" t="s">
        <v>163</v>
      </c>
      <c r="H14" s="187"/>
      <c r="I14" s="187"/>
      <c r="J14" s="187"/>
      <c r="K14" s="187"/>
    </row>
    <row r="15" spans="1:14" ht="14.85" customHeight="1" x14ac:dyDescent="0.2">
      <c r="A15" s="57"/>
    </row>
    <row r="16" spans="1:14" ht="14.85" customHeight="1" x14ac:dyDescent="0.2">
      <c r="B16" s="51"/>
      <c r="C16" s="51"/>
      <c r="D16" s="51"/>
      <c r="E16" s="51"/>
      <c r="F16" s="51"/>
      <c r="G16" s="51"/>
      <c r="M16" s="122"/>
    </row>
    <row r="17" spans="1:15" ht="14.85" customHeight="1" x14ac:dyDescent="0.2">
      <c r="A17" s="62" t="s">
        <v>141</v>
      </c>
      <c r="M17" s="31"/>
      <c r="N17" s="31"/>
      <c r="O17" s="31"/>
    </row>
    <row r="18" spans="1:15" ht="14.85" customHeight="1" x14ac:dyDescent="0.2">
      <c r="A18" s="57"/>
      <c r="I18" s="51"/>
      <c r="K18" s="31"/>
      <c r="L18" s="31"/>
      <c r="M18" s="31"/>
      <c r="N18" s="31"/>
      <c r="O18" s="31"/>
    </row>
    <row r="19" spans="1:15" ht="33.950000000000003" customHeight="1" x14ac:dyDescent="0.2">
      <c r="A19" s="57"/>
      <c r="I19" s="183" t="s">
        <v>142</v>
      </c>
      <c r="J19" s="184"/>
      <c r="K19" s="185"/>
      <c r="L19" s="183" t="s">
        <v>143</v>
      </c>
      <c r="M19" s="184"/>
      <c r="N19" s="185"/>
      <c r="O19" s="31"/>
    </row>
    <row r="20" spans="1:15" ht="43.35" customHeight="1" x14ac:dyDescent="0.2">
      <c r="A20" s="51"/>
      <c r="B20" s="51"/>
      <c r="C20" s="51"/>
      <c r="D20" s="51"/>
      <c r="E20" s="51"/>
      <c r="H20" s="20"/>
      <c r="I20" s="116" t="s">
        <v>144</v>
      </c>
      <c r="J20" s="116" t="s">
        <v>145</v>
      </c>
      <c r="K20" s="116" t="s">
        <v>146</v>
      </c>
      <c r="L20" s="116" t="s">
        <v>144</v>
      </c>
      <c r="M20" s="116" t="s">
        <v>145</v>
      </c>
      <c r="N20" s="116" t="s">
        <v>146</v>
      </c>
      <c r="O20" s="31"/>
    </row>
    <row r="21" spans="1:15" ht="14.85" customHeight="1" x14ac:dyDescent="0.2">
      <c r="A21" s="52" t="s">
        <v>16</v>
      </c>
      <c r="B21" s="52"/>
      <c r="C21" s="52"/>
      <c r="D21" s="52"/>
      <c r="E21" s="52" t="s">
        <v>17</v>
      </c>
      <c r="H21" s="20"/>
      <c r="I21" s="83">
        <v>10</v>
      </c>
      <c r="J21" s="83">
        <v>15</v>
      </c>
      <c r="K21" s="83">
        <v>20</v>
      </c>
      <c r="L21" s="83">
        <v>25</v>
      </c>
      <c r="M21" s="83">
        <v>30</v>
      </c>
      <c r="N21" s="83">
        <v>35</v>
      </c>
      <c r="O21" s="31"/>
    </row>
    <row r="22" spans="1:15" ht="14.85" customHeight="1" x14ac:dyDescent="0.2">
      <c r="A22" s="65" t="s">
        <v>18</v>
      </c>
      <c r="B22" s="66"/>
      <c r="C22" s="68"/>
      <c r="D22" s="67"/>
      <c r="E22" s="68">
        <v>5</v>
      </c>
      <c r="F22" s="51"/>
      <c r="G22" s="69" t="s">
        <v>120</v>
      </c>
      <c r="H22" s="76"/>
      <c r="I22" s="70">
        <f t="shared" ref="I22:N22" si="0">SUM(I23:I33)</f>
        <v>0</v>
      </c>
      <c r="J22" s="70">
        <f t="shared" si="0"/>
        <v>0</v>
      </c>
      <c r="K22" s="70">
        <f t="shared" si="0"/>
        <v>0</v>
      </c>
      <c r="L22" s="70">
        <f t="shared" si="0"/>
        <v>0</v>
      </c>
      <c r="M22" s="70">
        <f t="shared" si="0"/>
        <v>0</v>
      </c>
      <c r="N22" s="70">
        <f t="shared" si="0"/>
        <v>0</v>
      </c>
      <c r="O22" s="31"/>
    </row>
    <row r="23" spans="1:15" ht="14.85" customHeight="1" x14ac:dyDescent="0.2">
      <c r="A23" s="65" t="s">
        <v>18</v>
      </c>
      <c r="B23" s="65">
        <v>10</v>
      </c>
      <c r="C23" s="68"/>
      <c r="D23" s="67"/>
      <c r="E23" s="68">
        <v>7</v>
      </c>
      <c r="F23" s="51"/>
      <c r="G23" s="78" t="s">
        <v>147</v>
      </c>
      <c r="H23" s="76"/>
      <c r="I23" s="72"/>
      <c r="J23" s="72"/>
      <c r="K23" s="72"/>
      <c r="L23" s="72"/>
      <c r="M23" s="72"/>
      <c r="N23" s="72"/>
      <c r="O23" s="31"/>
    </row>
    <row r="24" spans="1:15" ht="14.85" customHeight="1" x14ac:dyDescent="0.2">
      <c r="A24" s="65" t="s">
        <v>18</v>
      </c>
      <c r="B24" s="66">
        <v>15</v>
      </c>
      <c r="C24" s="68"/>
      <c r="D24" s="67"/>
      <c r="E24" s="68">
        <v>2</v>
      </c>
      <c r="F24" s="51"/>
      <c r="G24" s="78">
        <v>2007</v>
      </c>
      <c r="H24" s="76"/>
      <c r="I24" s="72"/>
      <c r="J24" s="72"/>
      <c r="K24" s="72"/>
      <c r="L24" s="72"/>
      <c r="M24" s="72"/>
      <c r="N24" s="72"/>
    </row>
    <row r="25" spans="1:15" ht="14.85" customHeight="1" x14ac:dyDescent="0.2">
      <c r="A25" s="65" t="s">
        <v>18</v>
      </c>
      <c r="B25" s="65">
        <v>20</v>
      </c>
      <c r="C25" s="68"/>
      <c r="D25" s="67"/>
      <c r="E25" s="68">
        <v>9</v>
      </c>
      <c r="F25" s="51"/>
      <c r="G25" s="78">
        <v>2008</v>
      </c>
      <c r="H25" s="76"/>
      <c r="I25" s="72"/>
      <c r="J25" s="72"/>
      <c r="K25" s="72"/>
      <c r="L25" s="72"/>
      <c r="M25" s="72"/>
      <c r="N25" s="72"/>
    </row>
    <row r="26" spans="1:15" ht="14.85" customHeight="1" x14ac:dyDescent="0.2">
      <c r="A26" s="65" t="s">
        <v>18</v>
      </c>
      <c r="B26" s="66">
        <v>25</v>
      </c>
      <c r="C26" s="68"/>
      <c r="D26" s="67"/>
      <c r="E26" s="68">
        <v>4</v>
      </c>
      <c r="F26" s="51"/>
      <c r="G26" s="78">
        <v>2009</v>
      </c>
      <c r="H26" s="76"/>
      <c r="I26" s="72"/>
      <c r="J26" s="72"/>
      <c r="K26" s="72"/>
      <c r="L26" s="72"/>
      <c r="M26" s="72"/>
      <c r="N26" s="72"/>
    </row>
    <row r="27" spans="1:15" ht="14.85" customHeight="1" x14ac:dyDescent="0.2">
      <c r="A27" s="65" t="s">
        <v>18</v>
      </c>
      <c r="B27" s="65">
        <v>30</v>
      </c>
      <c r="C27" s="68"/>
      <c r="D27" s="67"/>
      <c r="E27" s="68">
        <v>1</v>
      </c>
      <c r="F27" s="51"/>
      <c r="G27" s="78">
        <v>2010</v>
      </c>
      <c r="H27" s="76"/>
      <c r="I27" s="72"/>
      <c r="J27" s="72"/>
      <c r="K27" s="72"/>
      <c r="L27" s="72"/>
      <c r="M27" s="72"/>
      <c r="N27" s="72"/>
    </row>
    <row r="28" spans="1:15" ht="14.85" customHeight="1" x14ac:dyDescent="0.2">
      <c r="A28" s="65" t="s">
        <v>18</v>
      </c>
      <c r="B28" s="66">
        <v>35</v>
      </c>
      <c r="C28" s="68"/>
      <c r="D28" s="67"/>
      <c r="E28" s="68">
        <v>6</v>
      </c>
      <c r="F28" s="73"/>
      <c r="G28" s="78">
        <v>2011</v>
      </c>
      <c r="H28" s="76"/>
      <c r="I28" s="72"/>
      <c r="J28" s="72"/>
      <c r="K28" s="72"/>
      <c r="L28" s="72"/>
      <c r="M28" s="72"/>
      <c r="N28" s="72"/>
    </row>
    <row r="29" spans="1:15" ht="14.85" customHeight="1" x14ac:dyDescent="0.2">
      <c r="A29" s="65" t="s">
        <v>18</v>
      </c>
      <c r="B29" s="65">
        <v>40</v>
      </c>
      <c r="C29" s="68"/>
      <c r="D29" s="67"/>
      <c r="E29" s="68">
        <v>3</v>
      </c>
      <c r="F29" s="59"/>
      <c r="G29" s="78">
        <v>2012</v>
      </c>
      <c r="H29" s="76"/>
      <c r="I29" s="72"/>
      <c r="J29" s="72"/>
      <c r="K29" s="72"/>
      <c r="L29" s="72"/>
      <c r="M29" s="72"/>
      <c r="N29" s="72"/>
    </row>
    <row r="30" spans="1:15" ht="14.85" customHeight="1" x14ac:dyDescent="0.2">
      <c r="A30" s="65" t="s">
        <v>18</v>
      </c>
      <c r="B30" s="66">
        <v>45</v>
      </c>
      <c r="C30" s="68"/>
      <c r="D30" s="67"/>
      <c r="E30" s="68">
        <v>8</v>
      </c>
      <c r="F30" s="73"/>
      <c r="G30" s="78">
        <v>2013</v>
      </c>
      <c r="H30" s="76"/>
      <c r="I30" s="72"/>
      <c r="J30" s="72"/>
      <c r="K30" s="72"/>
      <c r="L30" s="72"/>
      <c r="M30" s="72"/>
      <c r="N30" s="72"/>
    </row>
    <row r="31" spans="1:15" ht="14.85" customHeight="1" x14ac:dyDescent="0.2">
      <c r="A31" s="65" t="s">
        <v>18</v>
      </c>
      <c r="B31" s="65">
        <v>50</v>
      </c>
      <c r="C31" s="68"/>
      <c r="D31" s="67"/>
      <c r="E31" s="68">
        <v>6</v>
      </c>
      <c r="G31" s="78">
        <v>2014</v>
      </c>
      <c r="H31" s="76"/>
      <c r="I31" s="72"/>
      <c r="J31" s="72"/>
      <c r="K31" s="72"/>
      <c r="L31" s="72"/>
      <c r="M31" s="72"/>
      <c r="N31" s="72"/>
    </row>
    <row r="32" spans="1:15" ht="14.85" customHeight="1" x14ac:dyDescent="0.2">
      <c r="A32" s="65" t="s">
        <v>18</v>
      </c>
      <c r="B32" s="66">
        <v>55</v>
      </c>
      <c r="C32" s="68"/>
      <c r="D32" s="67"/>
      <c r="E32" s="68">
        <v>1</v>
      </c>
      <c r="G32" s="78">
        <v>2015</v>
      </c>
      <c r="I32" s="72"/>
      <c r="J32" s="72"/>
      <c r="K32" s="72"/>
      <c r="L32" s="72"/>
      <c r="M32" s="72"/>
      <c r="N32" s="72"/>
    </row>
    <row r="33" spans="1:15" ht="14.85" customHeight="1" x14ac:dyDescent="0.2">
      <c r="A33" s="65" t="s">
        <v>18</v>
      </c>
      <c r="B33" s="65">
        <v>60</v>
      </c>
      <c r="C33" s="68"/>
      <c r="D33" s="67"/>
      <c r="E33" s="68">
        <v>8</v>
      </c>
      <c r="G33" s="78">
        <v>2016</v>
      </c>
      <c r="I33" s="72"/>
      <c r="J33" s="72"/>
      <c r="K33" s="72"/>
      <c r="L33" s="72"/>
      <c r="M33" s="72"/>
      <c r="N33" s="72"/>
    </row>
    <row r="34" spans="1:15" ht="14.8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5" ht="14.85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5" ht="14.8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15" ht="14.8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5" ht="14.8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5" ht="14.8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5" ht="14.8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5" ht="14.8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5" ht="14.85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5" ht="14.8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5" ht="14.8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5" ht="14.85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5" ht="14.85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5" ht="14.8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5" s="77" customFormat="1" ht="14.8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L48" s="51"/>
      <c r="M48" s="51"/>
      <c r="N48" s="51"/>
      <c r="O48" s="51"/>
    </row>
    <row r="49" spans="1:15" s="77" customFormat="1" ht="16.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L49" s="51"/>
      <c r="M49" s="51"/>
      <c r="N49" s="51"/>
      <c r="O49" s="51"/>
    </row>
    <row r="50" spans="1:15" s="77" customFormat="1" ht="16.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L50" s="51"/>
      <c r="M50" s="51"/>
      <c r="N50" s="51"/>
      <c r="O50" s="51"/>
    </row>
    <row r="51" spans="1:15" s="77" customFormat="1" ht="16.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L51" s="51"/>
      <c r="M51" s="51"/>
      <c r="N51" s="51"/>
      <c r="O51" s="51"/>
    </row>
    <row r="52" spans="1:15" s="77" customFormat="1" ht="16.5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L52" s="51"/>
      <c r="M52" s="51"/>
      <c r="N52" s="51"/>
      <c r="O52" s="51"/>
    </row>
    <row r="53" spans="1:15" s="77" customFormat="1" ht="16.5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L53" s="51"/>
      <c r="M53" s="51"/>
      <c r="N53" s="51"/>
      <c r="O53" s="51"/>
    </row>
    <row r="54" spans="1:15" s="77" customForma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L54" s="51"/>
      <c r="M54" s="51"/>
      <c r="N54" s="51"/>
      <c r="O54" s="51"/>
    </row>
    <row r="55" spans="1:15" s="77" customForma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L55" s="51"/>
      <c r="M55" s="51"/>
      <c r="N55" s="51"/>
      <c r="O55" s="51"/>
    </row>
    <row r="56" spans="1:15" s="77" customForma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L56" s="51"/>
      <c r="M56" s="51"/>
      <c r="N56" s="51"/>
      <c r="O56" s="51"/>
    </row>
    <row r="57" spans="1:15" s="77" customForma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L57" s="51"/>
      <c r="M57" s="51"/>
      <c r="N57" s="51"/>
      <c r="O57" s="51"/>
    </row>
  </sheetData>
  <mergeCells count="7">
    <mergeCell ref="A1:J1"/>
    <mergeCell ref="M9:N12"/>
    <mergeCell ref="A10:F10"/>
    <mergeCell ref="A11:F11"/>
    <mergeCell ref="I19:K19"/>
    <mergeCell ref="L19:N19"/>
    <mergeCell ref="G14:K14"/>
  </mergeCells>
  <pageMargins left="0.70866141732283472" right="0.51181102362204722" top="0.39370078740157483" bottom="0.11811023622047245" header="0.31496062992125984" footer="0.19685039370078741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63"/>
  <sheetViews>
    <sheetView showGridLines="0" tabSelected="1" zoomScale="80" zoomScaleNormal="80" zoomScaleSheetLayoutView="55" workbookViewId="0">
      <selection activeCell="G33" sqref="G33"/>
    </sheetView>
  </sheetViews>
  <sheetFormatPr defaultColWidth="9.140625" defaultRowHeight="14.85" customHeight="1" x14ac:dyDescent="0.2"/>
  <cols>
    <col min="1" max="5" width="3" style="118" customWidth="1"/>
    <col min="6" max="6" width="12.7109375" style="118" customWidth="1"/>
    <col min="7" max="7" width="72.85546875" style="118" customWidth="1"/>
    <col min="8" max="8" width="9.7109375" style="118" customWidth="1"/>
    <col min="9" max="9" width="15" style="117" customWidth="1"/>
    <col min="10" max="10" width="14.7109375" style="118" customWidth="1"/>
    <col min="11" max="16384" width="9.140625" style="119"/>
  </cols>
  <sheetData>
    <row r="1" spans="1:10" customFormat="1" ht="50.1" customHeight="1" x14ac:dyDescent="0.2">
      <c r="A1" s="188" t="s">
        <v>148</v>
      </c>
      <c r="B1" s="189"/>
      <c r="C1" s="189"/>
      <c r="D1" s="189"/>
      <c r="E1" s="189"/>
      <c r="F1" s="173"/>
      <c r="G1" s="173"/>
      <c r="H1" s="173"/>
      <c r="I1" s="173"/>
      <c r="J1" s="174"/>
    </row>
    <row r="2" spans="1:10" customFormat="1" ht="14.85" customHeight="1" x14ac:dyDescent="0.2">
      <c r="A2" s="133"/>
      <c r="B2" s="133"/>
      <c r="C2" s="133"/>
      <c r="D2" s="133"/>
      <c r="E2" s="133"/>
      <c r="F2" s="133"/>
      <c r="G2" s="133"/>
      <c r="H2" s="133"/>
      <c r="I2" s="133"/>
    </row>
    <row r="3" spans="1:10" ht="14.85" customHeight="1" x14ac:dyDescent="0.2">
      <c r="A3" s="134"/>
      <c r="B3" s="134"/>
      <c r="C3" s="134"/>
      <c r="D3" s="134"/>
      <c r="E3" s="134"/>
      <c r="F3" s="134"/>
      <c r="G3" s="134"/>
      <c r="H3" s="134"/>
      <c r="I3" s="135"/>
    </row>
    <row r="4" spans="1:10" ht="14.85" customHeight="1" x14ac:dyDescent="0.2">
      <c r="A4" s="136" t="s">
        <v>1</v>
      </c>
      <c r="B4" s="134"/>
      <c r="C4" s="134"/>
      <c r="D4" s="137"/>
      <c r="E4" s="134"/>
      <c r="F4" s="134"/>
      <c r="G4" s="134"/>
      <c r="H4" s="135" t="s">
        <v>2</v>
      </c>
      <c r="I4" s="138" t="s">
        <v>149</v>
      </c>
    </row>
    <row r="5" spans="1:10" ht="14.85" customHeight="1" x14ac:dyDescent="0.2">
      <c r="A5" s="139" t="s">
        <v>45</v>
      </c>
      <c r="B5" s="134"/>
      <c r="C5" s="134"/>
      <c r="D5" s="140"/>
      <c r="E5" s="141"/>
      <c r="F5" s="141"/>
      <c r="G5" s="141"/>
      <c r="H5" s="135" t="s">
        <v>150</v>
      </c>
      <c r="I5" s="142"/>
    </row>
    <row r="6" spans="1:10" ht="14.85" customHeight="1" x14ac:dyDescent="0.2">
      <c r="A6" s="143"/>
      <c r="B6" s="134"/>
      <c r="C6" s="134"/>
      <c r="D6" s="134"/>
      <c r="E6" s="134"/>
      <c r="F6" s="134"/>
      <c r="G6" s="134"/>
      <c r="H6" s="135" t="s">
        <v>4</v>
      </c>
      <c r="I6" s="138">
        <v>43100</v>
      </c>
    </row>
    <row r="7" spans="1:10" ht="14.85" customHeight="1" x14ac:dyDescent="0.2">
      <c r="A7" s="144"/>
      <c r="B7" s="134"/>
      <c r="C7" s="134"/>
      <c r="D7" s="134"/>
      <c r="E7" s="134"/>
      <c r="F7" s="134"/>
      <c r="G7" s="134"/>
      <c r="H7" s="135"/>
      <c r="I7" s="144"/>
    </row>
    <row r="8" spans="1:10" ht="14.85" customHeight="1" x14ac:dyDescent="0.2">
      <c r="A8" s="145" t="s">
        <v>157</v>
      </c>
      <c r="B8" s="134"/>
      <c r="C8" s="134"/>
      <c r="D8" s="134"/>
      <c r="E8" s="134"/>
      <c r="F8" s="134"/>
      <c r="G8" s="134"/>
      <c r="H8" s="135"/>
      <c r="I8" s="134"/>
    </row>
    <row r="9" spans="1:10" ht="14.85" customHeight="1" x14ac:dyDescent="0.2">
      <c r="A9" s="144"/>
      <c r="B9" s="134"/>
      <c r="C9" s="134"/>
      <c r="D9" s="134"/>
      <c r="E9" s="134"/>
      <c r="F9" s="134"/>
      <c r="G9" s="134"/>
      <c r="H9" s="190" t="s">
        <v>152</v>
      </c>
      <c r="I9" s="191"/>
    </row>
    <row r="10" spans="1:10" ht="29.45" customHeight="1" x14ac:dyDescent="0.2">
      <c r="A10" s="196" t="s">
        <v>7</v>
      </c>
      <c r="B10" s="196"/>
      <c r="C10" s="196"/>
      <c r="D10" s="196"/>
      <c r="E10" s="196"/>
      <c r="F10" s="196"/>
      <c r="G10" s="146" t="s">
        <v>8</v>
      </c>
      <c r="H10" s="192"/>
      <c r="I10" s="193"/>
    </row>
    <row r="11" spans="1:10" ht="26.65" customHeight="1" x14ac:dyDescent="0.2">
      <c r="A11" s="197" t="s">
        <v>9</v>
      </c>
      <c r="B11" s="198"/>
      <c r="C11" s="198"/>
      <c r="D11" s="198"/>
      <c r="E11" s="198"/>
      <c r="F11" s="198"/>
      <c r="G11" s="123" t="s">
        <v>156</v>
      </c>
      <c r="H11" s="192"/>
      <c r="I11" s="193"/>
    </row>
    <row r="12" spans="1:10" ht="14.85" customHeight="1" x14ac:dyDescent="0.2">
      <c r="A12" s="147" t="s">
        <v>10</v>
      </c>
      <c r="B12" s="134"/>
      <c r="C12" s="134"/>
      <c r="D12" s="134"/>
      <c r="E12" s="134"/>
      <c r="F12" s="134"/>
      <c r="G12" s="123" t="s">
        <v>11</v>
      </c>
      <c r="H12" s="194"/>
      <c r="I12" s="195"/>
    </row>
    <row r="13" spans="1:10" ht="14.85" customHeight="1" x14ac:dyDescent="0.2">
      <c r="A13" s="147" t="s">
        <v>12</v>
      </c>
      <c r="B13" s="144"/>
      <c r="C13" s="144"/>
      <c r="D13" s="144"/>
      <c r="E13" s="144"/>
      <c r="F13" s="144"/>
      <c r="G13" s="134" t="s">
        <v>13</v>
      </c>
      <c r="H13" s="134"/>
      <c r="I13" s="148"/>
      <c r="J13" s="120"/>
    </row>
    <row r="14" spans="1:10" ht="14.85" customHeight="1" x14ac:dyDescent="0.2">
      <c r="A14" s="147" t="s">
        <v>14</v>
      </c>
      <c r="B14" s="134"/>
      <c r="C14" s="134"/>
      <c r="D14" s="134"/>
      <c r="E14" s="134"/>
      <c r="F14" s="134"/>
      <c r="G14" s="123" t="s">
        <v>165</v>
      </c>
      <c r="H14" s="123"/>
      <c r="I14" s="135"/>
    </row>
    <row r="15" spans="1:10" ht="14.85" customHeight="1" x14ac:dyDescent="0.2">
      <c r="A15" s="143"/>
      <c r="B15" s="134"/>
      <c r="C15" s="134"/>
      <c r="D15" s="134"/>
      <c r="E15" s="134"/>
      <c r="F15" s="134"/>
      <c r="G15" s="134"/>
      <c r="H15" s="134"/>
      <c r="I15" s="135"/>
    </row>
    <row r="16" spans="1:10" ht="14.85" customHeight="1" x14ac:dyDescent="0.2">
      <c r="A16" s="134"/>
      <c r="B16" s="144"/>
      <c r="C16" s="144"/>
      <c r="D16" s="144"/>
      <c r="E16" s="144"/>
      <c r="F16" s="144"/>
      <c r="G16" s="144"/>
      <c r="H16" s="122"/>
      <c r="I16" s="135"/>
      <c r="J16" s="31"/>
    </row>
    <row r="17" spans="1:10" ht="14.85" customHeight="1" x14ac:dyDescent="0.2">
      <c r="A17" s="134"/>
      <c r="B17" s="134"/>
      <c r="C17" s="134"/>
      <c r="D17" s="134"/>
      <c r="E17" s="134"/>
      <c r="F17" s="134"/>
      <c r="G17" s="134"/>
      <c r="H17" s="134"/>
      <c r="I17" s="135"/>
      <c r="J17" s="31"/>
    </row>
    <row r="18" spans="1:10" ht="16.7" customHeight="1" x14ac:dyDescent="0.2">
      <c r="A18" s="149" t="s">
        <v>153</v>
      </c>
      <c r="B18" s="134"/>
      <c r="C18" s="134"/>
      <c r="D18" s="134"/>
      <c r="E18" s="134"/>
      <c r="F18" s="134"/>
      <c r="G18" s="134"/>
      <c r="H18" s="150"/>
      <c r="I18" s="151"/>
      <c r="J18" s="31"/>
    </row>
    <row r="19" spans="1:10" ht="14.65" customHeight="1" x14ac:dyDescent="0.2">
      <c r="A19" s="144"/>
      <c r="B19" s="144"/>
      <c r="C19" s="144"/>
      <c r="D19" s="144"/>
      <c r="E19" s="144"/>
      <c r="F19" s="134"/>
      <c r="G19" s="134"/>
      <c r="H19" s="150"/>
      <c r="I19" s="152" t="s">
        <v>0</v>
      </c>
      <c r="J19" s="31"/>
    </row>
    <row r="20" spans="1:10" ht="14.85" customHeight="1" x14ac:dyDescent="0.2">
      <c r="A20" s="134" t="s">
        <v>16</v>
      </c>
      <c r="B20" s="134"/>
      <c r="C20" s="134"/>
      <c r="D20" s="134"/>
      <c r="E20" s="134" t="s">
        <v>17</v>
      </c>
      <c r="F20" s="151"/>
      <c r="G20" s="153"/>
      <c r="H20" s="150"/>
      <c r="I20" s="154">
        <v>10</v>
      </c>
      <c r="J20" s="31"/>
    </row>
    <row r="21" spans="1:10" ht="12.75" x14ac:dyDescent="0.2">
      <c r="A21" s="133"/>
      <c r="B21" s="133"/>
      <c r="C21" s="133"/>
      <c r="D21" s="133"/>
      <c r="E21" s="133"/>
      <c r="F21" s="133"/>
      <c r="G21" s="155" t="s">
        <v>160</v>
      </c>
      <c r="H21" s="135"/>
      <c r="I21" s="133"/>
      <c r="J21" s="31"/>
    </row>
    <row r="22" spans="1:10" ht="12" x14ac:dyDescent="0.2">
      <c r="A22" s="154"/>
      <c r="B22" s="142"/>
      <c r="C22" s="142"/>
      <c r="D22" s="135"/>
      <c r="E22" s="142"/>
      <c r="F22" s="144"/>
      <c r="G22" s="156" t="s">
        <v>161</v>
      </c>
      <c r="H22" s="144"/>
      <c r="I22" s="157"/>
      <c r="J22" s="31"/>
    </row>
    <row r="23" spans="1:10" ht="12" x14ac:dyDescent="0.2">
      <c r="A23" s="154"/>
      <c r="B23" s="142"/>
      <c r="C23" s="142"/>
      <c r="D23" s="135"/>
      <c r="E23" s="142"/>
      <c r="F23" s="144"/>
      <c r="G23" s="156" t="s">
        <v>162</v>
      </c>
      <c r="H23" s="135"/>
      <c r="I23" s="157"/>
      <c r="J23" s="31"/>
    </row>
    <row r="24" spans="1:10" customFormat="1" ht="14.85" customHeight="1" x14ac:dyDescent="0.2">
      <c r="A24" s="133"/>
      <c r="B24" s="133"/>
      <c r="C24" s="133"/>
      <c r="D24" s="133"/>
      <c r="E24" s="133"/>
      <c r="F24" s="133"/>
      <c r="G24" s="133"/>
      <c r="H24" s="133"/>
      <c r="I24" s="133"/>
    </row>
    <row r="25" spans="1:10" ht="14.85" customHeight="1" x14ac:dyDescent="0.2">
      <c r="A25" s="158"/>
      <c r="B25" s="142"/>
      <c r="C25" s="142"/>
      <c r="D25" s="135"/>
      <c r="E25" s="142"/>
      <c r="F25" s="144"/>
      <c r="G25" s="159" t="s">
        <v>151</v>
      </c>
      <c r="H25" s="135"/>
      <c r="I25" s="160"/>
      <c r="J25" s="38"/>
    </row>
    <row r="26" spans="1:10" ht="14.85" customHeight="1" x14ac:dyDescent="0.2">
      <c r="A26" s="151"/>
      <c r="B26" s="151"/>
      <c r="C26" s="151"/>
      <c r="D26" s="151"/>
      <c r="E26" s="151"/>
      <c r="F26" s="151"/>
      <c r="G26" s="151"/>
      <c r="H26" s="151"/>
      <c r="I26" s="151"/>
      <c r="J26" s="31"/>
    </row>
    <row r="27" spans="1:10" ht="14.85" customHeight="1" x14ac:dyDescent="0.2">
      <c r="A27" s="154"/>
      <c r="B27" s="142"/>
      <c r="C27" s="142"/>
      <c r="D27" s="135"/>
      <c r="E27" s="142"/>
      <c r="F27" s="144"/>
      <c r="G27" s="161" t="s">
        <v>159</v>
      </c>
      <c r="H27" s="135"/>
      <c r="I27" s="157"/>
      <c r="J27" s="31"/>
    </row>
    <row r="28" spans="1:10" ht="14.85" customHeight="1" x14ac:dyDescent="0.2">
      <c r="A28" s="31"/>
      <c r="B28" s="31"/>
      <c r="C28" s="31"/>
      <c r="D28" s="31"/>
      <c r="E28" s="31"/>
      <c r="F28" s="31"/>
      <c r="G28" s="31"/>
      <c r="H28" s="31"/>
      <c r="I28" s="121"/>
      <c r="J28" s="31"/>
    </row>
    <row r="29" spans="1:10" ht="14.8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 ht="14.85" customHeight="1" x14ac:dyDescent="0.2">
      <c r="A30" s="31"/>
      <c r="B30" s="31"/>
      <c r="C30" s="31"/>
      <c r="D30" s="31"/>
      <c r="E30" s="31"/>
      <c r="F30" s="31"/>
      <c r="H30" s="31"/>
      <c r="I30" s="31"/>
      <c r="J30" s="31"/>
    </row>
    <row r="31" spans="1:10" ht="14.8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spans="1:10" ht="14.8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0" ht="14.85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4.85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</row>
    <row r="35" spans="1:10" ht="14.85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</row>
    <row r="36" spans="1:10" ht="14.85" customHeight="1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</row>
    <row r="37" spans="1:10" ht="14.85" customHeight="1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</row>
    <row r="38" spans="1:10" ht="14.85" customHeight="1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0" ht="14.85" customHeight="1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</row>
    <row r="40" spans="1:10" ht="14.85" customHeight="1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0" ht="14.8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0" ht="14.85" customHeight="1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0" ht="14.8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0" ht="14.85" customHeight="1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14.85" customHeight="1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4.85" customHeight="1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14.8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0" ht="14.8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4.8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ht="14.8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ht="14.85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</row>
    <row r="52" spans="1:10" ht="14.85" customHeight="1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</row>
    <row r="53" spans="1:10" ht="14.85" customHeight="1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ht="14.8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4.85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14.8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ht="14.85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ht="14.8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ht="14.8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ht="14.8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14.8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</row>
  </sheetData>
  <mergeCells count="4">
    <mergeCell ref="A1:J1"/>
    <mergeCell ref="H9:I12"/>
    <mergeCell ref="A10:F10"/>
    <mergeCell ref="A11:F11"/>
  </mergeCells>
  <pageMargins left="0.70866141732283472" right="0.51181102362204722" top="0.39370078740157483" bottom="0.11811023622047245" header="0.31496062992125984" footer="0.19685039370078741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32FA062EE204381F6B6FD81B0F7E1" ma:contentTypeVersion="2" ma:contentTypeDescription="Create a new document." ma:contentTypeScope="" ma:versionID="5ec0016a1404bf70e97b43e2020b5c22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8fbe43736131acfe6ee4b8f1ff331302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hidden="true" ma:internalName="FivaOriginalCont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45B580-B73C-4AAE-8554-AD179A0A570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77c6ae9-d988-4a66-9031-ad40dfa6ccaa"/>
  </ds:schemaRefs>
</ds:datastoreItem>
</file>

<file path=customXml/itemProps2.xml><?xml version="1.0" encoding="utf-8"?>
<ds:datastoreItem xmlns:ds="http://schemas.openxmlformats.org/officeDocument/2006/customXml" ds:itemID="{3DDA7422-230B-4983-A02F-364E89DE30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C11E66-7CEF-4C8F-A4A1-ED5A68A58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VJ011</vt:lpstr>
      <vt:lpstr>VJ012</vt:lpstr>
      <vt:lpstr>VJ013</vt:lpstr>
      <vt:lpstr>VJ031</vt:lpstr>
      <vt:lpstr>VJ034</vt:lpstr>
      <vt:lpstr>VJ041</vt:lpstr>
      <vt:lpstr>VJ051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VJ_Lomakemalli</dc:title>
  <dc:creator/>
  <cp:keywords/>
  <cp:lastModifiedBy/>
  <dcterms:created xsi:type="dcterms:W3CDTF">2017-02-01T13:49:56Z</dcterms:created>
  <dcterms:modified xsi:type="dcterms:W3CDTF">2018-09-18T10:30:14Z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0x01010053B32FA062EE204381F6B6FD81B0F7E1</vt:lpwstr>
  </property>
  <property fmtid="{D5CDD505-2E9C-101B-9397-08002B2CF9AE}" pid="3" name="FivaOriginalContentType">
    <vt:lpwstr/>
  </property>
  <property fmtid="{D5CDD505-2E9C-101B-9397-08002B2CF9AE}" pid="4" name="FivaOriginalContentType2">
    <vt:lpwstr/>
  </property>
  <property fmtid="{D5CDD505-2E9C-101B-9397-08002B2CF9AE}" pid="5" name="Order">
    <vt:r8>130500</vt:r8>
  </property>
  <property fmtid="{D5CDD505-2E9C-101B-9397-08002B2CF9AE}" pid="6" name="FivaTargetGroup2TaxField">
    <vt:lpwstr/>
  </property>
  <property fmtid="{D5CDD505-2E9C-101B-9397-08002B2CF9AE}" pid="7" name="FivaKeywordsTaxFieldTaxHTField0">
    <vt:lpwstr/>
  </property>
  <property fmtid="{D5CDD505-2E9C-101B-9397-08002B2CF9AE}" pid="8" name="Avainsanat">
    <vt:lpwstr/>
  </property>
  <property fmtid="{D5CDD505-2E9C-101B-9397-08002B2CF9AE}" pid="9" name="FivaOrganization">
    <vt:lpwstr/>
  </property>
  <property fmtid="{D5CDD505-2E9C-101B-9397-08002B2CF9AE}" pid="10" name="FivaLanguage">
    <vt:lpwstr/>
  </property>
  <property fmtid="{D5CDD505-2E9C-101B-9397-08002B2CF9AE}" pid="11" name="FivaOriginalContentType0">
    <vt:lpwstr/>
  </property>
  <property fmtid="{D5CDD505-2E9C-101B-9397-08002B2CF9AE}" pid="12" name="FivaOriginalContentType5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Kohderyhma2">
    <vt:lpwstr/>
  </property>
  <property fmtid="{D5CDD505-2E9C-101B-9397-08002B2CF9AE}" pid="16" name="FivaOriginalContentType4">
    <vt:lpwstr/>
  </property>
  <property fmtid="{D5CDD505-2E9C-101B-9397-08002B2CF9AE}" pid="17" name="FivaOriginalContentType3">
    <vt:lpwstr/>
  </property>
  <property fmtid="{D5CDD505-2E9C-101B-9397-08002B2CF9AE}" pid="18" name="Dokumenttityyppi">
    <vt:lpwstr/>
  </property>
  <property fmtid="{D5CDD505-2E9C-101B-9397-08002B2CF9AE}" pid="19" name="FivaDocumentTypeTaxField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FivaIdentityNumber">
    <vt:lpwstr/>
  </property>
  <property fmtid="{D5CDD505-2E9C-101B-9397-08002B2CF9AE}" pid="23" name="Aihepiiri">
    <vt:lpwstr/>
  </property>
  <property fmtid="{D5CDD505-2E9C-101B-9397-08002B2CF9AE}" pid="24" name="FivaDocumentTypeTaxFieldTaxHTField0">
    <vt:lpwstr/>
  </property>
  <property fmtid="{D5CDD505-2E9C-101B-9397-08002B2CF9AE}" pid="25" name="TaxCatchAll">
    <vt:lpwstr/>
  </property>
  <property fmtid="{D5CDD505-2E9C-101B-9397-08002B2CF9AE}" pid="26" name="FivaTargetGroupTaxFieldTaxHTField0">
    <vt:lpwstr/>
  </property>
  <property fmtid="{D5CDD505-2E9C-101B-9397-08002B2CF9AE}" pid="27" name="TemplateUrl">
    <vt:lpwstr/>
  </property>
  <property fmtid="{D5CDD505-2E9C-101B-9397-08002B2CF9AE}" pid="28" name="FivaRecordNumber">
    <vt:lpwstr/>
  </property>
  <property fmtid="{D5CDD505-2E9C-101B-9397-08002B2CF9AE}" pid="29" name="FivaTopicTaxField">
    <vt:lpwstr/>
  </property>
  <property fmtid="{D5CDD505-2E9C-101B-9397-08002B2CF9AE}" pid="30" name="Kohderyhma">
    <vt:lpwstr/>
  </property>
  <property fmtid="{D5CDD505-2E9C-101B-9397-08002B2CF9AE}" pid="31" name="FivaOriginalContentType1">
    <vt:lpwstr/>
  </property>
  <property fmtid="{D5CDD505-2E9C-101B-9397-08002B2CF9AE}" pid="32" name="FivaTargetGroupTaxField">
    <vt:lpwstr/>
  </property>
  <property fmtid="{D5CDD505-2E9C-101B-9397-08002B2CF9AE}" pid="33" name="FivaTargetGroup2TaxFieldTaxHTField0">
    <vt:lpwstr/>
  </property>
  <property fmtid="{D5CDD505-2E9C-101B-9397-08002B2CF9AE}" pid="34" name="FivaInstructionID">
    <vt:lpwstr/>
  </property>
  <property fmtid="{D5CDD505-2E9C-101B-9397-08002B2CF9AE}" pid="35" name="FivaKeywordsTaxField">
    <vt:lpwstr/>
  </property>
  <property fmtid="{D5CDD505-2E9C-101B-9397-08002B2CF9AE}" pid="36" name="FivaTopicTaxFieldTaxHTField0">
    <vt:lpwstr/>
  </property>
  <property fmtid="{D5CDD505-2E9C-101B-9397-08002B2CF9AE}" pid="37" name="_dlc_DocIdItemGuid">
    <vt:lpwstr>e1f8c0fe-fab9-424d-adb0-42621dc08c77</vt:lpwstr>
  </property>
  <property fmtid="{D5CDD505-2E9C-101B-9397-08002B2CF9AE}" pid="38" name="RestrictionEscbSensitivity">
    <vt:lpwstr/>
  </property>
</Properties>
</file>