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7_tiedot\EN\"/>
    </mc:Choice>
  </mc:AlternateContent>
  <bookViews>
    <workbookView xWindow="0" yWindow="0" windowWidth="22095" windowHeight="13815" activeTab="1"/>
  </bookViews>
  <sheets>
    <sheet name=" Non-life 2017" sheetId="1" r:id="rId1"/>
    <sheet name="Life 2017" sheetId="2" r:id="rId2"/>
    <sheet name=" Composite 2017" sheetId="3" r:id="rId3"/>
  </sheets>
  <definedNames>
    <definedName name="_xlnm.Print_Area" localSheetId="2">' Composite 2017'!$A$2:$H$46</definedName>
    <definedName name="_xlnm.Print_Area" localSheetId="0">' Non-life 2017'!$A$2:$H$47</definedName>
    <definedName name="_xlnm.Print_Area" localSheetId="1">'Life 2017'!$A$2:$D$46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33" i="3"/>
  <c r="B32" i="3"/>
  <c r="B30" i="3"/>
  <c r="B29" i="3"/>
  <c r="B28" i="3"/>
  <c r="B27" i="3"/>
  <c r="B26" i="3"/>
  <c r="B25" i="3"/>
  <c r="B24" i="3"/>
  <c r="B23" i="3"/>
  <c r="B22" i="3"/>
  <c r="B20" i="3"/>
  <c r="B18" i="3"/>
  <c r="B17" i="3"/>
  <c r="B15" i="3"/>
  <c r="B14" i="3"/>
  <c r="B13" i="3"/>
  <c r="B12" i="3"/>
  <c r="B11" i="3"/>
  <c r="B10" i="3"/>
  <c r="B39" i="3"/>
  <c r="B38" i="3"/>
  <c r="B37" i="3"/>
  <c r="B19" i="3"/>
  <c r="B31" i="3"/>
  <c r="B16" i="3"/>
  <c r="B8" i="3"/>
  <c r="B34" i="3"/>
  <c r="B9" i="3"/>
  <c r="E42" i="2"/>
  <c r="C42" i="2"/>
  <c r="F40" i="1"/>
  <c r="B40" i="1" s="1"/>
  <c r="B39" i="1"/>
  <c r="B38" i="1"/>
  <c r="B14" i="1"/>
  <c r="B15" i="1"/>
  <c r="B18" i="1"/>
  <c r="B26" i="1"/>
  <c r="B9" i="1"/>
</calcChain>
</file>

<file path=xl/sharedStrings.xml><?xml version="1.0" encoding="utf-8"?>
<sst xmlns="http://schemas.openxmlformats.org/spreadsheetml/2006/main" count="145" uniqueCount="57">
  <si>
    <t xml:space="preserve"> </t>
  </si>
  <si>
    <t>Bulgaria</t>
  </si>
  <si>
    <t>Latvia</t>
  </si>
  <si>
    <t>Malta</t>
  </si>
  <si>
    <t>Romania</t>
  </si>
  <si>
    <t>Slovakia</t>
  </si>
  <si>
    <t>Slovenia</t>
  </si>
  <si>
    <t>Liechtenstein</t>
  </si>
  <si>
    <t>EUR thousands</t>
  </si>
  <si>
    <t>Total</t>
  </si>
  <si>
    <t>Right of Establishment</t>
  </si>
  <si>
    <t xml:space="preserve">Freedom of Services </t>
  </si>
  <si>
    <t>EU countries</t>
  </si>
  <si>
    <t>Other EEA states</t>
  </si>
  <si>
    <t xml:space="preserve">Premiums earned </t>
  </si>
  <si>
    <t>Claims paid (*</t>
  </si>
  <si>
    <t>Commissions (*</t>
  </si>
  <si>
    <t>Austria</t>
  </si>
  <si>
    <t>Netherlands</t>
  </si>
  <si>
    <t>Belgium</t>
  </si>
  <si>
    <t>Spain</t>
  </si>
  <si>
    <t>Ireland</t>
  </si>
  <si>
    <t>United Kingdom</t>
  </si>
  <si>
    <t>United Kingdom (Gibraltar)</t>
  </si>
  <si>
    <t>Italy</t>
  </si>
  <si>
    <t>Greece</t>
  </si>
  <si>
    <t>Croatia</t>
  </si>
  <si>
    <t>Cyprus</t>
  </si>
  <si>
    <t>Lithuania</t>
  </si>
  <si>
    <t>Luxembourg</t>
  </si>
  <si>
    <t>Portugal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</si>
  <si>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</si>
  <si>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</si>
  <si>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</si>
  <si>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</si>
  <si>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</si>
  <si>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</si>
  <si>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</si>
  <si>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</si>
  <si>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</si>
  <si>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</si>
  <si>
    <t xml:space="preserve">(*Freedom of Services : Claims paid and Commissions are not available </t>
  </si>
  <si>
    <t>Life Insurance</t>
  </si>
  <si>
    <t xml:space="preserve">EUR thousands </t>
  </si>
  <si>
    <t>EU-Countries</t>
  </si>
  <si>
    <t xml:space="preserve"> EUR thousands</t>
  </si>
  <si>
    <t>Freedom of Services</t>
  </si>
  <si>
    <t>Non-Life insurance</t>
  </si>
  <si>
    <t>Table contain Solvency II in sheet S.04.01 reported  Premiums earned and Reinsurers' share before redusing reinsures' amount.</t>
  </si>
  <si>
    <t>Foreign insurance companies' operations in Finland 2017</t>
  </si>
  <si>
    <t>Foreign  life and non-life insurance companies' operations in Finland  2017</t>
  </si>
  <si>
    <t>Claims paid</t>
  </si>
  <si>
    <t xml:space="preserve">Commissions </t>
  </si>
  <si>
    <t>Freedom of 
Services  (*</t>
  </si>
  <si>
    <t>Right of 
Establishment</t>
  </si>
  <si>
    <t>Total (*</t>
  </si>
  <si>
    <t>Premiums
 earned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</si>
</sst>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4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0" fontId="14" fillId="0" borderId="11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0" fontId="14" fillId="0" borderId="0" xfId="2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right" vertical="center"/>
    </xf>
    <xf numFmtId="3" fontId="10" fillId="0" borderId="2" xfId="2" applyNumberFormat="1" applyFont="1" applyFill="1" applyBorder="1" applyAlignment="1">
      <alignment horizontal="right" vertical="center"/>
    </xf>
    <xf numFmtId="3" fontId="18" fillId="0" borderId="12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10" fillId="0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3" fontId="10" fillId="2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right"/>
    </xf>
    <xf numFmtId="3" fontId="0" fillId="0" borderId="0" xfId="0" applyNumberFormat="1" applyAlignment="1">
      <alignment wrapText="1"/>
    </xf>
    <xf numFmtId="3" fontId="10" fillId="0" borderId="19" xfId="2" applyNumberFormat="1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vertical="center"/>
    </xf>
    <xf numFmtId="3" fontId="18" fillId="0" borderId="3" xfId="2" applyNumberFormat="1" applyFont="1" applyFill="1" applyBorder="1" applyAlignment="1">
      <alignment horizontal="right" vertical="center"/>
    </xf>
    <xf numFmtId="3" fontId="26" fillId="0" borderId="8" xfId="0" applyNumberFormat="1" applyFont="1" applyFill="1" applyBorder="1" applyAlignment="1">
      <alignment horizontal="right"/>
    </xf>
    <xf numFmtId="3" fontId="10" fillId="0" borderId="3" xfId="2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wrapText="1"/>
    </xf>
    <xf numFmtId="3" fontId="18" fillId="0" borderId="0" xfId="0" applyNumberFormat="1" applyFont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="95" zoomScaleNormal="95" workbookViewId="0">
      <selection activeCell="J32" sqref="J32"/>
    </sheetView>
  </sheetViews>
  <sheetFormatPr defaultRowHeight="12.75" x14ac:dyDescent="0.2"/>
  <cols>
    <col min="1" max="1" width="26.28515625" customWidth="1"/>
    <col min="2" max="4" width="13.7109375" customWidth="1"/>
    <col min="5" max="5" width="14.85546875" customWidth="1"/>
    <col min="6" max="7" width="13.7109375" customWidth="1"/>
    <col min="8" max="8" width="14.85546875" customWidth="1"/>
    <col min="9" max="10" width="14.140625" customWidth="1"/>
  </cols>
  <sheetData>
    <row r="1" spans="1:10" x14ac:dyDescent="0.2">
      <c r="B1" s="2"/>
      <c r="C1" s="2"/>
      <c r="D1" s="1"/>
      <c r="E1" s="1"/>
      <c r="F1" s="1"/>
      <c r="G1" s="1"/>
      <c r="H1" s="1"/>
      <c r="I1" s="1"/>
      <c r="J1" s="3"/>
    </row>
    <row r="2" spans="1:10" ht="18.75" customHeight="1" x14ac:dyDescent="0.25">
      <c r="A2" s="52" t="s">
        <v>49</v>
      </c>
      <c r="B2" s="1"/>
      <c r="C2" s="1"/>
      <c r="D2" s="1"/>
      <c r="E2" s="3"/>
      <c r="F2" s="3"/>
      <c r="G2" s="3"/>
      <c r="H2" s="3"/>
      <c r="I2" s="3"/>
      <c r="J2" s="3"/>
    </row>
    <row r="3" spans="1:10" ht="15" x14ac:dyDescent="0.25">
      <c r="A3" s="53"/>
      <c r="B3" s="4"/>
      <c r="C3" s="1"/>
      <c r="D3" s="1"/>
      <c r="E3" s="1"/>
      <c r="F3" s="1"/>
      <c r="G3" s="1"/>
      <c r="H3" s="1"/>
      <c r="I3" s="3"/>
      <c r="J3" s="3"/>
    </row>
    <row r="4" spans="1:10" ht="12.75" customHeight="1" x14ac:dyDescent="0.25">
      <c r="A4" s="48" t="s">
        <v>47</v>
      </c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5"/>
      <c r="B5" s="5"/>
      <c r="C5" s="5"/>
      <c r="D5" s="5"/>
      <c r="E5" s="5"/>
      <c r="F5" s="1"/>
      <c r="G5" s="1"/>
      <c r="H5" s="1"/>
      <c r="I5" s="1"/>
      <c r="J5" s="1"/>
    </row>
    <row r="6" spans="1:10" ht="23.25" customHeight="1" x14ac:dyDescent="0.2">
      <c r="A6" s="57"/>
      <c r="B6" s="72" t="s">
        <v>55</v>
      </c>
      <c r="C6" s="85" t="s">
        <v>10</v>
      </c>
      <c r="D6" s="86"/>
      <c r="E6" s="87"/>
      <c r="F6" s="85" t="s">
        <v>11</v>
      </c>
      <c r="G6" s="86"/>
      <c r="H6" s="87"/>
      <c r="I6" s="1"/>
      <c r="J6" s="1"/>
    </row>
    <row r="7" spans="1:10" ht="36.75" customHeight="1" x14ac:dyDescent="0.2">
      <c r="A7" s="24" t="s">
        <v>8</v>
      </c>
      <c r="B7" s="58" t="s">
        <v>14</v>
      </c>
      <c r="C7" s="58" t="s">
        <v>14</v>
      </c>
      <c r="D7" s="64" t="s">
        <v>15</v>
      </c>
      <c r="E7" s="65" t="s">
        <v>16</v>
      </c>
      <c r="F7" s="58" t="s">
        <v>14</v>
      </c>
      <c r="G7" s="64" t="s">
        <v>15</v>
      </c>
      <c r="H7" s="65" t="s">
        <v>16</v>
      </c>
      <c r="I7" s="1"/>
      <c r="J7" s="1"/>
    </row>
    <row r="8" spans="1:10" ht="15" x14ac:dyDescent="0.2">
      <c r="A8" s="32" t="s">
        <v>12</v>
      </c>
      <c r="B8" s="1"/>
      <c r="C8" s="1" t="s">
        <v>0</v>
      </c>
      <c r="D8" s="1"/>
      <c r="E8" s="1"/>
      <c r="F8" s="1"/>
      <c r="G8" s="1"/>
      <c r="H8" s="1"/>
      <c r="I8" s="1"/>
      <c r="J8" s="1"/>
    </row>
    <row r="9" spans="1:10" x14ac:dyDescent="0.2">
      <c r="A9" s="28" t="s">
        <v>17</v>
      </c>
      <c r="B9" s="6">
        <f>C9+F9</f>
        <v>410.99579999999997</v>
      </c>
      <c r="C9" s="6">
        <v>0</v>
      </c>
      <c r="D9" s="73">
        <v>0</v>
      </c>
      <c r="E9" s="6">
        <v>0</v>
      </c>
      <c r="F9" s="6">
        <v>410.99579999999997</v>
      </c>
      <c r="G9" s="6"/>
      <c r="H9" s="6"/>
      <c r="I9" s="1"/>
      <c r="J9" s="1"/>
    </row>
    <row r="10" spans="1:10" x14ac:dyDescent="0.2">
      <c r="A10" s="28" t="s">
        <v>19</v>
      </c>
      <c r="B10" s="6">
        <v>11336.136920000001</v>
      </c>
      <c r="C10" s="6">
        <v>9376</v>
      </c>
      <c r="D10" s="6">
        <v>6521</v>
      </c>
      <c r="E10" s="6">
        <v>1552</v>
      </c>
      <c r="F10" s="6">
        <v>1960.1369199999999</v>
      </c>
      <c r="G10" s="6"/>
      <c r="H10" s="6"/>
      <c r="I10" s="1"/>
      <c r="J10" s="1"/>
    </row>
    <row r="11" spans="1:10" x14ac:dyDescent="0.2">
      <c r="A11" s="28" t="s">
        <v>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1"/>
      <c r="J11" s="1"/>
    </row>
    <row r="12" spans="1:10" x14ac:dyDescent="0.2">
      <c r="A12" s="29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1"/>
      <c r="J12" s="1"/>
    </row>
    <row r="13" spans="1:10" x14ac:dyDescent="0.2">
      <c r="A13" s="28" t="s">
        <v>27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6"/>
      <c r="I13" s="1"/>
      <c r="J13" s="1"/>
    </row>
    <row r="14" spans="1:10" x14ac:dyDescent="0.2">
      <c r="A14" s="28" t="s">
        <v>36</v>
      </c>
      <c r="B14" s="6">
        <f>C14+F14</f>
        <v>45.009709999999998</v>
      </c>
      <c r="C14" s="6">
        <v>0</v>
      </c>
      <c r="D14" s="73">
        <v>0</v>
      </c>
      <c r="E14" s="6">
        <v>0</v>
      </c>
      <c r="F14" s="74">
        <v>45.009709999999998</v>
      </c>
      <c r="G14" s="6"/>
      <c r="H14" s="6"/>
      <c r="I14" s="1"/>
      <c r="J14" s="1"/>
    </row>
    <row r="15" spans="1:10" x14ac:dyDescent="0.2">
      <c r="A15" s="28" t="s">
        <v>35</v>
      </c>
      <c r="B15" s="6">
        <f>C15+F15</f>
        <v>5775.6033399999997</v>
      </c>
      <c r="C15" s="74">
        <v>5500.44481</v>
      </c>
      <c r="D15" s="74">
        <v>1012.52146</v>
      </c>
      <c r="E15" s="6">
        <v>-1572.46235</v>
      </c>
      <c r="F15" s="6">
        <v>275.15852999999998</v>
      </c>
      <c r="G15" s="6"/>
      <c r="H15" s="6"/>
      <c r="I15" s="1"/>
      <c r="J15" s="1"/>
    </row>
    <row r="16" spans="1:10" x14ac:dyDescent="0.2">
      <c r="A16" s="28" t="s">
        <v>38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1"/>
      <c r="J16" s="1"/>
    </row>
    <row r="17" spans="1:10" x14ac:dyDescent="0.2">
      <c r="A17" s="28" t="s">
        <v>32</v>
      </c>
      <c r="B17" s="6">
        <v>3574.5499399999999</v>
      </c>
      <c r="C17" s="6">
        <v>0</v>
      </c>
      <c r="D17" s="6">
        <v>0</v>
      </c>
      <c r="E17" s="6">
        <v>0</v>
      </c>
      <c r="F17" s="6">
        <v>3574.5499399999999</v>
      </c>
      <c r="G17" s="6"/>
      <c r="H17" s="6"/>
      <c r="I17" s="1"/>
      <c r="J17" s="1"/>
    </row>
    <row r="18" spans="1:10" x14ac:dyDescent="0.2">
      <c r="A18" s="28" t="s">
        <v>34</v>
      </c>
      <c r="B18" s="6">
        <f>C18+F18</f>
        <v>14474.403539999999</v>
      </c>
      <c r="C18" s="6">
        <v>0</v>
      </c>
      <c r="D18" s="73">
        <v>0</v>
      </c>
      <c r="E18" s="6">
        <v>0</v>
      </c>
      <c r="F18" s="6">
        <v>14474.403539999999</v>
      </c>
      <c r="G18" s="6"/>
      <c r="H18" s="6"/>
      <c r="I18" s="1"/>
      <c r="J18" s="1"/>
    </row>
    <row r="19" spans="1:10" x14ac:dyDescent="0.2">
      <c r="A19" s="28" t="s">
        <v>25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/>
      <c r="H19" s="6"/>
      <c r="I19" s="1"/>
      <c r="J19" s="1"/>
    </row>
    <row r="20" spans="1:10" x14ac:dyDescent="0.2">
      <c r="A20" s="28" t="s">
        <v>37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/>
      <c r="H20" s="6"/>
      <c r="I20" s="1"/>
      <c r="J20" s="1"/>
    </row>
    <row r="21" spans="1:10" x14ac:dyDescent="0.2">
      <c r="A21" s="28" t="s">
        <v>21</v>
      </c>
      <c r="B21" s="6">
        <v>43420.521110000001</v>
      </c>
      <c r="C21" s="6">
        <v>22423.214639999998</v>
      </c>
      <c r="D21" s="6">
        <v>13914.06236</v>
      </c>
      <c r="E21" s="6">
        <v>364.49336</v>
      </c>
      <c r="F21" s="6">
        <v>20997.30647</v>
      </c>
      <c r="G21" s="6"/>
      <c r="H21" s="6"/>
      <c r="I21" s="1"/>
      <c r="J21" s="1"/>
    </row>
    <row r="22" spans="1:10" x14ac:dyDescent="0.2">
      <c r="A22" s="28" t="s">
        <v>24</v>
      </c>
      <c r="B22" s="6">
        <v>313.83296999999999</v>
      </c>
      <c r="C22" s="6">
        <v>0</v>
      </c>
      <c r="D22" s="6">
        <v>0</v>
      </c>
      <c r="E22" s="6">
        <v>0</v>
      </c>
      <c r="F22" s="6">
        <v>313.83296999999999</v>
      </c>
      <c r="G22" s="6"/>
      <c r="H22" s="6"/>
      <c r="I22" s="1"/>
      <c r="J22" s="1"/>
    </row>
    <row r="23" spans="1:10" x14ac:dyDescent="0.2">
      <c r="A23" s="28" t="s">
        <v>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1"/>
      <c r="J23" s="1"/>
    </row>
    <row r="24" spans="1:10" x14ac:dyDescent="0.2">
      <c r="A24" s="28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/>
      <c r="H24" s="6"/>
      <c r="I24" s="1"/>
      <c r="J24" s="1"/>
    </row>
    <row r="25" spans="1:10" x14ac:dyDescent="0.2">
      <c r="A25" s="28" t="s">
        <v>29</v>
      </c>
      <c r="B25" s="6">
        <v>858.66205000000002</v>
      </c>
      <c r="C25" s="6">
        <v>0</v>
      </c>
      <c r="D25" s="6">
        <v>0</v>
      </c>
      <c r="E25" s="6">
        <v>0</v>
      </c>
      <c r="F25" s="6">
        <v>858.66205000000002</v>
      </c>
      <c r="G25" s="6"/>
      <c r="H25" s="6"/>
      <c r="I25" s="1"/>
      <c r="J25" s="1"/>
    </row>
    <row r="26" spans="1:10" x14ac:dyDescent="0.2">
      <c r="A26" s="28" t="s">
        <v>3</v>
      </c>
      <c r="B26" s="6">
        <f>C26+F26</f>
        <v>4017.1032700000001</v>
      </c>
      <c r="C26" s="6">
        <v>0</v>
      </c>
      <c r="D26" s="73">
        <v>0</v>
      </c>
      <c r="E26" s="6">
        <v>0</v>
      </c>
      <c r="F26" s="6">
        <v>4017.1032700000001</v>
      </c>
      <c r="G26" s="6"/>
      <c r="H26" s="6"/>
      <c r="I26" s="1"/>
      <c r="J26" s="1"/>
    </row>
    <row r="27" spans="1:10" x14ac:dyDescent="0.2">
      <c r="A27" s="28" t="s">
        <v>18</v>
      </c>
      <c r="B27" s="6">
        <v>27.630469999999999</v>
      </c>
      <c r="C27" s="6">
        <v>0</v>
      </c>
      <c r="D27" s="6">
        <v>0</v>
      </c>
      <c r="E27" s="6"/>
      <c r="F27" s="6">
        <v>27.630469999999999</v>
      </c>
      <c r="G27" s="6"/>
      <c r="H27" s="6"/>
      <c r="I27" s="1"/>
      <c r="J27" s="1"/>
    </row>
    <row r="28" spans="1:10" x14ac:dyDescent="0.2">
      <c r="A28" s="28" t="s">
        <v>31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/>
      <c r="H28" s="6"/>
      <c r="I28" s="1"/>
      <c r="J28" s="1"/>
    </row>
    <row r="29" spans="1:10" x14ac:dyDescent="0.2">
      <c r="A29" s="28" t="s">
        <v>30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1"/>
      <c r="J29" s="1"/>
    </row>
    <row r="30" spans="1:10" x14ac:dyDescent="0.2">
      <c r="A30" s="28" t="s">
        <v>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/>
      <c r="H30" s="6"/>
      <c r="I30" s="1"/>
      <c r="J30" s="1"/>
    </row>
    <row r="31" spans="1:10" x14ac:dyDescent="0.2">
      <c r="A31" s="28" t="s">
        <v>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/>
      <c r="H31" s="6"/>
      <c r="I31" s="1"/>
      <c r="J31" s="1"/>
    </row>
    <row r="32" spans="1:10" x14ac:dyDescent="0.2">
      <c r="A32" s="28" t="s">
        <v>6</v>
      </c>
      <c r="B32" s="6">
        <v>523.81587000000002</v>
      </c>
      <c r="C32" s="6">
        <v>0</v>
      </c>
      <c r="D32" s="6">
        <v>0</v>
      </c>
      <c r="E32" s="6">
        <v>0</v>
      </c>
      <c r="F32" s="6">
        <v>523.81587000000002</v>
      </c>
      <c r="G32" s="6"/>
      <c r="H32" s="6"/>
      <c r="I32" s="1"/>
      <c r="J32" s="1"/>
    </row>
    <row r="33" spans="1:11" x14ac:dyDescent="0.2">
      <c r="A33" s="28" t="s">
        <v>20</v>
      </c>
      <c r="B33" s="6">
        <v>15488</v>
      </c>
      <c r="C33" s="6">
        <v>15488</v>
      </c>
      <c r="D33" s="6">
        <v>8489</v>
      </c>
      <c r="E33" s="6">
        <v>782</v>
      </c>
      <c r="F33" s="6">
        <v>0</v>
      </c>
      <c r="G33" s="6"/>
      <c r="H33" s="6"/>
      <c r="I33" s="1"/>
      <c r="J33" s="1"/>
    </row>
    <row r="34" spans="1:11" x14ac:dyDescent="0.2">
      <c r="A34" s="28" t="s">
        <v>33</v>
      </c>
      <c r="B34" s="6">
        <v>159127.61316000001</v>
      </c>
      <c r="C34" s="6">
        <v>147270.35642</v>
      </c>
      <c r="D34" s="6">
        <v>132757.38824</v>
      </c>
      <c r="E34" s="6">
        <v>7980.7304199999999</v>
      </c>
      <c r="F34" s="6">
        <v>11857.256740000001</v>
      </c>
      <c r="G34" s="6"/>
      <c r="H34" s="6"/>
      <c r="I34" s="1"/>
      <c r="J34" s="1"/>
    </row>
    <row r="35" spans="1:11" ht="15" x14ac:dyDescent="0.25">
      <c r="A35" s="28" t="s">
        <v>22</v>
      </c>
      <c r="B35" s="6">
        <v>62034.179919999995</v>
      </c>
      <c r="C35" s="6">
        <v>27542.676899999999</v>
      </c>
      <c r="D35" s="7">
        <v>9862.3213699999997</v>
      </c>
      <c r="E35" s="6">
        <v>5159.5089500000004</v>
      </c>
      <c r="F35" s="6">
        <v>34491.503019999996</v>
      </c>
      <c r="G35" s="6"/>
      <c r="H35" s="6"/>
      <c r="I35" s="1"/>
      <c r="J35" s="8"/>
      <c r="K35" s="8"/>
    </row>
    <row r="36" spans="1:11" x14ac:dyDescent="0.2">
      <c r="A36" s="28" t="s">
        <v>23</v>
      </c>
      <c r="B36" s="6">
        <v>26.749379999999999</v>
      </c>
      <c r="C36" s="6">
        <v>0</v>
      </c>
      <c r="D36" s="6">
        <v>0</v>
      </c>
      <c r="E36" s="6">
        <v>0</v>
      </c>
      <c r="F36" s="6">
        <v>26.749379999999999</v>
      </c>
      <c r="G36" s="6"/>
      <c r="H36" s="6"/>
      <c r="I36" s="1"/>
      <c r="J36" s="1"/>
    </row>
    <row r="37" spans="1:11" ht="15" x14ac:dyDescent="0.2">
      <c r="A37" s="51" t="s">
        <v>13</v>
      </c>
      <c r="B37" s="9"/>
      <c r="C37" s="9"/>
      <c r="D37" s="9"/>
      <c r="E37" s="9"/>
      <c r="F37" s="9"/>
      <c r="G37" s="10"/>
      <c r="H37" s="11"/>
      <c r="I37" s="1"/>
      <c r="J37" s="1"/>
    </row>
    <row r="38" spans="1:11" x14ac:dyDescent="0.2">
      <c r="A38" s="30" t="s">
        <v>39</v>
      </c>
      <c r="B38" s="6">
        <f>C38+F38</f>
        <v>17.034269999999999</v>
      </c>
      <c r="C38" s="6">
        <v>0</v>
      </c>
      <c r="D38" s="6">
        <v>0</v>
      </c>
      <c r="E38" s="6">
        <v>0</v>
      </c>
      <c r="F38" s="6">
        <v>17.034269999999999</v>
      </c>
      <c r="G38" s="6"/>
      <c r="H38" s="68"/>
      <c r="I38" s="1"/>
      <c r="J38" s="1"/>
    </row>
    <row r="39" spans="1:11" x14ac:dyDescent="0.2">
      <c r="A39" s="31" t="s">
        <v>7</v>
      </c>
      <c r="B39" s="6">
        <f t="shared" ref="B39:B40" si="0">C39+F39</f>
        <v>282.92131000000001</v>
      </c>
      <c r="C39" s="6">
        <v>105.00384</v>
      </c>
      <c r="D39" s="6">
        <v>55.149430000000002</v>
      </c>
      <c r="E39" s="6">
        <v>22.290590000000002</v>
      </c>
      <c r="F39" s="6">
        <v>177.91747000000001</v>
      </c>
      <c r="G39" s="6"/>
      <c r="H39" s="68"/>
      <c r="I39" s="1"/>
      <c r="J39" s="1"/>
    </row>
    <row r="40" spans="1:11" x14ac:dyDescent="0.2">
      <c r="A40" s="31" t="s">
        <v>40</v>
      </c>
      <c r="B40" s="6">
        <f t="shared" si="0"/>
        <v>16551.333339999997</v>
      </c>
      <c r="C40" s="6">
        <v>0</v>
      </c>
      <c r="D40" s="6">
        <v>0</v>
      </c>
      <c r="E40" s="6">
        <v>0</v>
      </c>
      <c r="F40" s="6">
        <f>10420.25434+6131.079</f>
        <v>16551.333339999997</v>
      </c>
      <c r="G40" s="6"/>
      <c r="H40" s="69"/>
      <c r="I40" s="1"/>
      <c r="J40" s="1"/>
    </row>
    <row r="41" spans="1:11" x14ac:dyDescent="0.2">
      <c r="A41" s="12"/>
      <c r="B41" s="13"/>
      <c r="C41" s="13"/>
      <c r="D41" s="14"/>
      <c r="E41" s="14"/>
      <c r="F41" s="13"/>
      <c r="G41" s="15"/>
      <c r="H41" s="16"/>
      <c r="I41" s="1"/>
      <c r="J41" s="1"/>
    </row>
    <row r="42" spans="1:11" ht="15" x14ac:dyDescent="0.2">
      <c r="A42" s="54" t="s">
        <v>9</v>
      </c>
      <c r="B42" s="67">
        <v>338306.09636999998</v>
      </c>
      <c r="C42" s="67">
        <v>227705.69660999998</v>
      </c>
      <c r="D42" s="67">
        <v>172611.44285999998</v>
      </c>
      <c r="E42" s="67">
        <v>14288.56097</v>
      </c>
      <c r="F42" s="67">
        <v>110600.39976</v>
      </c>
      <c r="G42" s="67">
        <v>0</v>
      </c>
      <c r="H42" s="67">
        <v>0</v>
      </c>
      <c r="I42" s="1"/>
      <c r="J42" s="1"/>
    </row>
    <row r="43" spans="1:11" x14ac:dyDescent="0.2">
      <c r="B43" s="17"/>
      <c r="C43" s="17"/>
      <c r="D43" s="17"/>
      <c r="E43" s="17"/>
      <c r="F43" s="18"/>
      <c r="G43" s="17"/>
      <c r="H43" s="17"/>
    </row>
    <row r="44" spans="1:11" x14ac:dyDescent="0.2">
      <c r="F44" s="18"/>
    </row>
    <row r="45" spans="1:11" x14ac:dyDescent="0.2">
      <c r="A45" s="18" t="s">
        <v>41</v>
      </c>
    </row>
    <row r="47" spans="1:11" x14ac:dyDescent="0.2">
      <c r="A47" s="18" t="s">
        <v>48</v>
      </c>
      <c r="C47" s="19"/>
    </row>
    <row r="48" spans="1:11" x14ac:dyDescent="0.2">
      <c r="A48" s="20"/>
      <c r="B48" s="21"/>
      <c r="C48" s="21"/>
      <c r="D48" s="22"/>
      <c r="E48" s="22"/>
      <c r="F48" s="21"/>
    </row>
    <row r="58" spans="3:10" x14ac:dyDescent="0.2">
      <c r="J58" s="22"/>
    </row>
    <row r="59" spans="3:10" x14ac:dyDescent="0.2">
      <c r="J59" s="22"/>
    </row>
    <row r="60" spans="3:10" x14ac:dyDescent="0.2">
      <c r="C60" s="19"/>
      <c r="D60" s="19"/>
      <c r="E60" s="19"/>
      <c r="F60" s="19"/>
      <c r="G60" s="19"/>
      <c r="H60" s="19"/>
      <c r="I60" s="19"/>
      <c r="J60" s="43"/>
    </row>
    <row r="61" spans="3:10" x14ac:dyDescent="0.2">
      <c r="C61" s="19"/>
      <c r="D61" s="19"/>
      <c r="E61" s="19"/>
      <c r="F61" s="19"/>
      <c r="G61" s="19"/>
      <c r="H61" s="19"/>
      <c r="I61" s="19"/>
      <c r="J61" s="43"/>
    </row>
    <row r="62" spans="3:10" x14ac:dyDescent="0.2">
      <c r="C62" s="19"/>
      <c r="D62" s="19"/>
      <c r="E62" s="19"/>
      <c r="F62" s="19"/>
      <c r="G62" s="19"/>
      <c r="H62" s="19"/>
      <c r="I62" s="19"/>
      <c r="J62" s="43"/>
    </row>
    <row r="63" spans="3:10" x14ac:dyDescent="0.2">
      <c r="C63" s="19"/>
      <c r="D63" s="19"/>
      <c r="E63" s="19"/>
      <c r="F63" s="19"/>
      <c r="G63" s="19"/>
      <c r="H63" s="19"/>
      <c r="I63" s="19"/>
      <c r="J63" s="43"/>
    </row>
    <row r="64" spans="3:10" x14ac:dyDescent="0.2">
      <c r="C64" s="19"/>
      <c r="D64" s="19"/>
      <c r="E64" s="19"/>
      <c r="F64" s="19"/>
      <c r="G64" s="19"/>
      <c r="H64" s="19"/>
      <c r="I64" s="19"/>
      <c r="J64" s="43"/>
    </row>
    <row r="65" spans="1:10" x14ac:dyDescent="0.2">
      <c r="C65" s="19"/>
      <c r="D65" s="19"/>
      <c r="E65" s="19"/>
      <c r="F65" s="19"/>
      <c r="G65" s="19"/>
      <c r="H65" s="19"/>
      <c r="I65" s="19"/>
      <c r="J65" s="43"/>
    </row>
    <row r="66" spans="1:10" x14ac:dyDescent="0.2">
      <c r="A66" s="22"/>
      <c r="B66" s="22"/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C67" s="19"/>
      <c r="D67" s="19"/>
      <c r="E67" s="19"/>
      <c r="F67" s="19"/>
      <c r="G67" s="19"/>
      <c r="H67" s="19"/>
      <c r="I67" s="19"/>
      <c r="J67" s="43"/>
    </row>
    <row r="68" spans="1:10" x14ac:dyDescent="0.2">
      <c r="C68" s="19"/>
      <c r="D68" s="19"/>
      <c r="E68" s="19"/>
      <c r="F68" s="19"/>
      <c r="G68" s="19"/>
      <c r="H68" s="19"/>
      <c r="I68" s="19"/>
      <c r="J68" s="43"/>
    </row>
    <row r="69" spans="1:10" x14ac:dyDescent="0.2">
      <c r="J69" s="43"/>
    </row>
    <row r="70" spans="1:1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43"/>
    </row>
    <row r="71" spans="1:10" x14ac:dyDescent="0.2">
      <c r="J71" s="19"/>
    </row>
    <row r="75" spans="1:10" x14ac:dyDescent="0.2">
      <c r="C75" s="44"/>
      <c r="D75" s="44"/>
      <c r="E75" s="44"/>
      <c r="F75" s="44"/>
      <c r="G75" s="44"/>
      <c r="H75" s="44"/>
      <c r="I75" s="44"/>
    </row>
    <row r="76" spans="1:10" x14ac:dyDescent="0.2">
      <c r="C76" s="44"/>
      <c r="D76" s="44"/>
      <c r="E76" s="44"/>
      <c r="F76" s="44"/>
      <c r="G76" s="44"/>
      <c r="H76" s="44"/>
      <c r="I76" s="44"/>
    </row>
    <row r="77" spans="1:10" x14ac:dyDescent="0.2">
      <c r="C77" s="44"/>
      <c r="D77" s="44"/>
      <c r="E77" s="44"/>
      <c r="F77" s="44"/>
      <c r="G77" s="44"/>
      <c r="H77" s="44"/>
      <c r="I77" s="44"/>
    </row>
    <row r="78" spans="1:10" x14ac:dyDescent="0.2">
      <c r="C78" s="44"/>
      <c r="D78" s="44"/>
      <c r="E78" s="44"/>
      <c r="F78" s="44"/>
      <c r="G78" s="44"/>
      <c r="H78" s="44"/>
      <c r="I78" s="44"/>
    </row>
    <row r="79" spans="1:10" x14ac:dyDescent="0.2">
      <c r="A79" s="18"/>
      <c r="C79" s="44"/>
      <c r="D79" s="44"/>
      <c r="E79" s="44"/>
      <c r="F79" s="44"/>
      <c r="G79" s="44"/>
      <c r="H79" s="44"/>
      <c r="I79" s="44"/>
    </row>
  </sheetData>
  <mergeCells count="2">
    <mergeCell ref="C6:E6"/>
    <mergeCell ref="F6:H6"/>
  </mergeCells>
  <printOptions verticalCentered="1"/>
  <pageMargins left="0.70866141732283472" right="0.31496062992125984" top="0.74803149606299213" bottom="0.35433070866141736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3"/>
  <sheetViews>
    <sheetView showGridLines="0" tabSelected="1" zoomScale="93" zoomScaleNormal="93" workbookViewId="0">
      <selection activeCell="K21" sqref="K21"/>
    </sheetView>
  </sheetViews>
  <sheetFormatPr defaultRowHeight="12.75" x14ac:dyDescent="0.2"/>
  <cols>
    <col min="1" max="1" width="22.140625" style="35" customWidth="1"/>
    <col min="2" max="2" width="15.85546875" style="35" customWidth="1"/>
    <col min="3" max="3" width="19.85546875" style="35" customWidth="1"/>
    <col min="4" max="4" width="17.28515625" style="35" customWidth="1"/>
    <col min="5" max="6" width="16.42578125" style="35" customWidth="1"/>
    <col min="7" max="16384" width="9.140625" style="35"/>
  </cols>
  <sheetData>
    <row r="1" spans="1:9" ht="15" x14ac:dyDescent="0.25">
      <c r="A1" s="33"/>
      <c r="B1" s="34"/>
    </row>
    <row r="2" spans="1:9" ht="15.75" x14ac:dyDescent="0.25">
      <c r="A2" s="47" t="s">
        <v>49</v>
      </c>
      <c r="B2" s="36"/>
    </row>
    <row r="3" spans="1:9" ht="5.25" customHeight="1" x14ac:dyDescent="0.25">
      <c r="A3" s="48"/>
      <c r="B3" s="34"/>
    </row>
    <row r="4" spans="1:9" ht="15" x14ac:dyDescent="0.25">
      <c r="A4" s="48" t="s">
        <v>42</v>
      </c>
      <c r="B4" s="34"/>
    </row>
    <row r="5" spans="1:9" ht="33.75" customHeight="1" x14ac:dyDescent="0.25">
      <c r="A5" s="48"/>
      <c r="B5" s="34"/>
    </row>
    <row r="6" spans="1:9" ht="12.75" customHeight="1" x14ac:dyDescent="0.2">
      <c r="B6" s="91" t="s">
        <v>55</v>
      </c>
      <c r="C6" s="88" t="s">
        <v>51</v>
      </c>
      <c r="D6" s="89"/>
      <c r="E6" s="88" t="s">
        <v>52</v>
      </c>
      <c r="F6" s="89"/>
    </row>
    <row r="7" spans="1:9" ht="1.5" customHeight="1" x14ac:dyDescent="0.2">
      <c r="A7" s="34"/>
      <c r="B7" s="34"/>
      <c r="C7" s="62"/>
      <c r="D7" s="62"/>
      <c r="E7" s="62"/>
      <c r="F7" s="62"/>
    </row>
    <row r="8" spans="1:9" ht="36.75" customHeight="1" x14ac:dyDescent="0.2">
      <c r="A8" s="24" t="s">
        <v>43</v>
      </c>
      <c r="B8" s="42" t="s">
        <v>56</v>
      </c>
      <c r="C8" s="42" t="s">
        <v>54</v>
      </c>
      <c r="D8" s="42" t="s">
        <v>53</v>
      </c>
      <c r="E8" s="42" t="s">
        <v>54</v>
      </c>
      <c r="F8" s="42" t="s">
        <v>53</v>
      </c>
    </row>
    <row r="9" spans="1:9" ht="15" x14ac:dyDescent="0.2">
      <c r="A9" s="49" t="s">
        <v>44</v>
      </c>
      <c r="B9" s="34"/>
      <c r="C9" s="62"/>
      <c r="D9" s="62"/>
      <c r="E9" s="62"/>
      <c r="F9" s="62"/>
    </row>
    <row r="10" spans="1:9" ht="15" x14ac:dyDescent="0.2">
      <c r="A10" s="66" t="s">
        <v>17</v>
      </c>
      <c r="B10" s="37">
        <v>0.29350999999999999</v>
      </c>
      <c r="C10" s="6">
        <v>0</v>
      </c>
      <c r="D10" s="55"/>
      <c r="E10" s="55"/>
      <c r="F10" s="75"/>
      <c r="I10" s="92"/>
    </row>
    <row r="11" spans="1:9" x14ac:dyDescent="0.2">
      <c r="A11" s="66" t="s">
        <v>19</v>
      </c>
      <c r="B11" s="37">
        <v>0.29350999999999999</v>
      </c>
      <c r="C11" s="6">
        <v>0</v>
      </c>
      <c r="D11" s="59"/>
      <c r="E11" s="59"/>
      <c r="F11" s="76"/>
    </row>
    <row r="12" spans="1:9" x14ac:dyDescent="0.2">
      <c r="A12" s="66" t="s">
        <v>1</v>
      </c>
      <c r="B12" s="37">
        <v>0.29350999999999999</v>
      </c>
      <c r="C12" s="6">
        <v>0</v>
      </c>
      <c r="D12" s="46"/>
      <c r="E12" s="46"/>
      <c r="F12" s="77"/>
    </row>
    <row r="13" spans="1:9" x14ac:dyDescent="0.2">
      <c r="A13" s="66" t="s">
        <v>26</v>
      </c>
      <c r="B13" s="37">
        <v>0.29350999999999999</v>
      </c>
      <c r="C13" s="6">
        <v>0</v>
      </c>
      <c r="D13" s="46"/>
      <c r="E13" s="46"/>
      <c r="F13" s="77"/>
    </row>
    <row r="14" spans="1:9" x14ac:dyDescent="0.2">
      <c r="A14" s="66" t="s">
        <v>27</v>
      </c>
      <c r="B14" s="37">
        <v>0.29350999999999999</v>
      </c>
      <c r="C14" s="6">
        <v>0</v>
      </c>
      <c r="D14" s="46"/>
      <c r="E14" s="46"/>
      <c r="F14" s="77"/>
    </row>
    <row r="15" spans="1:9" x14ac:dyDescent="0.2">
      <c r="A15" s="66" t="s">
        <v>36</v>
      </c>
      <c r="B15" s="37">
        <v>0.29350999999999999</v>
      </c>
      <c r="C15" s="6">
        <v>0</v>
      </c>
      <c r="D15" s="46"/>
      <c r="E15" s="46"/>
      <c r="F15" s="77"/>
    </row>
    <row r="16" spans="1:9" x14ac:dyDescent="0.2">
      <c r="A16" s="66" t="s">
        <v>35</v>
      </c>
      <c r="B16" s="37">
        <v>0.29350999999999999</v>
      </c>
      <c r="C16" s="6">
        <v>0</v>
      </c>
      <c r="D16" s="46"/>
      <c r="E16" s="46"/>
      <c r="F16" s="77"/>
    </row>
    <row r="17" spans="1:6" x14ac:dyDescent="0.2">
      <c r="A17" s="66" t="s">
        <v>38</v>
      </c>
      <c r="B17" s="37">
        <v>0.29350999999999999</v>
      </c>
      <c r="C17" s="6">
        <v>0</v>
      </c>
      <c r="D17" s="46"/>
      <c r="E17" s="46"/>
      <c r="F17" s="77"/>
    </row>
    <row r="18" spans="1:6" x14ac:dyDescent="0.2">
      <c r="A18" s="66" t="s">
        <v>32</v>
      </c>
      <c r="B18" s="37">
        <v>0.29350999999999999</v>
      </c>
      <c r="C18" s="6">
        <v>0</v>
      </c>
      <c r="D18" s="46"/>
      <c r="E18" s="46"/>
      <c r="F18" s="77"/>
    </row>
    <row r="19" spans="1:6" x14ac:dyDescent="0.2">
      <c r="A19" s="66" t="s">
        <v>34</v>
      </c>
      <c r="B19" s="37">
        <v>39.525129999999997</v>
      </c>
      <c r="C19" s="82">
        <v>0</v>
      </c>
      <c r="D19" s="46"/>
      <c r="E19" s="46"/>
      <c r="F19" s="77"/>
    </row>
    <row r="20" spans="1:6" x14ac:dyDescent="0.2">
      <c r="A20" s="66" t="s">
        <v>25</v>
      </c>
      <c r="B20" s="37">
        <v>0.29350999999999999</v>
      </c>
      <c r="C20" s="6">
        <v>0</v>
      </c>
      <c r="D20" s="46"/>
      <c r="E20" s="46"/>
      <c r="F20" s="77"/>
    </row>
    <row r="21" spans="1:6" x14ac:dyDescent="0.2">
      <c r="A21" s="66" t="s">
        <v>37</v>
      </c>
      <c r="B21" s="37">
        <v>0.29350999999999999</v>
      </c>
      <c r="C21" s="6">
        <v>0</v>
      </c>
      <c r="D21" s="46"/>
      <c r="E21" s="46"/>
      <c r="F21" s="77"/>
    </row>
    <row r="22" spans="1:6" x14ac:dyDescent="0.2">
      <c r="A22" s="66" t="s">
        <v>21</v>
      </c>
      <c r="B22" s="37">
        <v>214155.03896999999</v>
      </c>
      <c r="C22" s="82">
        <v>0</v>
      </c>
      <c r="D22" s="55"/>
      <c r="E22" s="55"/>
      <c r="F22" s="75"/>
    </row>
    <row r="23" spans="1:6" x14ac:dyDescent="0.2">
      <c r="A23" s="66" t="s">
        <v>24</v>
      </c>
      <c r="B23" s="37">
        <v>0.29350999999999999</v>
      </c>
      <c r="C23" s="6">
        <v>0</v>
      </c>
      <c r="D23" s="46"/>
      <c r="E23" s="46"/>
      <c r="F23" s="77"/>
    </row>
    <row r="24" spans="1:6" x14ac:dyDescent="0.2">
      <c r="A24" s="66" t="s">
        <v>2</v>
      </c>
      <c r="B24" s="37">
        <v>0.29350999999999999</v>
      </c>
      <c r="C24" s="6">
        <v>0</v>
      </c>
      <c r="D24" s="46"/>
      <c r="E24" s="46"/>
      <c r="F24" s="77"/>
    </row>
    <row r="25" spans="1:6" x14ac:dyDescent="0.2">
      <c r="A25" s="66" t="s">
        <v>28</v>
      </c>
      <c r="B25" s="37">
        <v>0.29350999999999999</v>
      </c>
      <c r="C25" s="6">
        <v>0</v>
      </c>
      <c r="D25" s="60"/>
      <c r="E25" s="60"/>
      <c r="F25" s="78"/>
    </row>
    <row r="26" spans="1:6" x14ac:dyDescent="0.2">
      <c r="A26" s="66" t="s">
        <v>29</v>
      </c>
      <c r="B26" s="37">
        <v>368384.43475999997</v>
      </c>
      <c r="C26" s="46">
        <v>0</v>
      </c>
      <c r="D26" s="46"/>
      <c r="E26" s="46"/>
      <c r="F26" s="77"/>
    </row>
    <row r="27" spans="1:6" x14ac:dyDescent="0.2">
      <c r="A27" s="66" t="s">
        <v>3</v>
      </c>
      <c r="B27" s="37">
        <v>0.29350999999999999</v>
      </c>
      <c r="C27" s="6">
        <v>0</v>
      </c>
      <c r="D27" s="46"/>
      <c r="E27" s="46"/>
      <c r="F27" s="77"/>
    </row>
    <row r="28" spans="1:6" x14ac:dyDescent="0.2">
      <c r="A28" s="66" t="s">
        <v>18</v>
      </c>
      <c r="B28" s="37">
        <v>0.29350999999999999</v>
      </c>
      <c r="C28" s="6">
        <v>0</v>
      </c>
      <c r="D28" s="55"/>
      <c r="E28" s="55"/>
      <c r="F28" s="75"/>
    </row>
    <row r="29" spans="1:6" x14ac:dyDescent="0.2">
      <c r="A29" s="66" t="s">
        <v>31</v>
      </c>
      <c r="B29" s="37">
        <v>0.29350999999999999</v>
      </c>
      <c r="C29" s="6">
        <v>0</v>
      </c>
      <c r="D29" s="46"/>
      <c r="E29" s="46"/>
      <c r="F29" s="77"/>
    </row>
    <row r="30" spans="1:6" x14ac:dyDescent="0.2">
      <c r="A30" s="66" t="s">
        <v>30</v>
      </c>
      <c r="B30" s="37">
        <v>0.29350999999999999</v>
      </c>
      <c r="C30" s="6">
        <v>0</v>
      </c>
      <c r="D30" s="46"/>
      <c r="E30" s="46"/>
      <c r="F30" s="77"/>
    </row>
    <row r="31" spans="1:6" x14ac:dyDescent="0.2">
      <c r="A31" s="66" t="s">
        <v>4</v>
      </c>
      <c r="B31" s="37">
        <v>0.29350999999999999</v>
      </c>
      <c r="C31" s="6">
        <v>0</v>
      </c>
      <c r="D31" s="46"/>
      <c r="E31" s="46"/>
      <c r="F31" s="77"/>
    </row>
    <row r="32" spans="1:6" x14ac:dyDescent="0.2">
      <c r="A32" s="66" t="s">
        <v>5</v>
      </c>
      <c r="B32" s="37">
        <v>0.29350999999999999</v>
      </c>
      <c r="C32" s="6">
        <v>0</v>
      </c>
      <c r="D32" s="46"/>
      <c r="E32" s="46"/>
      <c r="F32" s="77"/>
    </row>
    <row r="33" spans="1:16382" x14ac:dyDescent="0.2">
      <c r="A33" s="66" t="s">
        <v>6</v>
      </c>
      <c r="B33" s="37">
        <v>0.29350999999999999</v>
      </c>
      <c r="C33" s="6">
        <v>0</v>
      </c>
      <c r="D33" s="46"/>
      <c r="E33" s="46"/>
      <c r="F33" s="77"/>
    </row>
    <row r="34" spans="1:16382" x14ac:dyDescent="0.2">
      <c r="A34" s="66" t="s">
        <v>20</v>
      </c>
      <c r="B34" s="37">
        <v>0.29350999999999999</v>
      </c>
      <c r="C34" s="6">
        <v>0</v>
      </c>
      <c r="D34" s="46"/>
      <c r="E34" s="46"/>
      <c r="F34" s="77"/>
    </row>
    <row r="35" spans="1:16382" x14ac:dyDescent="0.2">
      <c r="A35" s="66" t="s">
        <v>33</v>
      </c>
      <c r="B35" s="37">
        <v>1532.47964</v>
      </c>
      <c r="C35" s="80">
        <v>-23.5</v>
      </c>
      <c r="D35" s="81"/>
      <c r="E35" s="61">
        <v>415.62554</v>
      </c>
      <c r="F35" s="77"/>
    </row>
    <row r="36" spans="1:16382" x14ac:dyDescent="0.2">
      <c r="A36" s="66" t="s">
        <v>22</v>
      </c>
      <c r="B36" s="37">
        <v>43784.774530000002</v>
      </c>
      <c r="C36" s="80">
        <v>20591.885289999998</v>
      </c>
      <c r="D36" s="81"/>
      <c r="E36" s="61">
        <v>36266.13882</v>
      </c>
      <c r="F36" s="79"/>
    </row>
    <row r="37" spans="1:16382" ht="15" x14ac:dyDescent="0.2">
      <c r="A37" s="49" t="s">
        <v>13</v>
      </c>
      <c r="B37" s="39"/>
      <c r="C37" s="45"/>
      <c r="D37" s="45"/>
      <c r="E37" s="45"/>
      <c r="F37" s="45"/>
    </row>
    <row r="38" spans="1:16382" x14ac:dyDescent="0.2">
      <c r="A38" s="66" t="s">
        <v>39</v>
      </c>
      <c r="B38" s="37">
        <v>0</v>
      </c>
      <c r="C38" s="46">
        <v>0</v>
      </c>
      <c r="D38" s="46"/>
      <c r="E38" s="46"/>
      <c r="F38" s="77"/>
    </row>
    <row r="39" spans="1:16382" ht="15" x14ac:dyDescent="0.25">
      <c r="A39" s="66" t="s">
        <v>7</v>
      </c>
      <c r="B39" s="37">
        <v>7684.4676099999997</v>
      </c>
      <c r="C39" s="7">
        <v>0</v>
      </c>
      <c r="D39" s="7"/>
      <c r="E39" s="7"/>
      <c r="F39" s="7"/>
    </row>
    <row r="40" spans="1:16382" x14ac:dyDescent="0.2">
      <c r="A40" s="66" t="s">
        <v>40</v>
      </c>
      <c r="B40" s="37">
        <v>0</v>
      </c>
      <c r="C40" s="46">
        <v>0</v>
      </c>
      <c r="D40" s="46"/>
      <c r="E40" s="46"/>
      <c r="F40" s="77"/>
    </row>
    <row r="41" spans="1:16382" x14ac:dyDescent="0.2">
      <c r="A41" s="41"/>
      <c r="B41" s="40"/>
      <c r="C41" s="40"/>
      <c r="D41" s="40"/>
      <c r="E41" s="40"/>
      <c r="F41" s="40"/>
    </row>
    <row r="42" spans="1:16382" ht="15" x14ac:dyDescent="0.2">
      <c r="A42" s="50" t="s">
        <v>9</v>
      </c>
      <c r="B42" s="37">
        <v>635587.17785999994</v>
      </c>
      <c r="C42" s="37">
        <f>SUM(C10:C40)</f>
        <v>20568.385289999998</v>
      </c>
      <c r="D42" s="81"/>
      <c r="E42" s="37">
        <f>SUM(E10:E40)</f>
        <v>36681.764360000001</v>
      </c>
      <c r="F42" s="6"/>
    </row>
    <row r="43" spans="1:16382" x14ac:dyDescent="0.2">
      <c r="A43" s="18"/>
      <c r="B43" s="18"/>
      <c r="C43" s="63"/>
      <c r="D43" s="63"/>
      <c r="E43" s="63"/>
      <c r="F43" s="6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  <c r="XEV43" s="18"/>
      <c r="XEW43" s="18"/>
      <c r="XEX43" s="18"/>
      <c r="XEY43" s="18"/>
      <c r="XEZ43" s="18"/>
      <c r="XFA43" s="18"/>
      <c r="XFB43" s="18"/>
    </row>
    <row r="44" spans="1:16382" x14ac:dyDescent="0.2">
      <c r="A44" s="18"/>
      <c r="B44" s="34"/>
    </row>
    <row r="45" spans="1:16382" x14ac:dyDescent="0.2">
      <c r="A45" s="18" t="s">
        <v>41</v>
      </c>
      <c r="B45" s="34"/>
    </row>
    <row r="46" spans="1:16382" ht="51" customHeight="1" x14ac:dyDescent="0.2">
      <c r="A46" s="90" t="s">
        <v>48</v>
      </c>
      <c r="B46" s="90"/>
      <c r="C46" s="56"/>
      <c r="D46" s="56"/>
    </row>
    <row r="47" spans="1:16382" x14ac:dyDescent="0.2">
      <c r="B47" s="38"/>
      <c r="C47" s="56"/>
      <c r="D47" s="56"/>
    </row>
    <row r="48" spans="1:16382" x14ac:dyDescent="0.2">
      <c r="A48" s="38"/>
      <c r="B48" s="38"/>
      <c r="C48" s="56"/>
      <c r="D48" s="56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</sheetData>
  <mergeCells count="3">
    <mergeCell ref="C6:D6"/>
    <mergeCell ref="E6:F6"/>
    <mergeCell ref="A46:B46"/>
  </mergeCells>
  <pageMargins left="0.31496062992125984" right="0.31496062992125984" top="0.15748031496062992" bottom="0.15748031496062992" header="0.31496062992125984" footer="0.31496062992125984"/>
  <pageSetup paperSize="9" scale="89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95" zoomScaleNormal="95" workbookViewId="0">
      <selection activeCell="J49" sqref="J49"/>
    </sheetView>
  </sheetViews>
  <sheetFormatPr defaultRowHeight="12.75" x14ac:dyDescent="0.2"/>
  <cols>
    <col min="1" max="1" width="24.85546875" customWidth="1"/>
    <col min="2" max="4" width="13.7109375" customWidth="1"/>
    <col min="5" max="5" width="14.5703125" customWidth="1"/>
    <col min="6" max="7" width="13.7109375" customWidth="1"/>
    <col min="8" max="8" width="14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2" t="s">
        <v>50</v>
      </c>
      <c r="B3" s="1"/>
      <c r="C3" s="1"/>
      <c r="D3" s="1"/>
      <c r="E3" s="3"/>
      <c r="F3" s="3"/>
      <c r="G3" s="3"/>
      <c r="H3" s="3"/>
      <c r="I3" s="3"/>
      <c r="J3" s="3"/>
    </row>
    <row r="4" spans="1:10" ht="12.75" customHeight="1" x14ac:dyDescent="0.2">
      <c r="A4" s="5"/>
      <c r="B4" s="5"/>
      <c r="C4" s="5"/>
      <c r="D4" s="5"/>
      <c r="E4" s="5"/>
      <c r="F4" s="1"/>
      <c r="G4" s="1"/>
      <c r="H4" s="1"/>
      <c r="I4" s="1"/>
      <c r="J4" s="1"/>
    </row>
    <row r="5" spans="1:10" ht="15" customHeight="1" x14ac:dyDescent="0.2">
      <c r="A5" s="23"/>
      <c r="B5" s="72" t="s">
        <v>55</v>
      </c>
      <c r="C5" s="85" t="s">
        <v>10</v>
      </c>
      <c r="D5" s="86"/>
      <c r="E5" s="86"/>
      <c r="F5" s="85" t="s">
        <v>46</v>
      </c>
      <c r="G5" s="86"/>
      <c r="H5" s="86"/>
      <c r="I5" s="1"/>
      <c r="J5" s="1"/>
    </row>
    <row r="6" spans="1:10" ht="33.75" customHeight="1" x14ac:dyDescent="0.2">
      <c r="A6" s="24" t="s">
        <v>45</v>
      </c>
      <c r="B6" s="25" t="s">
        <v>14</v>
      </c>
      <c r="C6" s="25" t="s">
        <v>14</v>
      </c>
      <c r="D6" s="26" t="s">
        <v>15</v>
      </c>
      <c r="E6" s="27" t="s">
        <v>16</v>
      </c>
      <c r="F6" s="25" t="s">
        <v>14</v>
      </c>
      <c r="G6" s="26" t="s">
        <v>15</v>
      </c>
      <c r="H6" s="27" t="s">
        <v>16</v>
      </c>
      <c r="I6" s="1"/>
      <c r="J6" s="1"/>
    </row>
    <row r="7" spans="1:10" ht="15" x14ac:dyDescent="0.2">
      <c r="A7" s="32" t="s">
        <v>12</v>
      </c>
      <c r="B7" s="1"/>
      <c r="C7" s="1" t="s">
        <v>0</v>
      </c>
      <c r="D7" s="1"/>
      <c r="E7" s="1"/>
      <c r="F7" s="1"/>
      <c r="G7" s="1"/>
      <c r="H7" s="1"/>
      <c r="I7" s="1"/>
      <c r="J7" s="1"/>
    </row>
    <row r="8" spans="1:10" x14ac:dyDescent="0.2">
      <c r="A8" s="28" t="s">
        <v>17</v>
      </c>
      <c r="B8" s="6">
        <f t="shared" ref="B8:B20" si="0">+C8+F8</f>
        <v>199.13800000000001</v>
      </c>
      <c r="C8" s="73">
        <v>0</v>
      </c>
      <c r="D8" s="73">
        <v>0</v>
      </c>
      <c r="E8" s="73">
        <v>0</v>
      </c>
      <c r="F8" s="74">
        <v>199.13800000000001</v>
      </c>
      <c r="G8" s="6"/>
      <c r="H8" s="6"/>
      <c r="I8" s="1"/>
      <c r="J8" s="1"/>
    </row>
    <row r="9" spans="1:10" ht="15" x14ac:dyDescent="0.25">
      <c r="A9" s="28" t="s">
        <v>19</v>
      </c>
      <c r="B9" s="6">
        <f t="shared" si="0"/>
        <v>932.18399999999997</v>
      </c>
      <c r="C9" s="73">
        <v>0</v>
      </c>
      <c r="D9" s="73">
        <v>0</v>
      </c>
      <c r="E9" s="73">
        <v>0</v>
      </c>
      <c r="F9" s="83">
        <v>932.18399999999997</v>
      </c>
      <c r="G9" s="6"/>
      <c r="H9" s="6"/>
      <c r="I9" s="1"/>
      <c r="J9" s="1"/>
    </row>
    <row r="10" spans="1:10" x14ac:dyDescent="0.2">
      <c r="A10" s="28" t="s">
        <v>1</v>
      </c>
      <c r="B10" s="6">
        <f t="shared" si="0"/>
        <v>0</v>
      </c>
      <c r="C10" s="73">
        <v>0</v>
      </c>
      <c r="D10" s="73">
        <v>0</v>
      </c>
      <c r="E10" s="73">
        <v>0</v>
      </c>
      <c r="F10" s="73">
        <v>0</v>
      </c>
      <c r="G10" s="6"/>
      <c r="H10" s="6"/>
      <c r="I10" s="1"/>
      <c r="J10" s="1"/>
    </row>
    <row r="11" spans="1:10" x14ac:dyDescent="0.2">
      <c r="A11" s="29" t="s">
        <v>26</v>
      </c>
      <c r="B11" s="6">
        <f t="shared" si="0"/>
        <v>0</v>
      </c>
      <c r="C11" s="73">
        <v>0</v>
      </c>
      <c r="D11" s="73">
        <v>0</v>
      </c>
      <c r="E11" s="73">
        <v>0</v>
      </c>
      <c r="F11" s="73">
        <v>0</v>
      </c>
      <c r="G11" s="6"/>
      <c r="H11" s="6"/>
      <c r="I11" s="1"/>
      <c r="J11" s="1"/>
    </row>
    <row r="12" spans="1:10" x14ac:dyDescent="0.2">
      <c r="A12" s="28" t="s">
        <v>27</v>
      </c>
      <c r="B12" s="6">
        <f t="shared" si="0"/>
        <v>0</v>
      </c>
      <c r="C12" s="73">
        <v>0</v>
      </c>
      <c r="D12" s="73">
        <v>0</v>
      </c>
      <c r="E12" s="73">
        <v>0</v>
      </c>
      <c r="F12" s="73">
        <v>0</v>
      </c>
      <c r="G12" s="6"/>
      <c r="H12" s="6"/>
      <c r="I12" s="1"/>
      <c r="J12" s="1"/>
    </row>
    <row r="13" spans="1:10" x14ac:dyDescent="0.2">
      <c r="A13" s="28" t="s">
        <v>36</v>
      </c>
      <c r="B13" s="6">
        <f t="shared" si="0"/>
        <v>0</v>
      </c>
      <c r="C13" s="73">
        <v>0</v>
      </c>
      <c r="D13" s="73">
        <v>0</v>
      </c>
      <c r="E13" s="73">
        <v>0</v>
      </c>
      <c r="F13" s="73">
        <v>0</v>
      </c>
      <c r="G13" s="6"/>
      <c r="H13" s="6"/>
      <c r="I13" s="1"/>
      <c r="J13" s="1"/>
    </row>
    <row r="14" spans="1:10" x14ac:dyDescent="0.2">
      <c r="A14" s="28" t="s">
        <v>35</v>
      </c>
      <c r="B14" s="6">
        <f t="shared" si="0"/>
        <v>0</v>
      </c>
      <c r="C14" s="73">
        <v>0</v>
      </c>
      <c r="D14" s="73">
        <v>0</v>
      </c>
      <c r="E14" s="73">
        <v>0</v>
      </c>
      <c r="F14" s="73">
        <v>0</v>
      </c>
      <c r="G14" s="6"/>
      <c r="H14" s="6"/>
      <c r="I14" s="1"/>
      <c r="J14" s="1"/>
    </row>
    <row r="15" spans="1:10" x14ac:dyDescent="0.2">
      <c r="A15" s="28" t="s">
        <v>38</v>
      </c>
      <c r="B15" s="6">
        <f t="shared" si="0"/>
        <v>0</v>
      </c>
      <c r="C15" s="73">
        <v>0</v>
      </c>
      <c r="D15" s="73">
        <v>0</v>
      </c>
      <c r="E15" s="73">
        <v>0</v>
      </c>
      <c r="F15" s="73">
        <v>0</v>
      </c>
      <c r="G15" s="6"/>
      <c r="H15" s="6"/>
      <c r="I15" s="1"/>
      <c r="J15" s="1"/>
    </row>
    <row r="16" spans="1:10" ht="15" x14ac:dyDescent="0.25">
      <c r="A16" s="28" t="s">
        <v>32</v>
      </c>
      <c r="B16" s="6">
        <f t="shared" si="0"/>
        <v>199.96199999999999</v>
      </c>
      <c r="C16" s="73">
        <v>0</v>
      </c>
      <c r="D16" s="73">
        <v>0</v>
      </c>
      <c r="E16" s="73">
        <v>0</v>
      </c>
      <c r="F16" s="83">
        <v>199.96199999999999</v>
      </c>
      <c r="G16" s="6"/>
      <c r="H16" s="6"/>
      <c r="I16" s="1"/>
      <c r="J16" s="1"/>
    </row>
    <row r="17" spans="1:10" x14ac:dyDescent="0.2">
      <c r="A17" s="28" t="s">
        <v>34</v>
      </c>
      <c r="B17" s="6">
        <f t="shared" si="0"/>
        <v>0</v>
      </c>
      <c r="C17" s="73">
        <v>0</v>
      </c>
      <c r="D17" s="73">
        <v>0</v>
      </c>
      <c r="E17" s="73">
        <v>0</v>
      </c>
      <c r="F17" s="73">
        <v>0</v>
      </c>
      <c r="G17" s="6"/>
      <c r="H17" s="6"/>
      <c r="I17" s="1"/>
      <c r="J17" s="1"/>
    </row>
    <row r="18" spans="1:10" x14ac:dyDescent="0.2">
      <c r="A18" s="28" t="s">
        <v>25</v>
      </c>
      <c r="B18" s="6">
        <f t="shared" si="0"/>
        <v>0</v>
      </c>
      <c r="C18" s="73">
        <v>0</v>
      </c>
      <c r="D18" s="73">
        <v>0</v>
      </c>
      <c r="E18" s="73">
        <v>0</v>
      </c>
      <c r="F18" s="73">
        <v>0</v>
      </c>
      <c r="G18" s="6"/>
      <c r="H18" s="6"/>
      <c r="I18" s="1"/>
      <c r="J18" s="1"/>
    </row>
    <row r="19" spans="1:10" x14ac:dyDescent="0.2">
      <c r="A19" s="28" t="s">
        <v>37</v>
      </c>
      <c r="B19" s="6">
        <f t="shared" si="0"/>
        <v>18.247</v>
      </c>
      <c r="C19" s="73">
        <v>0</v>
      </c>
      <c r="D19" s="73">
        <v>0</v>
      </c>
      <c r="E19" s="73">
        <v>0</v>
      </c>
      <c r="F19" s="73">
        <v>18.247</v>
      </c>
      <c r="G19" s="6"/>
      <c r="H19" s="6"/>
      <c r="I19" s="1"/>
      <c r="J19" s="1"/>
    </row>
    <row r="20" spans="1:10" x14ac:dyDescent="0.2">
      <c r="A20" s="28" t="s">
        <v>21</v>
      </c>
      <c r="B20" s="6">
        <f t="shared" si="0"/>
        <v>0</v>
      </c>
      <c r="C20" s="73">
        <v>0</v>
      </c>
      <c r="D20" s="73">
        <v>0</v>
      </c>
      <c r="E20" s="73">
        <v>0</v>
      </c>
      <c r="F20" s="73">
        <v>0</v>
      </c>
      <c r="G20" s="6"/>
      <c r="H20" s="6"/>
      <c r="I20" s="1"/>
      <c r="J20" s="1"/>
    </row>
    <row r="21" spans="1:10" x14ac:dyDescent="0.2">
      <c r="A21" s="28" t="s">
        <v>24</v>
      </c>
      <c r="B21" s="6">
        <v>1659.338</v>
      </c>
      <c r="C21" s="6">
        <v>0</v>
      </c>
      <c r="D21" s="6">
        <v>0</v>
      </c>
      <c r="E21" s="6">
        <v>0</v>
      </c>
      <c r="F21" s="6">
        <v>1659.338</v>
      </c>
      <c r="G21" s="6"/>
      <c r="H21" s="6"/>
      <c r="I21" s="1"/>
      <c r="J21" s="1"/>
    </row>
    <row r="22" spans="1:10" x14ac:dyDescent="0.2">
      <c r="A22" s="28" t="s">
        <v>2</v>
      </c>
      <c r="B22" s="6">
        <f t="shared" ref="B22:B35" si="1">+C22+F22</f>
        <v>0</v>
      </c>
      <c r="C22" s="73">
        <v>0</v>
      </c>
      <c r="D22" s="73">
        <v>0</v>
      </c>
      <c r="E22" s="73">
        <v>0</v>
      </c>
      <c r="F22" s="73">
        <v>0</v>
      </c>
      <c r="G22" s="6"/>
      <c r="H22" s="6"/>
      <c r="I22" s="1"/>
      <c r="J22" s="1"/>
    </row>
    <row r="23" spans="1:10" x14ac:dyDescent="0.2">
      <c r="A23" s="28" t="s">
        <v>28</v>
      </c>
      <c r="B23" s="6">
        <f t="shared" si="1"/>
        <v>0</v>
      </c>
      <c r="C23" s="73">
        <v>0</v>
      </c>
      <c r="D23" s="73">
        <v>0</v>
      </c>
      <c r="E23" s="73">
        <v>0</v>
      </c>
      <c r="F23" s="73">
        <v>0</v>
      </c>
      <c r="G23" s="6"/>
      <c r="H23" s="6"/>
      <c r="I23" s="1"/>
      <c r="J23" s="1"/>
    </row>
    <row r="24" spans="1:10" x14ac:dyDescent="0.2">
      <c r="A24" s="28" t="s">
        <v>29</v>
      </c>
      <c r="B24" s="6">
        <f t="shared" si="1"/>
        <v>0</v>
      </c>
      <c r="C24" s="73">
        <v>0</v>
      </c>
      <c r="D24" s="73">
        <v>0</v>
      </c>
      <c r="E24" s="73">
        <v>0</v>
      </c>
      <c r="F24" s="73">
        <v>0</v>
      </c>
      <c r="G24" s="6"/>
      <c r="H24" s="6"/>
      <c r="I24" s="1"/>
      <c r="J24" s="1"/>
    </row>
    <row r="25" spans="1:10" x14ac:dyDescent="0.2">
      <c r="A25" s="28" t="s">
        <v>3</v>
      </c>
      <c r="B25" s="6">
        <f t="shared" si="1"/>
        <v>0</v>
      </c>
      <c r="C25" s="73">
        <v>0</v>
      </c>
      <c r="D25" s="73">
        <v>0</v>
      </c>
      <c r="E25" s="73">
        <v>0</v>
      </c>
      <c r="F25" s="73">
        <v>0</v>
      </c>
      <c r="G25" s="6"/>
      <c r="H25" s="6"/>
      <c r="I25" s="1"/>
      <c r="J25" s="1"/>
    </row>
    <row r="26" spans="1:10" x14ac:dyDescent="0.2">
      <c r="A26" s="28" t="s">
        <v>18</v>
      </c>
      <c r="B26" s="6">
        <f t="shared" si="1"/>
        <v>0</v>
      </c>
      <c r="C26" s="73">
        <v>0</v>
      </c>
      <c r="D26" s="73">
        <v>0</v>
      </c>
      <c r="E26" s="73">
        <v>0</v>
      </c>
      <c r="F26" s="73">
        <v>0</v>
      </c>
      <c r="G26" s="6"/>
      <c r="H26" s="6"/>
      <c r="I26" s="1"/>
      <c r="J26" s="1"/>
    </row>
    <row r="27" spans="1:10" x14ac:dyDescent="0.2">
      <c r="A27" s="28" t="s">
        <v>31</v>
      </c>
      <c r="B27" s="6">
        <f t="shared" si="1"/>
        <v>0</v>
      </c>
      <c r="C27" s="73">
        <v>0</v>
      </c>
      <c r="D27" s="73">
        <v>0</v>
      </c>
      <c r="E27" s="73">
        <v>0</v>
      </c>
      <c r="F27" s="73">
        <v>0</v>
      </c>
      <c r="G27" s="6"/>
      <c r="H27" s="6"/>
      <c r="I27" s="1"/>
      <c r="J27" s="1"/>
    </row>
    <row r="28" spans="1:10" x14ac:dyDescent="0.2">
      <c r="A28" s="28" t="s">
        <v>30</v>
      </c>
      <c r="B28" s="6">
        <f t="shared" si="1"/>
        <v>0</v>
      </c>
      <c r="C28" s="73">
        <v>0</v>
      </c>
      <c r="D28" s="73">
        <v>0</v>
      </c>
      <c r="E28" s="73">
        <v>0</v>
      </c>
      <c r="F28" s="73">
        <v>0</v>
      </c>
      <c r="G28" s="6"/>
      <c r="H28" s="6"/>
      <c r="I28" s="1"/>
      <c r="J28" s="1"/>
    </row>
    <row r="29" spans="1:10" x14ac:dyDescent="0.2">
      <c r="A29" s="28" t="s">
        <v>4</v>
      </c>
      <c r="B29" s="6">
        <f t="shared" si="1"/>
        <v>0</v>
      </c>
      <c r="C29" s="73">
        <v>0</v>
      </c>
      <c r="D29" s="73">
        <v>0</v>
      </c>
      <c r="E29" s="73">
        <v>0</v>
      </c>
      <c r="F29" s="73">
        <v>0</v>
      </c>
      <c r="G29" s="6"/>
      <c r="H29" s="6"/>
      <c r="I29" s="1"/>
      <c r="J29" s="1"/>
    </row>
    <row r="30" spans="1:10" x14ac:dyDescent="0.2">
      <c r="A30" s="28" t="s">
        <v>5</v>
      </c>
      <c r="B30" s="6">
        <f t="shared" si="1"/>
        <v>0</v>
      </c>
      <c r="C30" s="73">
        <v>0</v>
      </c>
      <c r="D30" s="73">
        <v>0</v>
      </c>
      <c r="E30" s="73">
        <v>0</v>
      </c>
      <c r="F30" s="73">
        <v>0</v>
      </c>
      <c r="G30" s="6"/>
      <c r="H30" s="6"/>
      <c r="I30" s="1"/>
      <c r="J30" s="1"/>
    </row>
    <row r="31" spans="1:10" x14ac:dyDescent="0.2">
      <c r="A31" s="28" t="s">
        <v>6</v>
      </c>
      <c r="B31" s="6">
        <f t="shared" si="1"/>
        <v>179.87799999999999</v>
      </c>
      <c r="C31" s="73">
        <v>0</v>
      </c>
      <c r="D31" s="73">
        <v>0</v>
      </c>
      <c r="E31" s="73">
        <v>0</v>
      </c>
      <c r="F31" s="73">
        <v>179.87799999999999</v>
      </c>
      <c r="G31" s="6"/>
      <c r="H31" s="6"/>
      <c r="I31" s="1"/>
      <c r="J31" s="1"/>
    </row>
    <row r="32" spans="1:10" x14ac:dyDescent="0.2">
      <c r="A32" s="28" t="s">
        <v>20</v>
      </c>
      <c r="B32" s="6">
        <f t="shared" si="1"/>
        <v>0</v>
      </c>
      <c r="C32" s="73">
        <v>0</v>
      </c>
      <c r="D32" s="73">
        <v>0</v>
      </c>
      <c r="E32" s="73">
        <v>0</v>
      </c>
      <c r="F32" s="73">
        <v>0</v>
      </c>
      <c r="G32" s="6"/>
      <c r="H32" s="6"/>
      <c r="I32" s="1"/>
      <c r="J32" s="1"/>
    </row>
    <row r="33" spans="1:11" x14ac:dyDescent="0.2">
      <c r="A33" s="28" t="s">
        <v>33</v>
      </c>
      <c r="B33" s="6">
        <f t="shared" si="1"/>
        <v>0</v>
      </c>
      <c r="C33" s="73">
        <v>0</v>
      </c>
      <c r="D33" s="73">
        <v>0</v>
      </c>
      <c r="E33" s="73">
        <v>0</v>
      </c>
      <c r="F33" s="73">
        <v>0</v>
      </c>
      <c r="G33" s="6"/>
      <c r="H33" s="6"/>
      <c r="I33" s="1"/>
      <c r="J33" s="1"/>
    </row>
    <row r="34" spans="1:11" ht="15" x14ac:dyDescent="0.25">
      <c r="A34" s="28" t="s">
        <v>22</v>
      </c>
      <c r="B34" s="6">
        <f t="shared" si="1"/>
        <v>136753.85412999999</v>
      </c>
      <c r="C34" s="73">
        <v>118850.508</v>
      </c>
      <c r="D34" s="84">
        <v>23874.514439999999</v>
      </c>
      <c r="E34" s="73">
        <v>59368.287960000001</v>
      </c>
      <c r="F34" s="84">
        <v>17903.346130000002</v>
      </c>
      <c r="G34" s="6"/>
      <c r="H34" s="6"/>
      <c r="I34" s="1"/>
      <c r="J34" s="8"/>
      <c r="K34" s="8"/>
    </row>
    <row r="35" spans="1:11" x14ac:dyDescent="0.2">
      <c r="A35" s="28" t="s">
        <v>23</v>
      </c>
      <c r="B35" s="6">
        <f t="shared" si="1"/>
        <v>0</v>
      </c>
      <c r="C35" s="73">
        <v>0</v>
      </c>
      <c r="D35" s="73">
        <v>0</v>
      </c>
      <c r="E35" s="73">
        <v>0</v>
      </c>
      <c r="F35" s="73">
        <v>0</v>
      </c>
      <c r="G35" s="6"/>
      <c r="H35" s="6"/>
      <c r="I35" s="1"/>
      <c r="J35" s="1"/>
    </row>
    <row r="36" spans="1:11" ht="15" x14ac:dyDescent="0.2">
      <c r="A36" s="51" t="s">
        <v>13</v>
      </c>
      <c r="B36" s="9"/>
      <c r="C36" s="9"/>
      <c r="D36" s="9"/>
      <c r="E36" s="9"/>
      <c r="F36" s="9"/>
      <c r="G36" s="10"/>
      <c r="H36" s="11"/>
      <c r="I36" s="1"/>
      <c r="J36" s="1"/>
    </row>
    <row r="37" spans="1:11" x14ac:dyDescent="0.2">
      <c r="A37" s="30" t="s">
        <v>39</v>
      </c>
      <c r="B37" s="6">
        <f>+C37+F37</f>
        <v>0</v>
      </c>
      <c r="C37" s="73">
        <v>0</v>
      </c>
      <c r="D37" s="73">
        <v>0</v>
      </c>
      <c r="E37" s="73">
        <v>0</v>
      </c>
      <c r="F37" s="73">
        <v>0</v>
      </c>
      <c r="G37" s="70"/>
      <c r="H37" s="68"/>
      <c r="I37" s="1"/>
      <c r="J37" s="1"/>
    </row>
    <row r="38" spans="1:11" x14ac:dyDescent="0.2">
      <c r="A38" s="31" t="s">
        <v>7</v>
      </c>
      <c r="B38" s="6">
        <f>+C38+F38</f>
        <v>0</v>
      </c>
      <c r="C38" s="73">
        <v>0</v>
      </c>
      <c r="D38" s="73">
        <v>0</v>
      </c>
      <c r="E38" s="73">
        <v>0</v>
      </c>
      <c r="F38" s="73">
        <v>0</v>
      </c>
      <c r="G38" s="70"/>
      <c r="H38" s="68"/>
      <c r="I38" s="1"/>
      <c r="J38" s="1"/>
    </row>
    <row r="39" spans="1:11" x14ac:dyDescent="0.2">
      <c r="A39" s="31" t="s">
        <v>40</v>
      </c>
      <c r="B39" s="6">
        <f>+C39+F39</f>
        <v>0</v>
      </c>
      <c r="C39" s="73">
        <v>0</v>
      </c>
      <c r="D39" s="73">
        <v>0</v>
      </c>
      <c r="E39" s="73">
        <v>0</v>
      </c>
      <c r="F39" s="73">
        <v>0</v>
      </c>
      <c r="G39" s="70"/>
      <c r="H39" s="69"/>
      <c r="I39" s="1"/>
      <c r="J39" s="1"/>
    </row>
    <row r="40" spans="1:11" x14ac:dyDescent="0.2">
      <c r="A40" s="12"/>
      <c r="B40" s="13"/>
      <c r="C40" s="13"/>
      <c r="D40" s="14"/>
      <c r="E40" s="14"/>
      <c r="F40" s="13"/>
      <c r="G40" s="15"/>
      <c r="H40" s="16"/>
      <c r="I40" s="1"/>
      <c r="J40" s="1"/>
    </row>
    <row r="41" spans="1:11" ht="15" x14ac:dyDescent="0.2">
      <c r="A41" s="71" t="s">
        <v>9</v>
      </c>
      <c r="B41" s="67">
        <v>139943.04913</v>
      </c>
      <c r="C41" s="67">
        <v>118850.508</v>
      </c>
      <c r="D41" s="67">
        <v>23874.514439999999</v>
      </c>
      <c r="E41" s="67">
        <v>59368.287960000001</v>
      </c>
      <c r="F41" s="67">
        <v>21092.541130000001</v>
      </c>
      <c r="G41" s="67">
        <v>0</v>
      </c>
      <c r="H41" s="67">
        <v>0</v>
      </c>
      <c r="I41" s="1"/>
      <c r="J41" s="1"/>
    </row>
    <row r="42" spans="1:11" x14ac:dyDescent="0.2">
      <c r="B42" s="17"/>
      <c r="C42" s="17"/>
      <c r="D42" s="17"/>
      <c r="E42" s="17"/>
      <c r="F42" s="18"/>
      <c r="G42" s="17"/>
      <c r="H42" s="17"/>
    </row>
    <row r="43" spans="1:11" x14ac:dyDescent="0.2">
      <c r="F43" s="18"/>
    </row>
    <row r="44" spans="1:11" x14ac:dyDescent="0.2">
      <c r="A44" s="18" t="s">
        <v>41</v>
      </c>
    </row>
    <row r="45" spans="1:11" x14ac:dyDescent="0.2">
      <c r="D45" s="19"/>
    </row>
    <row r="46" spans="1:11" x14ac:dyDescent="0.2">
      <c r="A46" s="18" t="s">
        <v>48</v>
      </c>
      <c r="C46" s="19"/>
      <c r="D46" s="19"/>
    </row>
    <row r="47" spans="1:11" x14ac:dyDescent="0.2">
      <c r="A47" s="20"/>
      <c r="B47" s="21"/>
      <c r="C47" s="21"/>
      <c r="D47" s="22"/>
      <c r="E47" s="22"/>
      <c r="F47" s="21"/>
    </row>
  </sheetData>
  <mergeCells count="2">
    <mergeCell ref="C5:E5"/>
    <mergeCell ref="F5:H5"/>
  </mergeCells>
  <printOptions verticalCentered="1"/>
  <pageMargins left="1.1023622047244095" right="0.31496062992125984" top="0.74803149606299213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 Part Page with Status List" ma:contentTypeID="0x010100A2E3C117A0C5482FAEE3D57C48CB042F00B7F415243658174E85006EEBB8250715" ma:contentTypeVersion="0" ma:contentTypeDescription="Create a page that displays Status Indicators and Excel workbooks." ma:contentTypeScope="" ma:versionID="fb6dd76c617952bca7fd193bdf8543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56a5ea92435f6f9015eb8f3a09a23d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19BA95-6DB4-4C82-BD99-ED585E1200CC}"/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80B5BB4-190D-465D-AB97-CF2AC0345D42}"/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www.w3.org/XML/1998/namespace"/>
    <ds:schemaRef ds:uri="http://schemas.microsoft.com/office/infopath/2007/PartnerControls"/>
    <ds:schemaRef ds:uri="ED2F47BC-CC5D-4164-A781-1F9F00169EB6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d3daef55-7209-4dc2-8bd7-624befa91b14"/>
    <ds:schemaRef ds:uri="http://schemas.microsoft.com/sharepoint/v3/field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Non-life 2017</vt:lpstr>
      <vt:lpstr>Life 2017</vt:lpstr>
      <vt:lpstr> Composite 2017</vt:lpstr>
      <vt:lpstr>' Composite 2017'!Tulostusalue</vt:lpstr>
      <vt:lpstr>' Non-life 2017'!Tulostusalue</vt:lpstr>
      <vt:lpstr>'Life 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2017_EN_H</dc:title>
  <dc:creator>Svinhufvud, Kirsti</dc:creator>
  <cp:keywords/>
  <cp:lastModifiedBy>STENBERGME</cp:lastModifiedBy>
  <cp:lastPrinted>2018-11-14T11:52:39Z</cp:lastPrinted>
  <dcterms:created xsi:type="dcterms:W3CDTF">2018-02-01T07:38:39Z</dcterms:created>
  <dcterms:modified xsi:type="dcterms:W3CDTF">2018-11-16T10:13:18Z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0x010100A2E3C117A0C5482FAEE3D57C48CB042F00B7F415243658174E85006EEBB8250715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