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klarit_VQ\2019_meklaritilasto\"/>
    </mc:Choice>
  </mc:AlternateContent>
  <bookViews>
    <workbookView xWindow="0" yWindow="0" windowWidth="16875" windowHeight="4860"/>
  </bookViews>
  <sheets>
    <sheet name="YHTEENVETO_VQ 2017-2019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Kotimaa_Ulkomaa_Kuva4!$A$1:$P$40</definedName>
    <definedName name="_xlnm.Print_Area" localSheetId="0">'YHTEENVETO_VQ 2017-2019'!$B$4:$E$51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O13" i="4"/>
  <c r="K13" i="4" l="1"/>
</calcChain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  <s v="{[050 Ajankohta].[Kuukausi].&amp;[2017M12]}"/>
  </metadataStrings>
  <mdxMetadata count="2">
    <mdx n="0" f="v">
      <t c="6">
        <n x="1" s="1"/>
        <n x="2" s="1"/>
        <n x="3" s="1"/>
        <n x="4" s="1"/>
        <n x="5" s="1"/>
        <n x="6"/>
      </t>
    </mdx>
    <mdx n="0" f="v">
      <t c="6">
        <n x="1" s="1"/>
        <n x="7" s="1"/>
        <n x="3" s="1"/>
        <n x="4" s="1"/>
        <n x="5" s="1"/>
        <n x="6"/>
      </t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<sst xmlns="http://schemas.openxmlformats.org/spreadsheetml/2006/main" count="83" uniqueCount="69">
  <si>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</si>
  <si>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</si>
  <si>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</si>
  <si>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</si>
  <si>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</si>
  <si>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</si>
  <si>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</si>
  <si>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</si>
  <si>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 Eur</t>
  </si>
  <si>
    <t>Kuva 3.</t>
  </si>
  <si>
    <t>Kuva 4.</t>
  </si>
  <si>
    <t>Kotimaiset - Inhemska - Domestic</t>
  </si>
  <si>
    <t>Ulkomaiset - Utländska - Foreign</t>
  </si>
  <si>
    <t>Yhteensä - Sammanlagt - Total</t>
  </si>
  <si>
    <t>Insurance Broker:  SUMMARY</t>
  </si>
  <si>
    <t>Premiums from insurance policies mediated by insurance brokers</t>
  </si>
  <si>
    <t xml:space="preserve">     Non-life insurance</t>
  </si>
  <si>
    <t xml:space="preserve">             To domestic insurance institutions</t>
  </si>
  <si>
    <t xml:space="preserve">             To insurance institutions abroad</t>
  </si>
  <si>
    <t xml:space="preserve">             Statutory accident insurance</t>
  </si>
  <si>
    <t xml:space="preserve">            Total</t>
  </si>
  <si>
    <t xml:space="preserve">     Life insurance</t>
  </si>
  <si>
    <t xml:space="preserve">            To domestic insurance institutions</t>
  </si>
  <si>
    <t xml:space="preserve">             Statutory employee's pension insurance</t>
  </si>
  <si>
    <t xml:space="preserve">     Insurance premiums, total</t>
  </si>
  <si>
    <t>Payments</t>
  </si>
  <si>
    <t xml:space="preserve">      Insurance premiums paid through the broker</t>
  </si>
  <si>
    <t xml:space="preserve">              Non-life insurance</t>
  </si>
  <si>
    <t xml:space="preserve">              Life insurance </t>
  </si>
  <si>
    <t xml:space="preserve">             Total</t>
  </si>
  <si>
    <t xml:space="preserve">      Claims paid through broker</t>
  </si>
  <si>
    <t xml:space="preserve">              Life insurance</t>
  </si>
  <si>
    <t xml:space="preserve">              Total</t>
  </si>
  <si>
    <t>Fees</t>
  </si>
  <si>
    <t xml:space="preserve">           Fees from principals</t>
  </si>
  <si>
    <t>Number of contracts</t>
  </si>
  <si>
    <t xml:space="preserve">          New assignments received during the year</t>
  </si>
  <si>
    <r>
      <t xml:space="preserve">          Existing assingnments </t>
    </r>
    <r>
      <rPr>
        <vertAlign val="superscript"/>
        <sz val="9"/>
        <rFont val="Arial"/>
        <family val="2"/>
      </rPr>
      <t>1)</t>
    </r>
  </si>
  <si>
    <t>Personnel employed by the broker</t>
  </si>
  <si>
    <r>
      <t xml:space="preserve">        Registered insurance brokers </t>
    </r>
    <r>
      <rPr>
        <vertAlign val="superscript"/>
        <sz val="9"/>
        <rFont val="Arial"/>
        <family val="2"/>
      </rPr>
      <t>1)</t>
    </r>
  </si>
  <si>
    <r>
      <t xml:space="preserve">       Total number of personnel </t>
    </r>
    <r>
      <rPr>
        <vertAlign val="superscript"/>
        <sz val="9"/>
        <rFont val="Arial"/>
        <family val="2"/>
      </rPr>
      <t>2)</t>
    </r>
  </si>
  <si>
    <t>Turnover</t>
  </si>
  <si>
    <t>Operating expenses</t>
  </si>
  <si>
    <t xml:space="preserve">      Materials and services</t>
  </si>
  <si>
    <t xml:space="preserve">      Staff costs, total</t>
  </si>
  <si>
    <t xml:space="preserve">        Salaries</t>
  </si>
  <si>
    <t xml:space="preserve">         Indirect labour costs</t>
  </si>
  <si>
    <t xml:space="preserve">   Depreciation</t>
  </si>
  <si>
    <t xml:space="preserve">    Other operating expenses</t>
  </si>
  <si>
    <t xml:space="preserve">   Operating expenses, total</t>
  </si>
  <si>
    <t>1) At the end of the reporting year</t>
  </si>
  <si>
    <t>2) Average for the reporting year</t>
  </si>
  <si>
    <t>Non-life insurance</t>
  </si>
  <si>
    <t>Life insurance</t>
  </si>
  <si>
    <t>Statutory accident at work insurance</t>
  </si>
  <si>
    <t>Statutory pension insurance</t>
  </si>
  <si>
    <t>Total</t>
  </si>
  <si>
    <t>Reg. insurance brokers</t>
  </si>
  <si>
    <t>Other personnel</t>
  </si>
  <si>
    <t>Statutory accident insurance</t>
  </si>
  <si>
    <t>Domestic</t>
  </si>
  <si>
    <t>Foreign</t>
  </si>
  <si>
    <t>Insurance Broker</t>
  </si>
  <si>
    <t>The share of mediated insurance premiums</t>
  </si>
  <si>
    <t>The share of mediated insurance premiums,  %</t>
  </si>
  <si>
    <t xml:space="preserve">The personnel of insurance broker </t>
  </si>
  <si>
    <t>Insurance broker</t>
  </si>
  <si>
    <t>Premiums for mediated insurance</t>
  </si>
  <si>
    <t>Insurance premiums (without statutory insurance) mediated to domestic and foreign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</si>
</sst>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7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7" fillId="0" borderId="9" xfId="2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18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2" fillId="0" borderId="15" xfId="0" applyFont="1" applyFill="1" applyBorder="1"/>
    <xf numFmtId="0" fontId="0" fillId="0" borderId="10" xfId="0" applyBorder="1"/>
    <xf numFmtId="0" fontId="0" fillId="0" borderId="13" xfId="0" applyBorder="1"/>
    <xf numFmtId="0" fontId="10" fillId="0" borderId="0" xfId="2" applyFont="1" applyBorder="1"/>
    <xf numFmtId="0" fontId="8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1" xfId="2" applyFont="1" applyBorder="1"/>
    <xf numFmtId="1" fontId="0" fillId="0" borderId="6" xfId="0" applyNumberFormat="1" applyFill="1" applyBorder="1"/>
    <xf numFmtId="0" fontId="10" fillId="0" borderId="0" xfId="2" applyNumberFormat="1" applyFont="1" applyBorder="1" applyAlignment="1"/>
    <xf numFmtId="0" fontId="10" fillId="0" borderId="1" xfId="2" applyNumberFormat="1" applyFont="1" applyBorder="1" applyAlignment="1"/>
    <xf numFmtId="0" fontId="2" fillId="0" borderId="8" xfId="0" applyFont="1" applyBorder="1"/>
    <xf numFmtId="1" fontId="7" fillId="0" borderId="20" xfId="2" applyNumberFormat="1" applyFont="1" applyFill="1" applyBorder="1"/>
    <xf numFmtId="1" fontId="0" fillId="0" borderId="6" xfId="0" applyNumberFormat="1" applyBorder="1"/>
  </cellXfs>
  <cellStyles count="3">
    <cellStyle name="Normaali 2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The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share of mediated insurance premiums in Finland</a:t>
            </a: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 2015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- 2019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905375287126822"/>
          <c:y val="5.1750380517503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154070205064766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21.185500644642861</c:v>
                </c:pt>
                <c:pt idx="3">
                  <c:v>8.2676032862564384</c:v>
                </c:pt>
                <c:pt idx="4">
                  <c:v>7.2076220530640711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Non-life insurance</c:v>
                </c:pt>
                <c:pt idx="1">
                  <c:v>Life insurance</c:v>
                </c:pt>
                <c:pt idx="2">
                  <c:v>Statutory accident at work insurance</c:v>
                </c:pt>
                <c:pt idx="3">
                  <c:v>Statutory pension insurance</c:v>
                </c:pt>
                <c:pt idx="4">
                  <c:v>Total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26656"/>
        <c:axId val="-411315232"/>
        <c:extLst/>
      </c:barChart>
      <c:catAx>
        <c:axId val="-4113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5232"/>
        <c:crosses val="autoZero"/>
        <c:auto val="1"/>
        <c:lblAlgn val="ctr"/>
        <c:lblOffset val="100"/>
        <c:noMultiLvlLbl val="0"/>
      </c:catAx>
      <c:valAx>
        <c:axId val="-41131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32216937970035542"/>
          <c:h val="5.19428564580112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The personnel</a:t>
            </a:r>
            <a:r>
              <a:rPr lang="fi-FI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of insurance broker undertakings </a:t>
            </a: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2010 - 2019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Reg. insurance brokers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KUVA2'!$F$6:$O$6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'HENKILÖSTÖ KUVA2'!$F$7:$O$7</c:f>
              <c:numCache>
                <c:formatCode>General</c:formatCode>
                <c:ptCount val="10"/>
                <c:pt idx="0">
                  <c:v>199</c:v>
                </c:pt>
                <c:pt idx="1">
                  <c:v>199</c:v>
                </c:pt>
                <c:pt idx="2">
                  <c:v>203</c:v>
                </c:pt>
                <c:pt idx="3" formatCode="#\ ##0;\-#\ ##0;0;">
                  <c:v>202</c:v>
                </c:pt>
                <c:pt idx="4" formatCode="#\ ##0;\-#\ ##0;0;">
                  <c:v>214</c:v>
                </c:pt>
                <c:pt idx="5" formatCode="#\ ##0;\-#\ ##0;0;">
                  <c:v>224</c:v>
                </c:pt>
                <c:pt idx="6" formatCode="#\ ##0;\-#\ ##0;0;">
                  <c:v>237</c:v>
                </c:pt>
                <c:pt idx="7">
                  <c:v>253</c:v>
                </c:pt>
                <c:pt idx="8">
                  <c:v>254</c:v>
                </c:pt>
                <c:pt idx="9">
                  <c:v>236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Other personnel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KUVA2'!$F$6:$O$6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'HENKILÖSTÖ KUVA2'!$F$8:$O$8</c:f>
              <c:numCache>
                <c:formatCode>General</c:formatCode>
                <c:ptCount val="10"/>
                <c:pt idx="0">
                  <c:v>124</c:v>
                </c:pt>
                <c:pt idx="1">
                  <c:v>139</c:v>
                </c:pt>
                <c:pt idx="2">
                  <c:v>142</c:v>
                </c:pt>
                <c:pt idx="3" formatCode="#\ ##0;\-#\ ##0;0;">
                  <c:v>136</c:v>
                </c:pt>
                <c:pt idx="4" formatCode="#\ ##0;\-#\ ##0;0;">
                  <c:v>138</c:v>
                </c:pt>
                <c:pt idx="5" formatCode="#\ ##0;\-#\ ##0;0;">
                  <c:v>151</c:v>
                </c:pt>
                <c:pt idx="6" formatCode="#\ ##0;\-#\ ##0;0;">
                  <c:v>150</c:v>
                </c:pt>
                <c:pt idx="7">
                  <c:v>184</c:v>
                </c:pt>
                <c:pt idx="8">
                  <c:v>194</c:v>
                </c:pt>
                <c:pt idx="9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0672"/>
        <c:axId val="-411332640"/>
      </c:barChart>
      <c:catAx>
        <c:axId val="-4113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2640"/>
        <c:crosses val="autoZero"/>
        <c:auto val="1"/>
        <c:lblAlgn val="ctr"/>
        <c:lblOffset val="100"/>
        <c:noMultiLvlLbl val="0"/>
      </c:catAx>
      <c:valAx>
        <c:axId val="-4113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54422165418555957"/>
          <c:h val="5.2603382299680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Premiums for mediated insurance in 2010- 2019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803246498315543"/>
          <c:y val="0.19882395470724781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Statutory pension insurance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KUVA3'!$F$9:$O$9</c:f>
              <c:numCache>
                <c:formatCode>#,##0</c:formatCode>
                <c:ptCount val="10"/>
                <c:pt idx="0">
                  <c:v>977.32084499999996</c:v>
                </c:pt>
                <c:pt idx="1">
                  <c:v>1107.3291447300001</c:v>
                </c:pt>
                <c:pt idx="2" formatCode="0">
                  <c:v>1062.7048689999999</c:v>
                </c:pt>
                <c:pt idx="3" formatCode="0">
                  <c:v>1019.2162239199999</c:v>
                </c:pt>
                <c:pt idx="4" formatCode="0">
                  <c:v>1043.5728125959999</c:v>
                </c:pt>
                <c:pt idx="5" formatCode="0">
                  <c:v>1067.0617929499999</c:v>
                </c:pt>
                <c:pt idx="6" formatCode="0">
                  <c:v>1087</c:v>
                </c:pt>
                <c:pt idx="7" formatCode="0">
                  <c:v>1121</c:v>
                </c:pt>
                <c:pt idx="8" formatCode="0">
                  <c:v>1220</c:v>
                </c:pt>
                <c:pt idx="9" formatCode="0">
                  <c:v>1250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Life insurance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KUVA3'!$F$10:$O$10</c:f>
              <c:numCache>
                <c:formatCode>#,##0</c:formatCode>
                <c:ptCount val="10"/>
                <c:pt idx="0">
                  <c:v>65.950034000000002</c:v>
                </c:pt>
                <c:pt idx="1">
                  <c:v>83.402846650000001</c:v>
                </c:pt>
                <c:pt idx="2" formatCode="0">
                  <c:v>86.597152620000003</c:v>
                </c:pt>
                <c:pt idx="3">
                  <c:v>69.647957110000007</c:v>
                </c:pt>
                <c:pt idx="4" formatCode="0">
                  <c:v>106.61904909000015</c:v>
                </c:pt>
                <c:pt idx="5" formatCode="0">
                  <c:v>87.284960999999996</c:v>
                </c:pt>
                <c:pt idx="6" formatCode="0">
                  <c:v>93</c:v>
                </c:pt>
                <c:pt idx="7" formatCode="0">
                  <c:v>93</c:v>
                </c:pt>
                <c:pt idx="8" formatCode="0">
                  <c:v>77</c:v>
                </c:pt>
                <c:pt idx="9" formatCode="0">
                  <c:v>56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Non-life insurance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KUVA3'!$F$11:$O$11</c:f>
              <c:numCache>
                <c:formatCode>#,##0</c:formatCode>
                <c:ptCount val="10"/>
                <c:pt idx="0">
                  <c:v>207.34098499999999</c:v>
                </c:pt>
                <c:pt idx="1">
                  <c:v>238.04120215820004</c:v>
                </c:pt>
                <c:pt idx="2" formatCode="0">
                  <c:v>276.61968162177004</c:v>
                </c:pt>
                <c:pt idx="3">
                  <c:v>249.8234637230475</c:v>
                </c:pt>
                <c:pt idx="4" formatCode="0">
                  <c:v>259.83547277187319</c:v>
                </c:pt>
                <c:pt idx="5" formatCode="0">
                  <c:v>284.942565</c:v>
                </c:pt>
                <c:pt idx="6" formatCode="0">
                  <c:v>296</c:v>
                </c:pt>
                <c:pt idx="7" formatCode="0">
                  <c:v>294</c:v>
                </c:pt>
                <c:pt idx="8" formatCode="0">
                  <c:v>324</c:v>
                </c:pt>
                <c:pt idx="9" formatCode="0">
                  <c:v>396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Statutory accident insurance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KUVA3'!$F$12:$O$12</c:f>
              <c:numCache>
                <c:formatCode>#,##0</c:formatCode>
                <c:ptCount val="10"/>
                <c:pt idx="0">
                  <c:v>103.55821299999999</c:v>
                </c:pt>
                <c:pt idx="1">
                  <c:v>136.28943728000004</c:v>
                </c:pt>
                <c:pt idx="2" formatCode="0">
                  <c:v>165.70586459</c:v>
                </c:pt>
                <c:pt idx="3">
                  <c:v>111.51548166604341</c:v>
                </c:pt>
                <c:pt idx="4" formatCode="0">
                  <c:v>115.95675863738776</c:v>
                </c:pt>
                <c:pt idx="5" formatCode="0">
                  <c:v>118.152614</c:v>
                </c:pt>
                <c:pt idx="6" formatCode="0">
                  <c:v>115</c:v>
                </c:pt>
                <c:pt idx="7" formatCode="0">
                  <c:v>124</c:v>
                </c:pt>
                <c:pt idx="8" formatCode="0">
                  <c:v>119</c:v>
                </c:pt>
                <c:pt idx="9" formatCode="0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26112"/>
        <c:axId val="-411325568"/>
      </c:barChart>
      <c:catAx>
        <c:axId val="-4113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5568"/>
        <c:crosses val="autoZero"/>
        <c:auto val="1"/>
        <c:lblAlgn val="ctr"/>
        <c:lblOffset val="100"/>
        <c:noMultiLvlLbl val="0"/>
      </c:catAx>
      <c:valAx>
        <c:axId val="-41132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2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4109437057467651"/>
          <c:w val="0.68438544798758394"/>
          <c:h val="0.140577896756039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Insurance premiums (without statutory insurance) mediated to domestic and foreign insurance companies 2010 - 2019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55312477832163"/>
          <c:y val="1.5888780206666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0040889625638898E-2"/>
          <c:y val="0.19090369418310088"/>
          <c:w val="0.94452051388313307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Domestic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Kotimaa_Ulkomaa_Kuva4!$I$6:$R$6</c:f>
              <c:numCache>
                <c:formatCode>#,##0</c:formatCode>
                <c:ptCount val="10"/>
                <c:pt idx="0" formatCode="0">
                  <c:v>182.561939</c:v>
                </c:pt>
                <c:pt idx="1">
                  <c:v>217.55015211760002</c:v>
                </c:pt>
                <c:pt idx="2" formatCode="0">
                  <c:v>289.92204178171096</c:v>
                </c:pt>
                <c:pt idx="3">
                  <c:v>257</c:v>
                </c:pt>
                <c:pt idx="4">
                  <c:v>303</c:v>
                </c:pt>
                <c:pt idx="5">
                  <c:v>304</c:v>
                </c:pt>
                <c:pt idx="6">
                  <c:v>311</c:v>
                </c:pt>
                <c:pt idx="7">
                  <c:v>316</c:v>
                </c:pt>
                <c:pt idx="8" formatCode="0">
                  <c:v>328</c:v>
                </c:pt>
                <c:pt idx="9">
                  <c:v>361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Kotimaa_Ulkomaa_Kuva4!$I$7:$R$7</c:f>
              <c:numCache>
                <c:formatCode>#,##0</c:formatCode>
                <c:ptCount val="10"/>
                <c:pt idx="0" formatCode="0">
                  <c:v>90.729079999999996</c:v>
                </c:pt>
                <c:pt idx="1">
                  <c:v>103.8938966906</c:v>
                </c:pt>
                <c:pt idx="2" formatCode="0">
                  <c:v>73.321415860059204</c:v>
                </c:pt>
                <c:pt idx="3">
                  <c:v>61</c:v>
                </c:pt>
                <c:pt idx="4">
                  <c:v>64</c:v>
                </c:pt>
                <c:pt idx="5">
                  <c:v>69</c:v>
                </c:pt>
                <c:pt idx="6">
                  <c:v>78</c:v>
                </c:pt>
                <c:pt idx="7">
                  <c:v>70</c:v>
                </c:pt>
                <c:pt idx="8" formatCode="0">
                  <c:v>70</c:v>
                </c:pt>
                <c:pt idx="9">
                  <c:v>91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Kotimaa_Ulkomaa_Kuva4!$I$8:$R$8</c:f>
              <c:numCache>
                <c:formatCode>#,##0</c:formatCode>
                <c:ptCount val="10"/>
                <c:pt idx="0" formatCode="0">
                  <c:v>273.29101900000001</c:v>
                </c:pt>
                <c:pt idx="1">
                  <c:v>321.44404880820002</c:v>
                </c:pt>
                <c:pt idx="2" formatCode="0">
                  <c:v>363.24345764177002</c:v>
                </c:pt>
                <c:pt idx="3">
                  <c:v>317.52325632304746</c:v>
                </c:pt>
                <c:pt idx="4">
                  <c:v>367</c:v>
                </c:pt>
                <c:pt idx="5">
                  <c:v>372</c:v>
                </c:pt>
                <c:pt idx="6">
                  <c:v>388</c:v>
                </c:pt>
                <c:pt idx="7">
                  <c:v>386</c:v>
                </c:pt>
                <c:pt idx="8" formatCode="0">
                  <c:v>401</c:v>
                </c:pt>
                <c:pt idx="9">
                  <c:v>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38080"/>
        <c:axId val="-411324480"/>
      </c:barChart>
      <c:catAx>
        <c:axId val="-4113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4480"/>
        <c:crosses val="autoZero"/>
        <c:auto val="1"/>
        <c:lblAlgn val="ctr"/>
        <c:lblOffset val="100"/>
        <c:noMultiLvlLbl val="0"/>
      </c:catAx>
      <c:valAx>
        <c:axId val="-41132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19050</xdr:rowOff>
    </xdr:from>
    <xdr:to>
      <xdr:col>3</xdr:col>
      <xdr:colOff>457200</xdr:colOff>
      <xdr:row>47</xdr:row>
      <xdr:rowOff>0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0.77062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695950" y="3867147"/>
          <a:ext cx="1663371" cy="304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0.06175</cdr:x>
      <cdr:y>0.11415</cdr:y>
    </cdr:from>
    <cdr:to>
      <cdr:x>0.11955</cdr:x>
      <cdr:y>0.15753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456430" y="476247"/>
          <a:ext cx="427223" cy="180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123824</xdr:colOff>
      <xdr:row>33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0.7031</cdr:x>
      <cdr:y>0.93391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4105276" y="3847302"/>
          <a:ext cx="1733549" cy="252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</a:t>
          </a:r>
          <a:r>
            <a:rPr lang="fi-FI" sz="800" baseline="0">
              <a:latin typeface="Arial" panose="020B0604020202020204" pitchFamily="34" charset="0"/>
              <a:cs typeface="Arial" panose="020B0604020202020204" pitchFamily="34" charset="0"/>
            </a:rPr>
            <a:t> authority</a:t>
          </a:r>
          <a:endParaRPr lang="fi-FI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15</xdr:row>
      <xdr:rowOff>23811</xdr:rowOff>
    </xdr:from>
    <xdr:to>
      <xdr:col>10</xdr:col>
      <xdr:colOff>600074</xdr:colOff>
      <xdr:row>40</xdr:row>
      <xdr:rowOff>142875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0.78183</cdr:x>
      <cdr:y>0.91135</cdr:y>
    </cdr:from>
    <cdr:to>
      <cdr:x>1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830947" y="4448822"/>
          <a:ext cx="1627128" cy="432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  <cdr:relSizeAnchor xmlns:cdr="http://schemas.openxmlformats.org/drawingml/2006/chartDrawing">
    <cdr:from>
      <cdr:x>0.0843</cdr:x>
      <cdr:y>0.13561</cdr:y>
    </cdr:from>
    <cdr:to>
      <cdr:x>0.19016</cdr:x>
      <cdr:y>0.16717</cdr:y>
    </cdr:to>
    <cdr:sp macro="" textlink="">
      <cdr:nvSpPr>
        <cdr:cNvPr id="3" name="Tekstiruutu 1"/>
        <cdr:cNvSpPr txBox="1"/>
      </cdr:nvSpPr>
      <cdr:spPr>
        <a:xfrm xmlns:a="http://schemas.openxmlformats.org/drawingml/2006/main">
          <a:off x="489804" y="661989"/>
          <a:ext cx="615096" cy="15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i-FI" sz="10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14</xdr:row>
      <xdr:rowOff>9525</xdr:rowOff>
    </xdr:from>
    <xdr:to>
      <xdr:col>13</xdr:col>
      <xdr:colOff>466724</xdr:colOff>
      <xdr:row>39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600075</xdr:colOff>
      <xdr:row>15</xdr:row>
      <xdr:rowOff>114300</xdr:rowOff>
    </xdr:from>
    <xdr:to>
      <xdr:col>1</xdr:col>
      <xdr:colOff>581025</xdr:colOff>
      <xdr:row>16</xdr:row>
      <xdr:rowOff>180975</xdr:rowOff>
    </xdr:to>
    <xdr:sp macro="" textlink="">
      <xdr:nvSpPr>
        <xdr:cNvPr id="3" name="Tekstiruutu 2"/>
        <xdr:cNvSpPr txBox="1"/>
      </xdr:nvSpPr>
      <xdr:spPr>
        <a:xfrm>
          <a:off x="600075" y="301942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0.76649</cdr:x>
      <cdr:y>0.93744</cdr:y>
    </cdr:from>
    <cdr:to>
      <cdr:x>0.96324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6753225" y="4495810"/>
          <a:ext cx="1733550" cy="200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Financial supervisory authority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H5" sqref="H5"/>
    </sheetView>
  </sheetViews>
  <sheetFormatPr defaultRowHeight="15" x14ac:dyDescent="0.25"/>
  <cols>
    <col min="1" max="1" width="27.140625" bestFit="1" customWidth="1"/>
    <col min="2" max="2" width="68" customWidth="1"/>
    <col min="3" max="3" width="20" customWidth="1"/>
    <col min="4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62</v>
      </c>
      <c r="C1" s="1"/>
      <c r="D1" s="1"/>
      <c r="E1" s="1"/>
    </row>
    <row r="4" spans="2:10" x14ac:dyDescent="0.25">
      <c r="B4" s="4" t="s">
        <v>14</v>
      </c>
      <c r="C4" s="91"/>
      <c r="D4" s="91"/>
      <c r="E4" s="91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2019</v>
      </c>
      <c r="D6" s="7">
        <v>2018</v>
      </c>
      <c r="E6" s="7">
        <v>2017</v>
      </c>
    </row>
    <row r="7" spans="2:10" x14ac:dyDescent="0.25">
      <c r="B7" s="8" t="s">
        <v>15</v>
      </c>
      <c r="C7" s="92"/>
      <c r="D7" s="92"/>
      <c r="E7" s="92"/>
    </row>
    <row r="8" spans="2:10" x14ac:dyDescent="0.25">
      <c r="B8" s="9" t="s">
        <v>16</v>
      </c>
      <c r="C8" s="93"/>
      <c r="D8" s="93"/>
      <c r="E8" s="93"/>
      <c r="H8" s="6"/>
      <c r="I8" s="6"/>
      <c r="J8" s="6"/>
    </row>
    <row r="9" spans="2:10" x14ac:dyDescent="0.25">
      <c r="B9" s="11" t="s">
        <v>17</v>
      </c>
      <c r="C9" s="37">
        <v>327595827.40935481</v>
      </c>
      <c r="D9" s="37">
        <v>249075594.43118554</v>
      </c>
      <c r="E9" s="37">
        <v>239579982.47096774</v>
      </c>
      <c r="H9" s="15"/>
      <c r="I9" s="10"/>
      <c r="J9" s="10"/>
    </row>
    <row r="10" spans="2:10" x14ac:dyDescent="0.25">
      <c r="B10" s="11" t="s">
        <v>18</v>
      </c>
      <c r="C10" s="37">
        <v>68131173.129999995</v>
      </c>
      <c r="D10" s="37">
        <v>48347032.149032257</v>
      </c>
      <c r="E10" s="37">
        <v>54305957.496451616</v>
      </c>
      <c r="H10" s="15"/>
      <c r="I10" s="10"/>
      <c r="J10" s="10"/>
    </row>
    <row r="11" spans="2:10" x14ac:dyDescent="0.25">
      <c r="B11" s="12" t="s">
        <v>19</v>
      </c>
      <c r="C11" s="10">
        <v>132168445.96000001</v>
      </c>
      <c r="D11" s="10">
        <v>118638803.61</v>
      </c>
      <c r="E11" s="10">
        <v>124140514.11</v>
      </c>
      <c r="H11" s="6"/>
      <c r="I11" s="10"/>
      <c r="J11" s="10"/>
    </row>
    <row r="12" spans="2:10" x14ac:dyDescent="0.25">
      <c r="B12" s="13" t="s">
        <v>20</v>
      </c>
      <c r="C12" s="14">
        <v>527895446.49935484</v>
      </c>
      <c r="D12" s="14">
        <v>442848546.99860489</v>
      </c>
      <c r="E12" s="14">
        <v>418026454.07741934</v>
      </c>
      <c r="H12" s="15"/>
      <c r="I12" s="15"/>
      <c r="J12" s="6"/>
    </row>
    <row r="13" spans="2:10" x14ac:dyDescent="0.25">
      <c r="B13" s="16" t="s">
        <v>21</v>
      </c>
      <c r="C13" s="98"/>
      <c r="D13" s="98"/>
      <c r="E13" s="17"/>
      <c r="H13" s="6"/>
      <c r="I13" s="15"/>
      <c r="J13" s="6"/>
    </row>
    <row r="14" spans="2:10" x14ac:dyDescent="0.25">
      <c r="B14" s="11" t="s">
        <v>22</v>
      </c>
      <c r="C14" s="37">
        <v>33100902.239999998</v>
      </c>
      <c r="D14" s="37">
        <v>58604594.050000012</v>
      </c>
      <c r="E14" s="37">
        <v>76698649.900000006</v>
      </c>
      <c r="H14" s="15"/>
      <c r="I14" s="15"/>
      <c r="J14" s="6"/>
    </row>
    <row r="15" spans="2:10" x14ac:dyDescent="0.25">
      <c r="B15" s="11" t="s">
        <v>18</v>
      </c>
      <c r="C15" s="37">
        <v>22813790.16</v>
      </c>
      <c r="D15" s="37">
        <v>18355129.199999999</v>
      </c>
      <c r="E15" s="37">
        <v>16093734.529999997</v>
      </c>
      <c r="H15" s="15"/>
      <c r="I15" s="15"/>
      <c r="J15" s="6"/>
    </row>
    <row r="16" spans="2:10" x14ac:dyDescent="0.25">
      <c r="B16" s="11" t="s">
        <v>23</v>
      </c>
      <c r="C16" s="10">
        <v>1250781932.23</v>
      </c>
      <c r="D16" s="10" vm="1">
        <v>1219967540.9199998</v>
      </c>
      <c r="E16" s="10" vm="2">
        <v>1121498892.183465</v>
      </c>
      <c r="H16" s="6"/>
      <c r="I16" s="15"/>
      <c r="J16" s="6"/>
    </row>
    <row r="17" spans="1:10" x14ac:dyDescent="0.25">
      <c r="B17" s="18" t="s">
        <v>20</v>
      </c>
      <c r="C17" s="14">
        <v>1306696624.6299999</v>
      </c>
      <c r="D17" s="14">
        <v>1296931154.1700001</v>
      </c>
      <c r="E17" s="14">
        <v>1214291276.6134648</v>
      </c>
      <c r="H17" s="19"/>
      <c r="I17" s="15"/>
      <c r="J17" s="6"/>
    </row>
    <row r="18" spans="1:10" x14ac:dyDescent="0.25">
      <c r="A18" s="20"/>
      <c r="B18" s="21" t="s">
        <v>24</v>
      </c>
      <c r="C18" s="22">
        <v>1834592071.1293547</v>
      </c>
      <c r="D18" s="22">
        <v>1739779701.1686049</v>
      </c>
      <c r="E18" s="22">
        <v>1632317730.6908841</v>
      </c>
      <c r="H18" s="6"/>
      <c r="I18" s="15"/>
      <c r="J18" s="6"/>
    </row>
    <row r="19" spans="1:10" x14ac:dyDescent="0.25">
      <c r="B19" s="23"/>
      <c r="C19" s="99"/>
      <c r="D19" s="99"/>
      <c r="E19" s="17"/>
      <c r="H19" s="6"/>
      <c r="I19" s="6"/>
      <c r="J19" s="6"/>
    </row>
    <row r="20" spans="1:10" x14ac:dyDescent="0.25">
      <c r="B20" s="8" t="s">
        <v>25</v>
      </c>
      <c r="C20" s="92"/>
      <c r="D20" s="92"/>
      <c r="E20" s="17"/>
      <c r="H20" s="6"/>
      <c r="I20" s="6"/>
      <c r="J20" s="6"/>
    </row>
    <row r="21" spans="1:10" x14ac:dyDescent="0.25">
      <c r="B21" s="9" t="s">
        <v>26</v>
      </c>
      <c r="C21" s="93"/>
      <c r="D21" s="93"/>
      <c r="E21" s="17"/>
      <c r="H21" s="6"/>
      <c r="I21" s="6"/>
      <c r="J21" s="6"/>
    </row>
    <row r="22" spans="1:10" x14ac:dyDescent="0.25">
      <c r="B22" s="11" t="s">
        <v>27</v>
      </c>
      <c r="C22" s="10">
        <v>111562029.11999999</v>
      </c>
      <c r="D22" s="10">
        <v>115770464.8096773</v>
      </c>
      <c r="E22" s="10">
        <v>105604186.75032261</v>
      </c>
      <c r="H22" s="6"/>
      <c r="I22" s="15"/>
      <c r="J22" s="6"/>
    </row>
    <row r="23" spans="1:10" x14ac:dyDescent="0.25">
      <c r="B23" s="11" t="s">
        <v>28</v>
      </c>
      <c r="C23" s="10">
        <v>0</v>
      </c>
      <c r="D23" s="10">
        <v>0</v>
      </c>
      <c r="E23" s="10">
        <v>0</v>
      </c>
      <c r="H23" s="6"/>
      <c r="I23" s="6"/>
      <c r="J23" s="6"/>
    </row>
    <row r="24" spans="1:10" x14ac:dyDescent="0.25">
      <c r="A24" s="20"/>
      <c r="B24" s="11" t="s">
        <v>29</v>
      </c>
      <c r="C24" s="14">
        <v>111562029.11999999</v>
      </c>
      <c r="D24" s="14">
        <v>115770464.8096773</v>
      </c>
      <c r="E24" s="14">
        <v>105604186.75032261</v>
      </c>
      <c r="H24" s="6"/>
      <c r="I24" s="15"/>
      <c r="J24" s="6"/>
    </row>
    <row r="25" spans="1:10" x14ac:dyDescent="0.25">
      <c r="B25" s="9" t="s">
        <v>30</v>
      </c>
      <c r="C25" s="93"/>
      <c r="D25" s="93"/>
      <c r="E25" s="17"/>
    </row>
    <row r="26" spans="1:10" x14ac:dyDescent="0.25">
      <c r="B26" s="11" t="s">
        <v>27</v>
      </c>
      <c r="C26" s="10">
        <v>294967</v>
      </c>
      <c r="D26" s="10">
        <v>684376.66999999993</v>
      </c>
      <c r="E26" s="10">
        <v>143514</v>
      </c>
    </row>
    <row r="27" spans="1:10" x14ac:dyDescent="0.25">
      <c r="B27" s="11" t="s">
        <v>31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32</v>
      </c>
      <c r="C28" s="22">
        <v>294967</v>
      </c>
      <c r="D28" s="22">
        <v>684376.66999999993</v>
      </c>
      <c r="E28" s="22">
        <v>143514</v>
      </c>
    </row>
    <row r="29" spans="1:10" x14ac:dyDescent="0.25">
      <c r="A29" s="20"/>
      <c r="B29" s="11"/>
      <c r="C29" s="97"/>
      <c r="D29" s="97"/>
      <c r="E29" s="10"/>
    </row>
    <row r="30" spans="1:10" x14ac:dyDescent="0.25">
      <c r="B30" s="8" t="s">
        <v>33</v>
      </c>
      <c r="C30" s="92"/>
      <c r="D30" s="92"/>
      <c r="E30" s="17"/>
    </row>
    <row r="31" spans="1:10" x14ac:dyDescent="0.25">
      <c r="A31" s="3"/>
      <c r="B31" s="24" t="s">
        <v>34</v>
      </c>
      <c r="C31" s="25">
        <v>49159507.200000003</v>
      </c>
      <c r="D31" s="25">
        <v>49550684.351000011</v>
      </c>
      <c r="E31" s="25">
        <v>43894515.409999996</v>
      </c>
    </row>
    <row r="32" spans="1:10" x14ac:dyDescent="0.25">
      <c r="B32" s="5"/>
      <c r="C32" s="6"/>
      <c r="D32" s="6"/>
      <c r="E32" s="17"/>
    </row>
    <row r="33" spans="2:5" x14ac:dyDescent="0.25">
      <c r="B33" s="8" t="s">
        <v>35</v>
      </c>
      <c r="C33" s="92"/>
      <c r="D33" s="92"/>
      <c r="E33" s="17"/>
    </row>
    <row r="34" spans="2:5" x14ac:dyDescent="0.25">
      <c r="B34" s="11" t="s">
        <v>36</v>
      </c>
      <c r="C34" s="10">
        <v>4069</v>
      </c>
      <c r="D34" s="10">
        <v>4341</v>
      </c>
      <c r="E34" s="10">
        <v>4160</v>
      </c>
    </row>
    <row r="35" spans="2:5" x14ac:dyDescent="0.25">
      <c r="B35" s="24" t="s">
        <v>37</v>
      </c>
      <c r="C35" s="25">
        <v>24932</v>
      </c>
      <c r="D35" s="25">
        <v>25142</v>
      </c>
      <c r="E35" s="25">
        <v>24949</v>
      </c>
    </row>
    <row r="36" spans="2:5" x14ac:dyDescent="0.25">
      <c r="B36" s="11"/>
      <c r="C36" s="97"/>
      <c r="D36" s="97"/>
      <c r="E36" s="17"/>
    </row>
    <row r="37" spans="2:5" x14ac:dyDescent="0.25">
      <c r="B37" s="8" t="s">
        <v>38</v>
      </c>
      <c r="C37" s="92"/>
      <c r="D37" s="92"/>
      <c r="E37" s="17"/>
    </row>
    <row r="38" spans="2:5" x14ac:dyDescent="0.25">
      <c r="B38" s="11" t="s">
        <v>39</v>
      </c>
      <c r="C38" s="102">
        <v>236</v>
      </c>
      <c r="D38" s="97">
        <v>255</v>
      </c>
      <c r="E38" s="10">
        <v>253</v>
      </c>
    </row>
    <row r="39" spans="2:5" x14ac:dyDescent="0.25">
      <c r="B39" s="24" t="s">
        <v>40</v>
      </c>
      <c r="C39" s="103">
        <v>193</v>
      </c>
      <c r="D39" s="100">
        <v>195</v>
      </c>
      <c r="E39" s="25">
        <v>184</v>
      </c>
    </row>
    <row r="40" spans="2:5" x14ac:dyDescent="0.25">
      <c r="B40" s="11"/>
      <c r="C40" s="97"/>
      <c r="D40" s="97"/>
      <c r="E40" s="17"/>
    </row>
    <row r="41" spans="2:5" x14ac:dyDescent="0.25">
      <c r="B41" s="21" t="s">
        <v>41</v>
      </c>
      <c r="C41" s="25">
        <v>69437565.510000005</v>
      </c>
      <c r="D41" s="25">
        <v>68283264.719999999</v>
      </c>
      <c r="E41" s="25">
        <v>64085017.959999993</v>
      </c>
    </row>
    <row r="42" spans="2:5" x14ac:dyDescent="0.25">
      <c r="B42" s="26"/>
      <c r="C42" s="92"/>
      <c r="D42" s="92"/>
      <c r="E42" s="17"/>
    </row>
    <row r="43" spans="2:5" x14ac:dyDescent="0.25">
      <c r="B43" s="8" t="s">
        <v>42</v>
      </c>
      <c r="C43" s="92"/>
      <c r="D43" s="92"/>
      <c r="E43" s="17"/>
    </row>
    <row r="44" spans="2:5" x14ac:dyDescent="0.25">
      <c r="B44" s="11" t="s">
        <v>43</v>
      </c>
      <c r="C44" s="10">
        <v>6655932.9500000002</v>
      </c>
      <c r="D44" s="10">
        <v>9029797.1699999999</v>
      </c>
      <c r="E44" s="10">
        <v>7416568.4500000002</v>
      </c>
    </row>
    <row r="45" spans="2:5" x14ac:dyDescent="0.25">
      <c r="B45" s="11" t="s">
        <v>44</v>
      </c>
      <c r="C45" s="14">
        <v>30339170.940000001</v>
      </c>
      <c r="D45" s="14">
        <v>31156621.920000002</v>
      </c>
      <c r="E45" s="14">
        <v>28675755.809999999</v>
      </c>
    </row>
    <row r="46" spans="2:5" x14ac:dyDescent="0.25">
      <c r="B46" s="11" t="s">
        <v>45</v>
      </c>
      <c r="C46" s="10">
        <v>25147168.350000005</v>
      </c>
      <c r="D46" s="10">
        <v>25538658.669999998</v>
      </c>
      <c r="E46" s="10">
        <v>23311054.919999998</v>
      </c>
    </row>
    <row r="47" spans="2:5" x14ac:dyDescent="0.25">
      <c r="B47" s="11" t="s">
        <v>46</v>
      </c>
      <c r="C47" s="10">
        <v>5192002.59</v>
      </c>
      <c r="D47" s="10">
        <v>5617963.25</v>
      </c>
      <c r="E47" s="10">
        <v>5364700.8899999997</v>
      </c>
    </row>
    <row r="48" spans="2:5" x14ac:dyDescent="0.25">
      <c r="B48" s="11" t="s">
        <v>47</v>
      </c>
      <c r="C48" s="10">
        <v>568608.73</v>
      </c>
      <c r="D48" s="10">
        <v>716025.41</v>
      </c>
      <c r="E48" s="10">
        <v>606391.3899999999</v>
      </c>
    </row>
    <row r="49" spans="2:5" x14ac:dyDescent="0.25">
      <c r="B49" s="11" t="s">
        <v>48</v>
      </c>
      <c r="C49" s="10">
        <v>15915160.780000001</v>
      </c>
      <c r="D49" s="10">
        <v>16742636.919999998</v>
      </c>
      <c r="E49" s="10">
        <v>15373648.810000001</v>
      </c>
    </row>
    <row r="50" spans="2:5" x14ac:dyDescent="0.25">
      <c r="B50" s="11" t="s">
        <v>49</v>
      </c>
      <c r="C50" s="14">
        <v>53478873.399999999</v>
      </c>
      <c r="D50" s="14">
        <v>57645081.420000002</v>
      </c>
      <c r="E50" s="14">
        <v>52072364.460000001</v>
      </c>
    </row>
    <row r="51" spans="2:5" x14ac:dyDescent="0.25">
      <c r="B51" s="27"/>
      <c r="C51" s="3"/>
      <c r="D51" s="3"/>
      <c r="E51" s="3"/>
    </row>
    <row r="53" spans="2:5" x14ac:dyDescent="0.25">
      <c r="B53" s="90" t="s">
        <v>50</v>
      </c>
      <c r="C53" s="90"/>
      <c r="D53" s="90"/>
      <c r="E53" s="90"/>
    </row>
    <row r="54" spans="2:5" x14ac:dyDescent="0.25">
      <c r="B54" s="90" t="s">
        <v>51</v>
      </c>
      <c r="C54" s="90"/>
      <c r="D54" s="90"/>
      <c r="E54" s="9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"/>
  <sheetViews>
    <sheetView topLeftCell="A24" workbookViewId="0">
      <selection activeCell="D29" sqref="D29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0" ht="15.75" x14ac:dyDescent="0.25">
      <c r="A1" s="1" t="s">
        <v>63</v>
      </c>
    </row>
    <row r="4" spans="1:10" x14ac:dyDescent="0.25">
      <c r="A4" s="2" t="s">
        <v>64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 s="28">
        <v>2018</v>
      </c>
      <c r="J4" s="2">
        <v>2019</v>
      </c>
    </row>
    <row r="5" spans="1:10" x14ac:dyDescent="0.25">
      <c r="A5" t="s">
        <v>52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</row>
    <row r="6" spans="1:10" x14ac:dyDescent="0.25">
      <c r="A6" t="s">
        <v>53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</row>
    <row r="7" spans="1:10" x14ac:dyDescent="0.25">
      <c r="A7" t="s">
        <v>54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21.185500644642861</v>
      </c>
      <c r="J7" s="29">
        <v>22.631583212328767</v>
      </c>
    </row>
    <row r="8" spans="1:10" x14ac:dyDescent="0.25">
      <c r="A8" t="s">
        <v>55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8.2676032862564384</v>
      </c>
      <c r="J8" s="29">
        <v>8.015263904069208</v>
      </c>
    </row>
    <row r="9" spans="1:10" x14ac:dyDescent="0.25">
      <c r="A9" s="2" t="s">
        <v>56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7.2076220530640711</v>
      </c>
      <c r="J9" s="29">
        <v>6.8778288637975376</v>
      </c>
    </row>
    <row r="10" spans="1:10" x14ac:dyDescent="0.25">
      <c r="A10" s="2"/>
      <c r="B10" s="29"/>
      <c r="C10" s="29"/>
      <c r="D10" s="30"/>
      <c r="E10" s="30"/>
    </row>
    <row r="11" spans="1:10" hidden="1" x14ac:dyDescent="0.25">
      <c r="A11" s="2" t="s">
        <v>5</v>
      </c>
      <c r="B11" s="29"/>
      <c r="C11" s="29"/>
      <c r="D11" s="30"/>
      <c r="E11" s="30"/>
    </row>
    <row r="12" spans="1:10" hidden="1" x14ac:dyDescent="0.25">
      <c r="A12" t="s">
        <v>0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10" hidden="1" x14ac:dyDescent="0.25">
      <c r="A13" t="s">
        <v>1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0" hidden="1" x14ac:dyDescent="0.25">
      <c r="A14" t="s">
        <v>2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0" hidden="1" x14ac:dyDescent="0.25">
      <c r="A15" s="3" t="s">
        <v>3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0" hidden="1" x14ac:dyDescent="0.25">
      <c r="A16" s="2" t="s">
        <v>4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6</v>
      </c>
    </row>
    <row r="19" spans="1:6" hidden="1" x14ac:dyDescent="0.25">
      <c r="A19" t="s">
        <v>0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1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2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3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4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9"/>
  <sheetViews>
    <sheetView workbookViewId="0">
      <selection activeCell="J14" sqref="J14"/>
    </sheetView>
  </sheetViews>
  <sheetFormatPr defaultRowHeight="15" x14ac:dyDescent="0.25"/>
  <cols>
    <col min="1" max="1" width="33" customWidth="1"/>
    <col min="2" max="11" width="10.7109375" customWidth="1"/>
    <col min="12" max="12" width="10.42578125" customWidth="1"/>
    <col min="13" max="13" width="10.7109375" customWidth="1"/>
    <col min="14" max="14" width="10.5703125" customWidth="1"/>
  </cols>
  <sheetData>
    <row r="1" spans="1:15" ht="18" x14ac:dyDescent="0.25">
      <c r="A1" s="86" t="s">
        <v>65</v>
      </c>
    </row>
    <row r="5" spans="1:15" ht="15.75" thickBot="1" x14ac:dyDescent="0.3"/>
    <row r="6" spans="1:15" ht="15.75" thickBot="1" x14ac:dyDescent="0.3">
      <c r="A6" s="41" t="s">
        <v>66</v>
      </c>
      <c r="B6" s="94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42">
        <v>2016</v>
      </c>
      <c r="M6" s="42">
        <v>2017</v>
      </c>
      <c r="N6" s="42">
        <v>2018</v>
      </c>
      <c r="O6" s="104">
        <v>2019</v>
      </c>
    </row>
    <row r="7" spans="1:15" x14ac:dyDescent="0.25">
      <c r="A7" s="43" t="s">
        <v>57</v>
      </c>
      <c r="B7" s="79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6">
        <v>253</v>
      </c>
      <c r="N7" s="6">
        <v>254</v>
      </c>
      <c r="O7" s="95">
        <v>236</v>
      </c>
    </row>
    <row r="8" spans="1:15" x14ac:dyDescent="0.25">
      <c r="A8" s="43" t="s">
        <v>58</v>
      </c>
      <c r="B8" s="79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6">
        <v>184</v>
      </c>
      <c r="N8" s="6">
        <v>194</v>
      </c>
      <c r="O8" s="95">
        <v>193</v>
      </c>
    </row>
    <row r="9" spans="1:15" ht="15.75" thickBot="1" x14ac:dyDescent="0.3">
      <c r="A9" s="44" t="s">
        <v>56</v>
      </c>
      <c r="B9" s="83">
        <v>340</v>
      </c>
      <c r="C9" s="45">
        <v>378</v>
      </c>
      <c r="D9" s="45">
        <v>330</v>
      </c>
      <c r="E9" s="45">
        <v>331</v>
      </c>
      <c r="F9" s="45">
        <v>323</v>
      </c>
      <c r="G9" s="45">
        <v>338</v>
      </c>
      <c r="H9" s="45">
        <v>345</v>
      </c>
      <c r="I9" s="46">
        <v>338</v>
      </c>
      <c r="J9" s="46">
        <v>352</v>
      </c>
      <c r="K9" s="46">
        <v>375</v>
      </c>
      <c r="L9" s="46">
        <v>387</v>
      </c>
      <c r="M9" s="45">
        <v>437</v>
      </c>
      <c r="N9" s="45">
        <v>448</v>
      </c>
      <c r="O9" s="96">
        <v>429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2"/>
  <sheetViews>
    <sheetView topLeftCell="A7" workbookViewId="0">
      <selection activeCell="M19" sqref="M19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2" max="12" width="10" customWidth="1"/>
    <col min="13" max="14" width="10.140625" customWidth="1"/>
  </cols>
  <sheetData>
    <row r="1" spans="1:15" ht="15.75" x14ac:dyDescent="0.25">
      <c r="A1" s="1" t="s">
        <v>67</v>
      </c>
    </row>
    <row r="7" spans="1:15" ht="15.75" thickBot="1" x14ac:dyDescent="0.3">
      <c r="B7" t="s">
        <v>8</v>
      </c>
    </row>
    <row r="8" spans="1:15" ht="15.75" thickBot="1" x14ac:dyDescent="0.3">
      <c r="B8" s="47">
        <v>2006</v>
      </c>
      <c r="C8" s="47">
        <v>2007</v>
      </c>
      <c r="D8" s="47">
        <v>2008</v>
      </c>
      <c r="E8" s="48">
        <v>2009</v>
      </c>
      <c r="F8" s="49">
        <v>2010</v>
      </c>
      <c r="G8" s="49">
        <v>2011</v>
      </c>
      <c r="H8" s="48">
        <v>2012</v>
      </c>
      <c r="I8" s="50">
        <v>2013</v>
      </c>
      <c r="J8" s="50">
        <v>2014</v>
      </c>
      <c r="K8" s="50">
        <v>2015</v>
      </c>
      <c r="L8" s="50">
        <v>2016</v>
      </c>
      <c r="M8" s="50">
        <v>2017</v>
      </c>
      <c r="N8" s="50">
        <v>2018</v>
      </c>
      <c r="O8" s="50">
        <v>2019</v>
      </c>
    </row>
    <row r="9" spans="1:15" x14ac:dyDescent="0.25">
      <c r="A9" t="s">
        <v>55</v>
      </c>
      <c r="B9" s="51">
        <v>1129.4898992299998</v>
      </c>
      <c r="C9" s="51">
        <v>1129</v>
      </c>
      <c r="D9" s="51">
        <v>1232.4492301800001</v>
      </c>
      <c r="E9" s="52">
        <v>1021.456863</v>
      </c>
      <c r="F9" s="53">
        <v>977.32084499999996</v>
      </c>
      <c r="G9" s="53">
        <v>1107.3291447300001</v>
      </c>
      <c r="H9" s="54">
        <v>1062.7048689999999</v>
      </c>
      <c r="I9" s="54">
        <v>1019.2162239199999</v>
      </c>
      <c r="J9" s="87">
        <v>1043.5728125959999</v>
      </c>
      <c r="K9" s="87">
        <v>1067.0617929499999</v>
      </c>
      <c r="L9" s="87">
        <v>1087</v>
      </c>
      <c r="M9" s="87">
        <v>1121</v>
      </c>
      <c r="N9" s="87">
        <v>1220</v>
      </c>
      <c r="O9" s="88">
        <v>1250</v>
      </c>
    </row>
    <row r="10" spans="1:15" x14ac:dyDescent="0.25">
      <c r="A10" t="s">
        <v>53</v>
      </c>
      <c r="B10" s="57">
        <v>232.47034773000001</v>
      </c>
      <c r="C10" s="57">
        <v>228</v>
      </c>
      <c r="D10" s="57">
        <v>151.99636128792446</v>
      </c>
      <c r="E10" s="52">
        <v>54.106785000000002</v>
      </c>
      <c r="F10" s="53">
        <v>65.950034000000002</v>
      </c>
      <c r="G10" s="53">
        <v>83.402846650000001</v>
      </c>
      <c r="H10" s="58">
        <v>86.597152620000003</v>
      </c>
      <c r="I10" s="59">
        <v>69.647957110000007</v>
      </c>
      <c r="J10" s="88">
        <v>106.61904909000015</v>
      </c>
      <c r="K10" s="88">
        <v>87.284960999999996</v>
      </c>
      <c r="L10" s="88">
        <v>93</v>
      </c>
      <c r="M10" s="88">
        <v>93</v>
      </c>
      <c r="N10" s="88">
        <v>77</v>
      </c>
      <c r="O10" s="88">
        <v>56</v>
      </c>
    </row>
    <row r="11" spans="1:15" x14ac:dyDescent="0.25">
      <c r="A11" t="s">
        <v>52</v>
      </c>
      <c r="B11" s="57">
        <v>201.05612880104601</v>
      </c>
      <c r="C11" s="57">
        <v>205</v>
      </c>
      <c r="D11" s="57">
        <v>203.4245473881</v>
      </c>
      <c r="E11" s="52">
        <v>200.559618</v>
      </c>
      <c r="F11" s="53">
        <v>207.34098499999999</v>
      </c>
      <c r="G11" s="53">
        <v>238.04120215820004</v>
      </c>
      <c r="H11" s="60">
        <v>276.61968162177004</v>
      </c>
      <c r="I11" s="59">
        <v>249.8234637230475</v>
      </c>
      <c r="J11" s="88">
        <v>259.83547277187319</v>
      </c>
      <c r="K11" s="88">
        <v>284.942565</v>
      </c>
      <c r="L11" s="88">
        <v>296</v>
      </c>
      <c r="M11" s="88">
        <v>294</v>
      </c>
      <c r="N11" s="88">
        <v>324</v>
      </c>
      <c r="O11" s="88">
        <v>396</v>
      </c>
    </row>
    <row r="12" spans="1:15" ht="15.75" thickBot="1" x14ac:dyDescent="0.3">
      <c r="A12" t="s">
        <v>59</v>
      </c>
      <c r="B12" s="61">
        <v>68.612110998290007</v>
      </c>
      <c r="C12" s="61">
        <v>72</v>
      </c>
      <c r="D12" s="61">
        <v>95.961651779999997</v>
      </c>
      <c r="E12" s="52">
        <v>88.041357000000005</v>
      </c>
      <c r="F12" s="53">
        <v>103.55821299999999</v>
      </c>
      <c r="G12" s="62">
        <v>136.28943728000004</v>
      </c>
      <c r="H12" s="60">
        <v>165.70586459</v>
      </c>
      <c r="I12" s="63">
        <v>111.51548166604341</v>
      </c>
      <c r="J12" s="89">
        <v>115.95675863738776</v>
      </c>
      <c r="K12" s="89">
        <v>118.152614</v>
      </c>
      <c r="L12" s="89">
        <v>115</v>
      </c>
      <c r="M12" s="89">
        <v>124</v>
      </c>
      <c r="N12" s="89">
        <v>119</v>
      </c>
      <c r="O12" s="105">
        <v>132</v>
      </c>
    </row>
    <row r="13" spans="1:15" ht="15.75" thickBot="1" x14ac:dyDescent="0.3">
      <c r="A13" t="s">
        <v>56</v>
      </c>
      <c r="B13" s="65">
        <v>1631.6284867593358</v>
      </c>
      <c r="C13" s="65">
        <v>1634</v>
      </c>
      <c r="D13" s="65">
        <v>1683.8317906360244</v>
      </c>
      <c r="E13" s="66">
        <v>1364.1646230000001</v>
      </c>
      <c r="F13" s="67">
        <v>1354.170077</v>
      </c>
      <c r="G13" s="67">
        <v>1565.0626308182002</v>
      </c>
      <c r="H13" s="68">
        <v>1591.62756783177</v>
      </c>
      <c r="I13" s="69">
        <v>1450.2031264190909</v>
      </c>
      <c r="J13" s="69">
        <v>1525.984093095261</v>
      </c>
      <c r="K13" s="69">
        <f>K9+K10+K11+K12</f>
        <v>1557.4419329500001</v>
      </c>
      <c r="L13" s="69">
        <v>1591</v>
      </c>
      <c r="M13" s="69">
        <v>1632</v>
      </c>
      <c r="N13" s="69">
        <v>1740</v>
      </c>
      <c r="O13" s="106">
        <f>SUM(O9:O12)</f>
        <v>1834</v>
      </c>
    </row>
    <row r="16" spans="1:15" x14ac:dyDescent="0.25">
      <c r="A16" s="40" t="s">
        <v>9</v>
      </c>
    </row>
    <row r="18" spans="1:2" s="73" customFormat="1" x14ac:dyDescent="0.25">
      <c r="A18" s="71"/>
      <c r="B18" s="72"/>
    </row>
    <row r="19" spans="1:2" s="73" customFormat="1" x14ac:dyDescent="0.25">
      <c r="A19" s="71"/>
      <c r="B19" s="72"/>
    </row>
    <row r="20" spans="1:2" s="73" customFormat="1" x14ac:dyDescent="0.25">
      <c r="A20" s="71"/>
      <c r="B20" s="72"/>
    </row>
    <row r="21" spans="1:2" s="73" customFormat="1" x14ac:dyDescent="0.25">
      <c r="A21" s="71"/>
      <c r="B21" s="72"/>
    </row>
    <row r="22" spans="1:2" s="73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47"/>
  <sheetViews>
    <sheetView workbookViewId="0">
      <selection activeCell="P15" sqref="P15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5" width="10.85546875" customWidth="1"/>
    <col min="18" max="18" width="10.85546875" customWidth="1"/>
    <col min="19" max="19" width="11.140625" customWidth="1"/>
    <col min="20" max="20" width="10.7109375" customWidth="1"/>
  </cols>
  <sheetData>
    <row r="1" spans="1:18" ht="15.75" x14ac:dyDescent="0.25">
      <c r="A1" s="1" t="s">
        <v>68</v>
      </c>
    </row>
    <row r="4" spans="1:18" ht="15.75" thickBot="1" x14ac:dyDescent="0.3"/>
    <row r="5" spans="1:18" ht="15.75" thickBot="1" x14ac:dyDescent="0.3">
      <c r="C5" s="75"/>
      <c r="D5" s="75"/>
      <c r="E5" s="49">
        <v>2006</v>
      </c>
      <c r="F5" s="76">
        <v>2007</v>
      </c>
      <c r="G5" s="48">
        <v>2008</v>
      </c>
      <c r="H5" s="48">
        <v>2009</v>
      </c>
      <c r="I5" s="77">
        <v>2010</v>
      </c>
      <c r="J5" s="48">
        <v>2011</v>
      </c>
      <c r="K5" s="48">
        <v>2012</v>
      </c>
      <c r="L5" s="49">
        <v>2013</v>
      </c>
      <c r="M5" s="48">
        <v>2014</v>
      </c>
      <c r="N5" s="48">
        <v>2015</v>
      </c>
      <c r="O5" s="48">
        <v>2016</v>
      </c>
      <c r="P5" s="48">
        <v>2017</v>
      </c>
      <c r="Q5" s="48">
        <v>2018</v>
      </c>
      <c r="R5" s="48">
        <v>2019</v>
      </c>
    </row>
    <row r="6" spans="1:18" x14ac:dyDescent="0.25">
      <c r="C6" s="79" t="s">
        <v>11</v>
      </c>
      <c r="D6" s="79" t="s">
        <v>60</v>
      </c>
      <c r="E6" s="53">
        <v>262.47086760359497</v>
      </c>
      <c r="F6" s="80">
        <v>251</v>
      </c>
      <c r="G6" s="56">
        <v>241</v>
      </c>
      <c r="H6" s="55">
        <v>189.24944199999999</v>
      </c>
      <c r="I6" s="55">
        <v>182.561939</v>
      </c>
      <c r="J6" s="81">
        <v>217.55015211760002</v>
      </c>
      <c r="K6" s="55">
        <v>289.92204178171096</v>
      </c>
      <c r="L6" s="53">
        <v>257</v>
      </c>
      <c r="M6" s="52">
        <v>303</v>
      </c>
      <c r="N6" s="52">
        <v>304</v>
      </c>
      <c r="O6" s="52">
        <v>311</v>
      </c>
      <c r="P6" s="52">
        <v>316</v>
      </c>
      <c r="Q6" s="55">
        <v>328</v>
      </c>
      <c r="R6" s="81">
        <v>361</v>
      </c>
    </row>
    <row r="7" spans="1:18" ht="15.75" thickBot="1" x14ac:dyDescent="0.3">
      <c r="C7" s="83" t="s">
        <v>12</v>
      </c>
      <c r="D7" s="83" t="s">
        <v>61</v>
      </c>
      <c r="E7" s="62">
        <v>171.05560892745106</v>
      </c>
      <c r="F7" s="84">
        <v>182</v>
      </c>
      <c r="G7" s="64">
        <v>114</v>
      </c>
      <c r="H7" s="64">
        <v>65.416961000000001</v>
      </c>
      <c r="I7" s="64">
        <v>90.729079999999996</v>
      </c>
      <c r="J7" s="70">
        <v>103.8938966906</v>
      </c>
      <c r="K7" s="64">
        <v>73.321415860059204</v>
      </c>
      <c r="L7" s="62">
        <v>61</v>
      </c>
      <c r="M7" s="70">
        <v>64</v>
      </c>
      <c r="N7" s="70">
        <v>69</v>
      </c>
      <c r="O7" s="70">
        <v>78</v>
      </c>
      <c r="P7" s="70">
        <v>70</v>
      </c>
      <c r="Q7" s="56">
        <v>70</v>
      </c>
      <c r="R7" s="70">
        <v>91</v>
      </c>
    </row>
    <row r="8" spans="1:18" ht="15.75" thickBot="1" x14ac:dyDescent="0.3">
      <c r="C8" s="83" t="s">
        <v>13</v>
      </c>
      <c r="D8" s="83" t="s">
        <v>56</v>
      </c>
      <c r="E8" s="62">
        <v>433.526476531046</v>
      </c>
      <c r="F8" s="64">
        <v>433</v>
      </c>
      <c r="G8" s="64">
        <v>355</v>
      </c>
      <c r="H8" s="64">
        <v>254.666403</v>
      </c>
      <c r="I8" s="64">
        <v>273.29101900000001</v>
      </c>
      <c r="J8" s="70">
        <v>321.44404880820002</v>
      </c>
      <c r="K8" s="64">
        <v>363.24345764177002</v>
      </c>
      <c r="L8" s="62">
        <v>317.52325632304746</v>
      </c>
      <c r="M8" s="70">
        <v>367</v>
      </c>
      <c r="N8" s="70">
        <v>372</v>
      </c>
      <c r="O8" s="70">
        <v>388</v>
      </c>
      <c r="P8" s="70">
        <v>386</v>
      </c>
      <c r="Q8" s="101">
        <v>401</v>
      </c>
      <c r="R8" s="70">
        <f>R6+R7</f>
        <v>452</v>
      </c>
    </row>
    <row r="13" spans="1:18" x14ac:dyDescent="0.25">
      <c r="B13" s="40" t="s">
        <v>10</v>
      </c>
    </row>
    <row r="43" spans="8:18" x14ac:dyDescent="0.25">
      <c r="N43" s="19"/>
      <c r="O43" s="78"/>
      <c r="P43" s="78"/>
      <c r="Q43" s="78"/>
      <c r="R43" s="78"/>
    </row>
    <row r="44" spans="8:18" x14ac:dyDescent="0.25">
      <c r="N44" s="82"/>
      <c r="O44" s="74"/>
      <c r="P44" s="82"/>
      <c r="Q44" s="74"/>
      <c r="R44" s="74"/>
    </row>
    <row r="45" spans="8:18" x14ac:dyDescent="0.25">
      <c r="N45" s="82"/>
      <c r="O45" s="74"/>
      <c r="P45" s="82"/>
      <c r="Q45" s="74"/>
      <c r="R45" s="74"/>
    </row>
    <row r="46" spans="8:18" x14ac:dyDescent="0.25">
      <c r="N46" s="82"/>
      <c r="O46" s="74"/>
      <c r="P46" s="82"/>
      <c r="Q46" s="74"/>
      <c r="R46" s="74"/>
    </row>
    <row r="47" spans="8:18" x14ac:dyDescent="0.25">
      <c r="H47" s="85"/>
      <c r="O47" s="19"/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2017-2019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2017-2019'!Print_Area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2020-08-17T10:21:26Z</cp:lastPrinted>
  <dcterms:created xsi:type="dcterms:W3CDTF">2016-05-12T07:12:58Z</dcterms:created>
  <dcterms:modified xsi:type="dcterms:W3CDTF">2020-08-17T10:22:07Z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{E108172E-041C-408B-8356-435BB3D663B7}</vt:lpwstr>
  </property>
</Properties>
</file>