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DATA2\KANTOLARI\DATA\cumulus\tilastot\vakuutus\Vahinkovakuutus\Ulkomaiset vahinkovak\"/>
    </mc:Choice>
  </mc:AlternateContent>
  <bookViews>
    <workbookView xWindow="0" yWindow="0" windowWidth="24000" windowHeight="14235"/>
  </bookViews>
  <sheets>
    <sheet name="Vahinko" sheetId="1" r:id="rId1"/>
    <sheet name="Skade" sheetId="2" r:id="rId2"/>
    <sheet name="Non-Lif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C10" i="3"/>
  <c r="D10" i="3"/>
  <c r="D42" i="3" s="1"/>
  <c r="B11" i="3"/>
  <c r="B42" i="3" s="1"/>
  <c r="C11" i="3"/>
  <c r="D11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J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8" i="3"/>
  <c r="C38" i="3"/>
  <c r="D38" i="3"/>
  <c r="B39" i="3"/>
  <c r="C39" i="3"/>
  <c r="D39" i="3"/>
  <c r="B40" i="3"/>
  <c r="C40" i="3"/>
  <c r="D40" i="3"/>
  <c r="C42" i="3"/>
  <c r="E42" i="3"/>
  <c r="F42" i="3"/>
  <c r="G42" i="3"/>
  <c r="H42" i="3"/>
  <c r="I42" i="3"/>
  <c r="J42" i="3"/>
  <c r="B10" i="2"/>
  <c r="C10" i="2"/>
  <c r="D10" i="2"/>
  <c r="C11" i="2"/>
  <c r="D11" i="2"/>
  <c r="B12" i="2"/>
  <c r="C12" i="2"/>
  <c r="D12" i="2"/>
  <c r="B13" i="2"/>
  <c r="C13" i="2"/>
  <c r="J13" i="2"/>
  <c r="J42" i="2" s="1"/>
  <c r="B14" i="2"/>
  <c r="C14" i="2"/>
  <c r="D14" i="2"/>
  <c r="B15" i="2"/>
  <c r="B42" i="2" s="1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6" i="2"/>
  <c r="C36" i="2"/>
  <c r="D36" i="2"/>
  <c r="B38" i="2"/>
  <c r="C38" i="2"/>
  <c r="D38" i="2"/>
  <c r="B39" i="2"/>
  <c r="C39" i="2"/>
  <c r="D39" i="2"/>
  <c r="B40" i="2"/>
  <c r="C40" i="2"/>
  <c r="D40" i="2"/>
  <c r="C42" i="2"/>
  <c r="E42" i="2"/>
  <c r="F42" i="2"/>
  <c r="G42" i="2"/>
  <c r="H42" i="2"/>
  <c r="I42" i="2"/>
  <c r="D13" i="2" l="1"/>
  <c r="D42" i="2" s="1"/>
  <c r="I42" i="1" l="1"/>
  <c r="H42" i="1"/>
  <c r="G42" i="1"/>
  <c r="F42" i="1"/>
  <c r="E42" i="1"/>
  <c r="D40" i="1"/>
  <c r="C40" i="1"/>
  <c r="B40" i="1"/>
  <c r="D39" i="1"/>
  <c r="C39" i="1"/>
  <c r="B39" i="1"/>
  <c r="D38" i="1"/>
  <c r="C38" i="1"/>
  <c r="B38" i="1"/>
  <c r="D35" i="1"/>
  <c r="C35" i="1"/>
  <c r="B35" i="1"/>
  <c r="D34" i="1"/>
  <c r="C34" i="1"/>
  <c r="B34" i="1"/>
  <c r="J33" i="1"/>
  <c r="J42" i="1" s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D11" i="1"/>
  <c r="D42" i="1" s="1"/>
  <c r="C11" i="1"/>
  <c r="C42" i="1" s="1"/>
  <c r="B11" i="1"/>
  <c r="D10" i="1"/>
  <c r="C10" i="1"/>
  <c r="B10" i="1"/>
  <c r="B42" i="1" s="1"/>
</calcChain>
</file>

<file path=xl/sharedStrings.xml><?xml version="1.0" encoding="utf-8"?>
<sst xmlns="http://schemas.openxmlformats.org/spreadsheetml/2006/main" count="146" uniqueCount="113">
  <si>
    <t>Ulkomaisten ETA-vakuutusyhtiöiden toiminta Suomessa vuonna 2015</t>
  </si>
  <si>
    <t>Vahinkovakuutus</t>
  </si>
  <si>
    <t>Yhteensä</t>
  </si>
  <si>
    <t>Sijoittautumisoikeuden perusteella</t>
  </si>
  <si>
    <t>Palvelujen vapaan tarjonnan perusteella</t>
  </si>
  <si>
    <t>Tuhatta euroa</t>
  </si>
  <si>
    <t>Kokonais-vakuutus-maksutulo</t>
  </si>
  <si>
    <t>Maksetut korvaukset</t>
  </si>
  <si>
    <t>Palkkiot</t>
  </si>
  <si>
    <t>EU-maat</t>
  </si>
  <si>
    <t xml:space="preserve"> </t>
  </si>
  <si>
    <t>Alankomaat</t>
  </si>
  <si>
    <t>Belgia</t>
  </si>
  <si>
    <t>Bulgaria</t>
  </si>
  <si>
    <t>Espanja</t>
  </si>
  <si>
    <t>Irlanti</t>
  </si>
  <si>
    <t>Iso-Britannia</t>
  </si>
  <si>
    <t>Italia</t>
  </si>
  <si>
    <t>Itävalta</t>
  </si>
  <si>
    <t>Kreikka</t>
  </si>
  <si>
    <t>Kroatia</t>
  </si>
  <si>
    <t>Kypros</t>
  </si>
  <si>
    <t>Latvia</t>
  </si>
  <si>
    <t>Liettua</t>
  </si>
  <si>
    <t>Luxemburg</t>
  </si>
  <si>
    <t>Malta</t>
  </si>
  <si>
    <t>Portugali</t>
  </si>
  <si>
    <t>Puola</t>
  </si>
  <si>
    <t>Ranska</t>
  </si>
  <si>
    <t>Romania</t>
  </si>
  <si>
    <t>Ruotsi</t>
  </si>
  <si>
    <t>Saksa</t>
  </si>
  <si>
    <t>Slovakia</t>
  </si>
  <si>
    <t>Slovenia</t>
  </si>
  <si>
    <t>Tanska</t>
  </si>
  <si>
    <t>Tshekki</t>
  </si>
  <si>
    <t>Unkari</t>
  </si>
  <si>
    <t>Viro</t>
  </si>
  <si>
    <t>Muut ETA-maat</t>
  </si>
  <si>
    <t>Islanti</t>
  </si>
  <si>
    <t>Liechtenstein</t>
  </si>
  <si>
    <t>Norja</t>
  </si>
  <si>
    <t>Totalt</t>
  </si>
  <si>
    <t>Norge</t>
  </si>
  <si>
    <t>Island</t>
  </si>
  <si>
    <t>Övriga EES-stater</t>
  </si>
  <si>
    <t>Österrike</t>
  </si>
  <si>
    <t>Ungern</t>
  </si>
  <si>
    <t>Tyskland</t>
  </si>
  <si>
    <t>Tjeckien</t>
  </si>
  <si>
    <t>Sverige</t>
  </si>
  <si>
    <t>Storbritannien</t>
  </si>
  <si>
    <t>Spanien</t>
  </si>
  <si>
    <t>Slovenien</t>
  </si>
  <si>
    <t>Slovakien</t>
  </si>
  <si>
    <t>Rumänien</t>
  </si>
  <si>
    <t>Portugal</t>
  </si>
  <si>
    <t>Polen</t>
  </si>
  <si>
    <t>Nederländerna</t>
  </si>
  <si>
    <t>Litauen</t>
  </si>
  <si>
    <t>Lettland</t>
  </si>
  <si>
    <t>Kroatien</t>
  </si>
  <si>
    <t>Italien</t>
  </si>
  <si>
    <t>Irland</t>
  </si>
  <si>
    <t>Grekland</t>
  </si>
  <si>
    <t>Frankrike</t>
  </si>
  <si>
    <t>Estland</t>
  </si>
  <si>
    <t>Danmark</t>
  </si>
  <si>
    <t>Cypern</t>
  </si>
  <si>
    <t>Bulgarien</t>
  </si>
  <si>
    <t>Belgien</t>
  </si>
  <si>
    <t>EU-länder</t>
  </si>
  <si>
    <t>Utbetalda 
- erhållna provisioner</t>
  </si>
  <si>
    <t>Utbetalda ersättningar</t>
  </si>
  <si>
    <t>Premieinkomst</t>
  </si>
  <si>
    <t>Tusen euro</t>
  </si>
  <si>
    <t>Med stöd av fritt utbud av tjänster</t>
  </si>
  <si>
    <t>Med stöd av etableringsrätten</t>
  </si>
  <si>
    <t>Skadeförsäkring</t>
  </si>
  <si>
    <t>De utländska försäkringsbolagets verksamhet i Finland 2015</t>
  </si>
  <si>
    <t>Total</t>
  </si>
  <si>
    <t>Norway</t>
  </si>
  <si>
    <t>Iceland</t>
  </si>
  <si>
    <t>Other EEA states</t>
  </si>
  <si>
    <t>United Kingdom</t>
  </si>
  <si>
    <t>Sweden</t>
  </si>
  <si>
    <t>Spain</t>
  </si>
  <si>
    <t>Poland</t>
  </si>
  <si>
    <t>Netherlands</t>
  </si>
  <si>
    <t>Luxembourg</t>
  </si>
  <si>
    <t>Lithuania</t>
  </si>
  <si>
    <t>Italy</t>
  </si>
  <si>
    <t>Ireland</t>
  </si>
  <si>
    <t>Hungary</t>
  </si>
  <si>
    <t>Greece</t>
  </si>
  <si>
    <t>Germany</t>
  </si>
  <si>
    <t>France</t>
  </si>
  <si>
    <t>Estonia</t>
  </si>
  <si>
    <t>Denmark</t>
  </si>
  <si>
    <t>Czech Republic</t>
  </si>
  <si>
    <t>Cyprus</t>
  </si>
  <si>
    <t>Croatia</t>
  </si>
  <si>
    <t>Belgium</t>
  </si>
  <si>
    <t>Austria</t>
  </si>
  <si>
    <t>EU countries</t>
  </si>
  <si>
    <t>Commissions</t>
  </si>
  <si>
    <t>Claims paid</t>
  </si>
  <si>
    <t xml:space="preserve">Premiums earned </t>
  </si>
  <si>
    <t xml:space="preserve"> EUR thousands</t>
  </si>
  <si>
    <t xml:space="preserve">Freedom of Services </t>
  </si>
  <si>
    <t>Right of Establishment</t>
  </si>
  <si>
    <t>Non-life Insurance</t>
  </si>
  <si>
    <t>Foreign insurance companies' operations in Finland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</si>
</sst>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theme="4" tint="-0.499984740745262"/>
      <name val="Arial"/>
      <family val="2"/>
    </font>
    <font>
      <b/>
      <sz val="9"/>
      <color theme="0"/>
      <name val="Arial"/>
      <family val="2"/>
    </font>
    <font>
      <b/>
      <sz val="12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3" tint="0.499984740745262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3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4" fillId="2" borderId="1" xfId="0" applyFont="1" applyFill="1" applyBorder="1"/>
    <xf numFmtId="0" fontId="5" fillId="2" borderId="0" xfId="0" applyFont="1" applyFill="1" applyBorder="1"/>
    <xf numFmtId="0" fontId="5" fillId="2" borderId="4" xfId="0" applyFont="1" applyFill="1" applyBorder="1"/>
    <xf numFmtId="0" fontId="2" fillId="2" borderId="5" xfId="0" applyFont="1" applyFill="1" applyBorder="1"/>
    <xf numFmtId="0" fontId="2" fillId="3" borderId="6" xfId="0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3" fontId="8" fillId="2" borderId="15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9" fillId="2" borderId="0" xfId="0" applyFont="1" applyFill="1" applyBorder="1"/>
    <xf numFmtId="0" fontId="7" fillId="3" borderId="15" xfId="0" applyFont="1" applyFill="1" applyBorder="1" applyAlignment="1">
      <alignment horizontal="left" vertical="center"/>
    </xf>
    <xf numFmtId="3" fontId="8" fillId="0" borderId="15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5" fillId="2" borderId="0" xfId="0" applyNumberFormat="1" applyFont="1" applyFill="1" applyBorder="1"/>
    <xf numFmtId="3" fontId="0" fillId="0" borderId="0" xfId="0" applyNumberFormat="1"/>
    <xf numFmtId="0" fontId="7" fillId="3" borderId="16" xfId="0" applyFont="1" applyFill="1" applyBorder="1" applyAlignment="1">
      <alignment vertical="center"/>
    </xf>
    <xf numFmtId="3" fontId="8" fillId="2" borderId="17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/>
    </xf>
    <xf numFmtId="0" fontId="7" fillId="3" borderId="18" xfId="0" applyFont="1" applyFill="1" applyBorder="1" applyAlignment="1">
      <alignment vertical="center"/>
    </xf>
    <xf numFmtId="3" fontId="8" fillId="2" borderId="17" xfId="0" applyNumberFormat="1" applyFont="1" applyFill="1" applyBorder="1" applyAlignment="1">
      <alignment horizontal="right" vertical="center"/>
    </xf>
    <xf numFmtId="0" fontId="10" fillId="0" borderId="19" xfId="0" applyFont="1" applyBorder="1"/>
    <xf numFmtId="3" fontId="10" fillId="2" borderId="0" xfId="0" applyNumberFormat="1" applyFont="1" applyFill="1" applyBorder="1"/>
    <xf numFmtId="0" fontId="4" fillId="2" borderId="0" xfId="0" applyFont="1" applyFill="1" applyBorder="1" applyAlignment="1">
      <alignment horizontal="right" vertical="center"/>
    </xf>
    <xf numFmtId="3" fontId="8" fillId="2" borderId="17" xfId="0" applyNumberFormat="1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/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7" fillId="3" borderId="15" xfId="0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horizontal="right" vertical="center"/>
    </xf>
    <xf numFmtId="0" fontId="0" fillId="0" borderId="0" xfId="0" applyBorder="1"/>
    <xf numFmtId="0" fontId="7" fillId="3" borderId="1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3" fillId="0" borderId="0" xfId="0" applyFont="1" applyAlignment="1">
      <alignment horizontal="left"/>
    </xf>
    <xf numFmtId="0" fontId="4" fillId="2" borderId="20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R16" sqref="R16"/>
    </sheetView>
  </sheetViews>
  <sheetFormatPr defaultRowHeight="15" x14ac:dyDescent="0.25"/>
  <cols>
    <col min="1" max="1" width="20.7109375" customWidth="1"/>
    <col min="2" max="10" width="13.7109375" customWidth="1"/>
  </cols>
  <sheetData>
    <row r="1" spans="1:12" x14ac:dyDescent="0.25">
      <c r="A1" s="1"/>
      <c r="B1" s="1"/>
      <c r="C1" s="1"/>
      <c r="D1" s="1"/>
      <c r="E1" s="1"/>
      <c r="F1" s="1"/>
      <c r="G1" s="2"/>
      <c r="H1" s="3"/>
      <c r="I1" s="4"/>
      <c r="J1" s="4"/>
      <c r="K1" s="2"/>
      <c r="L1" s="4"/>
    </row>
    <row r="2" spans="1:12" ht="15.75" x14ac:dyDescent="0.25">
      <c r="A2" s="5" t="s">
        <v>0</v>
      </c>
      <c r="B2" s="6"/>
      <c r="C2" s="6"/>
      <c r="D2" s="7"/>
      <c r="E2" s="8"/>
      <c r="F2" s="9"/>
      <c r="G2" s="2"/>
      <c r="H2" s="3"/>
      <c r="I2" s="3"/>
      <c r="J2" s="3"/>
      <c r="K2" s="2"/>
      <c r="L2" s="4"/>
    </row>
    <row r="3" spans="1:12" x14ac:dyDescent="0.25">
      <c r="A3" s="9"/>
      <c r="B3" s="9"/>
      <c r="C3" s="9"/>
      <c r="D3" s="9"/>
      <c r="E3" s="10"/>
      <c r="F3" s="9"/>
      <c r="G3" s="2"/>
      <c r="H3" s="3"/>
      <c r="I3" s="3"/>
      <c r="J3" s="3"/>
      <c r="K3" s="2"/>
      <c r="L3" s="4"/>
    </row>
    <row r="4" spans="1:12" x14ac:dyDescent="0.25">
      <c r="A4" s="11" t="s">
        <v>1</v>
      </c>
      <c r="B4" s="9"/>
      <c r="C4" s="9"/>
      <c r="D4" s="9"/>
      <c r="E4" s="10"/>
      <c r="F4" s="9"/>
      <c r="G4" s="2"/>
      <c r="H4" s="3"/>
      <c r="I4" s="3"/>
      <c r="J4" s="3"/>
      <c r="K4" s="2"/>
      <c r="L4" s="4"/>
    </row>
    <row r="5" spans="1:12" x14ac:dyDescent="0.25">
      <c r="A5" s="11"/>
      <c r="B5" s="9"/>
      <c r="C5" s="9"/>
      <c r="D5" s="9"/>
      <c r="E5" s="10"/>
      <c r="F5" s="9"/>
      <c r="G5" s="2"/>
      <c r="H5" s="3"/>
      <c r="I5" s="3"/>
      <c r="J5" s="3"/>
      <c r="K5" s="2"/>
      <c r="L5" s="4"/>
    </row>
    <row r="6" spans="1:12" x14ac:dyDescent="0.25">
      <c r="A6" s="12"/>
      <c r="B6" s="13"/>
      <c r="C6" s="12"/>
      <c r="D6" s="12"/>
      <c r="E6" s="12"/>
      <c r="F6" s="12"/>
      <c r="G6" s="13"/>
      <c r="H6" s="14"/>
      <c r="I6" s="14"/>
      <c r="J6" s="14"/>
      <c r="K6" s="2"/>
      <c r="L6" s="4"/>
    </row>
    <row r="7" spans="1:12" x14ac:dyDescent="0.25">
      <c r="A7" s="15"/>
      <c r="B7" s="43" t="s">
        <v>2</v>
      </c>
      <c r="C7" s="44"/>
      <c r="D7" s="45"/>
      <c r="E7" s="43" t="s">
        <v>3</v>
      </c>
      <c r="F7" s="44"/>
      <c r="G7" s="45"/>
      <c r="H7" s="43" t="s">
        <v>4</v>
      </c>
      <c r="I7" s="44"/>
      <c r="J7" s="45"/>
      <c r="K7" s="2"/>
      <c r="L7" s="4"/>
    </row>
    <row r="8" spans="1:12" ht="38.25" x14ac:dyDescent="0.25">
      <c r="A8" s="16" t="s">
        <v>5</v>
      </c>
      <c r="B8" s="17" t="s">
        <v>6</v>
      </c>
      <c r="C8" s="18" t="s">
        <v>7</v>
      </c>
      <c r="D8" s="19" t="s">
        <v>8</v>
      </c>
      <c r="E8" s="17" t="s">
        <v>6</v>
      </c>
      <c r="F8" s="18" t="s">
        <v>7</v>
      </c>
      <c r="G8" s="19" t="s">
        <v>8</v>
      </c>
      <c r="H8" s="17" t="s">
        <v>6</v>
      </c>
      <c r="I8" s="18" t="s">
        <v>7</v>
      </c>
      <c r="J8" s="19" t="s">
        <v>8</v>
      </c>
      <c r="K8" s="2"/>
      <c r="L8" s="4"/>
    </row>
    <row r="9" spans="1:12" x14ac:dyDescent="0.25">
      <c r="A9" s="20" t="s">
        <v>9</v>
      </c>
      <c r="B9" s="4"/>
      <c r="C9" s="4"/>
      <c r="D9" s="4"/>
      <c r="E9" s="4" t="s">
        <v>10</v>
      </c>
      <c r="F9" s="4"/>
      <c r="G9" s="4"/>
      <c r="H9" s="4"/>
      <c r="I9" s="4"/>
      <c r="J9" s="4"/>
      <c r="K9" s="2"/>
      <c r="L9" s="4"/>
    </row>
    <row r="10" spans="1:12" x14ac:dyDescent="0.25">
      <c r="A10" s="21" t="s">
        <v>11</v>
      </c>
      <c r="B10" s="22">
        <f>E10+H10</f>
        <v>13819</v>
      </c>
      <c r="C10" s="22">
        <f t="shared" ref="C10:D11" si="0">F10+I10</f>
        <v>6454</v>
      </c>
      <c r="D10" s="22">
        <f t="shared" si="0"/>
        <v>437</v>
      </c>
      <c r="E10" s="23">
        <v>12097</v>
      </c>
      <c r="F10" s="23">
        <v>6170</v>
      </c>
      <c r="G10" s="23">
        <v>245</v>
      </c>
      <c r="H10" s="23">
        <v>1722</v>
      </c>
      <c r="I10" s="23">
        <v>284</v>
      </c>
      <c r="J10" s="23">
        <v>192</v>
      </c>
      <c r="K10" s="2"/>
      <c r="L10" s="4"/>
    </row>
    <row r="11" spans="1:12" x14ac:dyDescent="0.25">
      <c r="A11" s="21" t="s">
        <v>12</v>
      </c>
      <c r="B11" s="22">
        <f>SUM(E11+H11)</f>
        <v>2461.6660000000002</v>
      </c>
      <c r="C11" s="22">
        <f>SUM(F11+I11)</f>
        <v>2462.2370000000001</v>
      </c>
      <c r="D11" s="22">
        <f t="shared" si="0"/>
        <v>190.131</v>
      </c>
      <c r="E11" s="23">
        <v>6840.6660000000002</v>
      </c>
      <c r="F11" s="23">
        <v>641.20500000000004</v>
      </c>
      <c r="G11" s="23">
        <v>23.776</v>
      </c>
      <c r="H11" s="23">
        <v>-4379</v>
      </c>
      <c r="I11" s="24">
        <v>1821.0319999999999</v>
      </c>
      <c r="J11" s="24">
        <v>166.35499999999999</v>
      </c>
      <c r="K11" s="2"/>
      <c r="L11" s="25"/>
    </row>
    <row r="12" spans="1:12" x14ac:dyDescent="0.25">
      <c r="A12" s="21" t="s">
        <v>13</v>
      </c>
      <c r="B12" s="22"/>
      <c r="C12" s="22">
        <f t="shared" ref="B12:D27" si="1">F12+I12</f>
        <v>0</v>
      </c>
      <c r="D12" s="22">
        <f t="shared" si="1"/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"/>
      <c r="L12" s="4"/>
    </row>
    <row r="13" spans="1:12" x14ac:dyDescent="0.25">
      <c r="A13" s="21" t="s">
        <v>14</v>
      </c>
      <c r="B13" s="22">
        <f t="shared" ref="B13:D14" si="2">E13+H13</f>
        <v>37.248600000000003</v>
      </c>
      <c r="C13" s="22">
        <f t="shared" si="2"/>
        <v>47.731749999999998</v>
      </c>
      <c r="D13" s="22">
        <f t="shared" si="2"/>
        <v>0</v>
      </c>
      <c r="E13" s="23">
        <v>0</v>
      </c>
      <c r="F13" s="23">
        <v>0</v>
      </c>
      <c r="G13" s="23">
        <v>0</v>
      </c>
      <c r="H13" s="23">
        <v>37.248600000000003</v>
      </c>
      <c r="I13" s="23">
        <v>47.731749999999998</v>
      </c>
      <c r="J13" s="23">
        <v>0</v>
      </c>
      <c r="K13" s="2"/>
      <c r="L13" s="4"/>
    </row>
    <row r="14" spans="1:12" x14ac:dyDescent="0.25">
      <c r="A14" s="21" t="s">
        <v>15</v>
      </c>
      <c r="B14" s="22">
        <f t="shared" si="2"/>
        <v>35786</v>
      </c>
      <c r="C14" s="22">
        <f t="shared" si="2"/>
        <v>14885</v>
      </c>
      <c r="D14" s="22">
        <f t="shared" si="2"/>
        <v>2514</v>
      </c>
      <c r="E14" s="23">
        <v>21553</v>
      </c>
      <c r="F14" s="23">
        <v>7592</v>
      </c>
      <c r="G14" s="23">
        <v>82</v>
      </c>
      <c r="H14" s="23">
        <v>14233</v>
      </c>
      <c r="I14" s="23">
        <v>7293</v>
      </c>
      <c r="J14" s="23">
        <v>2432</v>
      </c>
      <c r="K14" s="2"/>
      <c r="L14" s="4"/>
    </row>
    <row r="15" spans="1:12" x14ac:dyDescent="0.25">
      <c r="A15" s="21" t="s">
        <v>16</v>
      </c>
      <c r="B15" s="22">
        <f>SUM(E15+H15)</f>
        <v>182122.7</v>
      </c>
      <c r="C15" s="22">
        <f>SUM(F15+I15)</f>
        <v>69913.47</v>
      </c>
      <c r="D15" s="22">
        <f>SUM(G15+J15)</f>
        <v>36172.199999999997</v>
      </c>
      <c r="E15" s="23">
        <v>147574.1</v>
      </c>
      <c r="F15" s="23">
        <v>58652.49</v>
      </c>
      <c r="G15" s="23">
        <v>33530.339999999997</v>
      </c>
      <c r="H15" s="23">
        <v>34548.6</v>
      </c>
      <c r="I15" s="24">
        <v>11260.98</v>
      </c>
      <c r="J15" s="24">
        <v>2641.86</v>
      </c>
      <c r="K15" s="2"/>
      <c r="L15" s="4"/>
    </row>
    <row r="16" spans="1:12" x14ac:dyDescent="0.25">
      <c r="A16" s="21" t="s">
        <v>17</v>
      </c>
      <c r="B16" s="22">
        <f>E16+H16</f>
        <v>988</v>
      </c>
      <c r="C16" s="22">
        <f>F16+I16</f>
        <v>266</v>
      </c>
      <c r="D16" s="22">
        <f>G16+J16</f>
        <v>123</v>
      </c>
      <c r="E16" s="23">
        <v>0</v>
      </c>
      <c r="F16" s="23">
        <v>0</v>
      </c>
      <c r="G16" s="23">
        <v>0</v>
      </c>
      <c r="H16" s="23">
        <v>988</v>
      </c>
      <c r="I16" s="23">
        <v>266</v>
      </c>
      <c r="J16" s="23">
        <v>123</v>
      </c>
      <c r="K16" s="2"/>
      <c r="L16" s="4"/>
    </row>
    <row r="17" spans="1:12" x14ac:dyDescent="0.25">
      <c r="A17" s="21" t="s">
        <v>18</v>
      </c>
      <c r="B17" s="22">
        <f>SUM(H17+E17)</f>
        <v>1934</v>
      </c>
      <c r="C17" s="22">
        <f>SUM(I17+F17)</f>
        <v>499</v>
      </c>
      <c r="D17" s="22">
        <f t="shared" ref="D17:D24" si="3">G17+J17</f>
        <v>4</v>
      </c>
      <c r="E17" s="23">
        <v>0</v>
      </c>
      <c r="F17" s="23">
        <v>0</v>
      </c>
      <c r="G17" s="23">
        <v>0</v>
      </c>
      <c r="H17" s="23">
        <v>1934</v>
      </c>
      <c r="I17" s="23">
        <v>499</v>
      </c>
      <c r="J17" s="23">
        <v>4</v>
      </c>
      <c r="K17" s="2"/>
      <c r="L17" s="4"/>
    </row>
    <row r="18" spans="1:12" x14ac:dyDescent="0.25">
      <c r="A18" s="21" t="s">
        <v>19</v>
      </c>
      <c r="B18" s="22">
        <f t="shared" ref="B18:C24" si="4">E18+H18</f>
        <v>0</v>
      </c>
      <c r="C18" s="22">
        <f t="shared" si="4"/>
        <v>0</v>
      </c>
      <c r="D18" s="22">
        <f t="shared" si="3"/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"/>
      <c r="L18" s="4"/>
    </row>
    <row r="19" spans="1:12" x14ac:dyDescent="0.25">
      <c r="A19" s="26" t="s">
        <v>20</v>
      </c>
      <c r="B19" s="22">
        <f t="shared" si="4"/>
        <v>0</v>
      </c>
      <c r="C19" s="22">
        <f t="shared" si="4"/>
        <v>0</v>
      </c>
      <c r="D19" s="22">
        <f t="shared" si="3"/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"/>
      <c r="L19" s="4"/>
    </row>
    <row r="20" spans="1:12" x14ac:dyDescent="0.25">
      <c r="A20" s="21" t="s">
        <v>21</v>
      </c>
      <c r="B20" s="22">
        <f t="shared" si="4"/>
        <v>0</v>
      </c>
      <c r="C20" s="22">
        <f t="shared" si="4"/>
        <v>0</v>
      </c>
      <c r="D20" s="22">
        <f t="shared" si="3"/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"/>
      <c r="L20" s="4"/>
    </row>
    <row r="21" spans="1:12" x14ac:dyDescent="0.25">
      <c r="A21" s="21" t="s">
        <v>22</v>
      </c>
      <c r="B21" s="22">
        <f t="shared" si="4"/>
        <v>0</v>
      </c>
      <c r="C21" s="22">
        <f t="shared" si="4"/>
        <v>0</v>
      </c>
      <c r="D21" s="22">
        <f t="shared" si="3"/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"/>
      <c r="L21" s="4"/>
    </row>
    <row r="22" spans="1:12" x14ac:dyDescent="0.25">
      <c r="A22" s="21" t="s">
        <v>23</v>
      </c>
      <c r="B22" s="22">
        <f t="shared" si="4"/>
        <v>0</v>
      </c>
      <c r="C22" s="22">
        <f t="shared" si="4"/>
        <v>0</v>
      </c>
      <c r="D22" s="22">
        <f t="shared" si="3"/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"/>
      <c r="L22" s="4"/>
    </row>
    <row r="23" spans="1:12" x14ac:dyDescent="0.25">
      <c r="A23" s="21" t="s">
        <v>24</v>
      </c>
      <c r="B23" s="22">
        <f t="shared" si="4"/>
        <v>1563</v>
      </c>
      <c r="C23" s="22">
        <f t="shared" si="4"/>
        <v>3844.9</v>
      </c>
      <c r="D23" s="22">
        <f t="shared" si="3"/>
        <v>134.80000000000001</v>
      </c>
      <c r="E23" s="23">
        <v>0</v>
      </c>
      <c r="F23" s="23">
        <v>0</v>
      </c>
      <c r="G23" s="23">
        <v>0</v>
      </c>
      <c r="H23" s="23">
        <v>1563</v>
      </c>
      <c r="I23" s="23">
        <v>3844.9</v>
      </c>
      <c r="J23" s="23">
        <v>134.80000000000001</v>
      </c>
      <c r="K23" s="2"/>
      <c r="L23" s="4"/>
    </row>
    <row r="24" spans="1:12" x14ac:dyDescent="0.25">
      <c r="A24" s="21" t="s">
        <v>25</v>
      </c>
      <c r="B24" s="22">
        <f t="shared" si="4"/>
        <v>967.7</v>
      </c>
      <c r="C24" s="22">
        <f t="shared" si="4"/>
        <v>103.59099999999999</v>
      </c>
      <c r="D24" s="22">
        <f t="shared" si="3"/>
        <v>44.454000000000001</v>
      </c>
      <c r="E24" s="23">
        <v>0</v>
      </c>
      <c r="F24" s="23">
        <v>0</v>
      </c>
      <c r="G24" s="23">
        <v>0</v>
      </c>
      <c r="H24" s="23">
        <v>967.7</v>
      </c>
      <c r="I24" s="23">
        <v>103.59099999999999</v>
      </c>
      <c r="J24" s="23">
        <v>44.454000000000001</v>
      </c>
      <c r="K24" s="2"/>
      <c r="L24" s="4"/>
    </row>
    <row r="25" spans="1:12" x14ac:dyDescent="0.25">
      <c r="A25" s="21" t="s">
        <v>26</v>
      </c>
      <c r="B25" s="22">
        <f t="shared" si="1"/>
        <v>0</v>
      </c>
      <c r="C25" s="22">
        <f t="shared" si="1"/>
        <v>0</v>
      </c>
      <c r="D25" s="22">
        <f t="shared" si="1"/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"/>
      <c r="L25" s="4"/>
    </row>
    <row r="26" spans="1:12" x14ac:dyDescent="0.25">
      <c r="A26" s="21" t="s">
        <v>27</v>
      </c>
      <c r="B26" s="22">
        <f t="shared" si="1"/>
        <v>38.814999999999998</v>
      </c>
      <c r="C26" s="22">
        <f t="shared" si="1"/>
        <v>39.911000000000001</v>
      </c>
      <c r="D26" s="22">
        <f t="shared" si="1"/>
        <v>6.0456599999999998</v>
      </c>
      <c r="E26" s="23">
        <v>0</v>
      </c>
      <c r="F26" s="23">
        <v>0</v>
      </c>
      <c r="G26" s="23">
        <v>0</v>
      </c>
      <c r="H26" s="23">
        <v>38.814999999999998</v>
      </c>
      <c r="I26" s="23">
        <v>39.911000000000001</v>
      </c>
      <c r="J26" s="23">
        <v>6.0456599999999998</v>
      </c>
      <c r="K26" s="2"/>
      <c r="L26" s="4"/>
    </row>
    <row r="27" spans="1:12" x14ac:dyDescent="0.25">
      <c r="A27" s="21" t="s">
        <v>28</v>
      </c>
      <c r="B27" s="23">
        <f t="shared" si="1"/>
        <v>892</v>
      </c>
      <c r="C27" s="23">
        <f t="shared" si="1"/>
        <v>200</v>
      </c>
      <c r="D27" s="23">
        <f t="shared" si="1"/>
        <v>417</v>
      </c>
      <c r="E27" s="23">
        <v>0</v>
      </c>
      <c r="F27" s="23">
        <v>0</v>
      </c>
      <c r="G27" s="23">
        <v>0</v>
      </c>
      <c r="H27" s="23">
        <v>892</v>
      </c>
      <c r="I27" s="23">
        <v>200</v>
      </c>
      <c r="J27" s="23">
        <v>417</v>
      </c>
      <c r="K27" s="2"/>
      <c r="L27" s="4"/>
    </row>
    <row r="28" spans="1:12" x14ac:dyDescent="0.25">
      <c r="A28" s="21" t="s">
        <v>29</v>
      </c>
      <c r="B28" s="22">
        <f t="shared" ref="B28:D29" si="5">E28+H28</f>
        <v>194</v>
      </c>
      <c r="C28" s="22">
        <f t="shared" si="5"/>
        <v>67</v>
      </c>
      <c r="D28" s="22">
        <f t="shared" si="5"/>
        <v>7</v>
      </c>
      <c r="E28" s="23">
        <v>0</v>
      </c>
      <c r="F28" s="23">
        <v>0</v>
      </c>
      <c r="G28" s="23">
        <v>0</v>
      </c>
      <c r="H28" s="23">
        <v>194</v>
      </c>
      <c r="I28" s="23">
        <v>67</v>
      </c>
      <c r="J28" s="23">
        <v>7</v>
      </c>
      <c r="K28" s="2"/>
      <c r="L28" s="4"/>
    </row>
    <row r="29" spans="1:12" x14ac:dyDescent="0.25">
      <c r="A29" s="21" t="s">
        <v>30</v>
      </c>
      <c r="B29" s="22">
        <f>E29+H29</f>
        <v>29578.427</v>
      </c>
      <c r="C29" s="22">
        <f t="shared" si="5"/>
        <v>12211.64</v>
      </c>
      <c r="D29" s="22">
        <f t="shared" si="5"/>
        <v>3675.2799999999997</v>
      </c>
      <c r="E29" s="23">
        <v>14643.23</v>
      </c>
      <c r="F29" s="23">
        <v>9730</v>
      </c>
      <c r="G29" s="23">
        <v>37.43</v>
      </c>
      <c r="H29" s="23">
        <v>14935.197</v>
      </c>
      <c r="I29" s="23">
        <v>2481.64</v>
      </c>
      <c r="J29" s="23">
        <v>3637.85</v>
      </c>
      <c r="K29" s="2"/>
      <c r="L29" s="4"/>
    </row>
    <row r="30" spans="1:12" x14ac:dyDescent="0.25">
      <c r="A30" s="21" t="s">
        <v>31</v>
      </c>
      <c r="B30" s="22">
        <f>SUM(H30+E30)</f>
        <v>4738</v>
      </c>
      <c r="C30" s="22">
        <f>SUM(I30+F30)</f>
        <v>2638</v>
      </c>
      <c r="D30" s="22">
        <f>SUM(J30+G30)</f>
        <v>900</v>
      </c>
      <c r="E30" s="23">
        <v>0</v>
      </c>
      <c r="F30" s="23">
        <v>0</v>
      </c>
      <c r="G30" s="23">
        <v>0</v>
      </c>
      <c r="H30" s="22">
        <v>4738</v>
      </c>
      <c r="I30" s="22">
        <v>2638</v>
      </c>
      <c r="J30" s="23">
        <v>900</v>
      </c>
      <c r="K30" s="2"/>
      <c r="L30" s="4"/>
    </row>
    <row r="31" spans="1:12" x14ac:dyDescent="0.25">
      <c r="A31" s="21" t="s">
        <v>32</v>
      </c>
      <c r="B31" s="22">
        <f t="shared" ref="B31:D35" si="6">E31+H31</f>
        <v>0</v>
      </c>
      <c r="C31" s="22">
        <f t="shared" si="6"/>
        <v>0</v>
      </c>
      <c r="D31" s="22">
        <f t="shared" si="6"/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"/>
      <c r="L31" s="4"/>
    </row>
    <row r="32" spans="1:12" x14ac:dyDescent="0.25">
      <c r="A32" s="21" t="s">
        <v>33</v>
      </c>
      <c r="B32" s="22">
        <f t="shared" si="6"/>
        <v>0</v>
      </c>
      <c r="C32" s="22">
        <f t="shared" si="6"/>
        <v>0</v>
      </c>
      <c r="D32" s="22">
        <f t="shared" si="6"/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"/>
      <c r="L32" s="4"/>
    </row>
    <row r="33" spans="1:12" x14ac:dyDescent="0.25">
      <c r="A33" s="21" t="s">
        <v>34</v>
      </c>
      <c r="B33" s="22">
        <f t="shared" si="6"/>
        <v>6202.26</v>
      </c>
      <c r="C33" s="22">
        <f t="shared" si="6"/>
        <v>41.291499999999999</v>
      </c>
      <c r="D33" s="22">
        <f t="shared" si="6"/>
        <v>0.26900000000000002</v>
      </c>
      <c r="E33" s="23">
        <v>5967</v>
      </c>
      <c r="F33" s="23">
        <v>40.35</v>
      </c>
      <c r="G33" s="23">
        <v>0</v>
      </c>
      <c r="H33" s="23">
        <v>235.26</v>
      </c>
      <c r="I33" s="23">
        <v>0.9415</v>
      </c>
      <c r="J33" s="23">
        <f>0.269</f>
        <v>0.26900000000000002</v>
      </c>
      <c r="K33" s="2"/>
      <c r="L33" s="4"/>
    </row>
    <row r="34" spans="1:12" x14ac:dyDescent="0.25">
      <c r="A34" s="21" t="s">
        <v>35</v>
      </c>
      <c r="B34" s="22">
        <f t="shared" si="6"/>
        <v>19.760000000000002</v>
      </c>
      <c r="C34" s="22">
        <f t="shared" si="6"/>
        <v>0</v>
      </c>
      <c r="D34" s="22">
        <f t="shared" si="6"/>
        <v>0</v>
      </c>
      <c r="E34" s="23">
        <v>0</v>
      </c>
      <c r="F34" s="23">
        <v>0</v>
      </c>
      <c r="G34" s="23">
        <v>0</v>
      </c>
      <c r="H34" s="23">
        <v>19.760000000000002</v>
      </c>
      <c r="I34" s="23">
        <v>0</v>
      </c>
      <c r="J34" s="23">
        <v>0</v>
      </c>
      <c r="K34" s="2"/>
      <c r="L34" s="4"/>
    </row>
    <row r="35" spans="1:12" x14ac:dyDescent="0.25">
      <c r="A35" s="21" t="s">
        <v>36</v>
      </c>
      <c r="B35" s="22">
        <f t="shared" si="6"/>
        <v>18.760000000000002</v>
      </c>
      <c r="C35" s="22">
        <f t="shared" si="6"/>
        <v>0</v>
      </c>
      <c r="D35" s="22">
        <f t="shared" si="6"/>
        <v>0</v>
      </c>
      <c r="E35" s="23">
        <v>0</v>
      </c>
      <c r="F35" s="23">
        <v>0</v>
      </c>
      <c r="G35" s="23">
        <v>0</v>
      </c>
      <c r="H35" s="23">
        <v>18.760000000000002</v>
      </c>
      <c r="I35" s="23">
        <v>0</v>
      </c>
      <c r="J35" s="23">
        <v>0</v>
      </c>
      <c r="K35" s="2"/>
      <c r="L35" s="4"/>
    </row>
    <row r="36" spans="1:12" x14ac:dyDescent="0.25">
      <c r="A36" s="21" t="s">
        <v>37</v>
      </c>
      <c r="B36" s="22">
        <v>0</v>
      </c>
      <c r="C36" s="22">
        <v>0</v>
      </c>
      <c r="D36" s="22">
        <v>0</v>
      </c>
      <c r="E36" s="23">
        <v>0</v>
      </c>
      <c r="F36" s="23">
        <v>0</v>
      </c>
      <c r="G36" s="23">
        <v>0</v>
      </c>
      <c r="H36" s="23">
        <v>0</v>
      </c>
      <c r="I36" s="24">
        <v>0</v>
      </c>
      <c r="J36" s="24">
        <v>0</v>
      </c>
      <c r="K36" s="2"/>
      <c r="L36" s="4"/>
    </row>
    <row r="37" spans="1:12" x14ac:dyDescent="0.25">
      <c r="A37" s="28" t="s">
        <v>38</v>
      </c>
      <c r="B37" s="29"/>
      <c r="C37" s="29"/>
      <c r="D37" s="29"/>
      <c r="E37" s="29"/>
      <c r="F37" s="29"/>
      <c r="G37" s="29"/>
      <c r="H37" s="29"/>
      <c r="I37" s="30"/>
      <c r="J37" s="30"/>
      <c r="K37" s="2"/>
      <c r="L37" s="4"/>
    </row>
    <row r="38" spans="1:12" x14ac:dyDescent="0.25">
      <c r="A38" s="31" t="s">
        <v>39</v>
      </c>
      <c r="B38" s="32">
        <f t="shared" ref="B38:D39" si="7">E38+H38</f>
        <v>33.049999999999997</v>
      </c>
      <c r="C38" s="32">
        <f t="shared" si="7"/>
        <v>0</v>
      </c>
      <c r="D38" s="32">
        <f t="shared" si="7"/>
        <v>0</v>
      </c>
      <c r="E38" s="33">
        <v>0</v>
      </c>
      <c r="F38" s="33">
        <v>0</v>
      </c>
      <c r="G38" s="33">
        <v>0</v>
      </c>
      <c r="H38" s="34">
        <v>33.049999999999997</v>
      </c>
      <c r="I38" s="33">
        <v>0</v>
      </c>
      <c r="J38" s="33">
        <v>0</v>
      </c>
      <c r="K38" s="2"/>
      <c r="L38" s="4"/>
    </row>
    <row r="39" spans="1:12" x14ac:dyDescent="0.25">
      <c r="A39" s="35" t="s">
        <v>40</v>
      </c>
      <c r="B39" s="32">
        <f t="shared" si="7"/>
        <v>0</v>
      </c>
      <c r="C39" s="32">
        <f t="shared" si="7"/>
        <v>0</v>
      </c>
      <c r="D39" s="32">
        <f t="shared" si="7"/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2"/>
      <c r="L39" s="4"/>
    </row>
    <row r="40" spans="1:12" x14ac:dyDescent="0.25">
      <c r="A40" s="35" t="s">
        <v>41</v>
      </c>
      <c r="B40" s="32">
        <f>E40+H40</f>
        <v>9019.68</v>
      </c>
      <c r="C40" s="32">
        <f>F40+I40</f>
        <v>28.32</v>
      </c>
      <c r="D40" s="32">
        <f>G40+J40</f>
        <v>65.19</v>
      </c>
      <c r="E40" s="33">
        <v>0</v>
      </c>
      <c r="F40" s="33">
        <v>0</v>
      </c>
      <c r="G40" s="33">
        <v>0</v>
      </c>
      <c r="H40" s="36">
        <v>9019.68</v>
      </c>
      <c r="I40" s="34">
        <v>28.32</v>
      </c>
      <c r="J40" s="34">
        <v>65.19</v>
      </c>
      <c r="K40" s="2"/>
      <c r="L40" s="25"/>
    </row>
    <row r="41" spans="1:12" x14ac:dyDescent="0.25">
      <c r="A41" s="37"/>
      <c r="B41" s="38"/>
      <c r="C41" s="38"/>
      <c r="D41" s="38"/>
      <c r="E41" s="38"/>
      <c r="F41" s="38"/>
      <c r="G41" s="38"/>
      <c r="H41" s="38"/>
      <c r="I41" s="30"/>
      <c r="J41" s="30"/>
      <c r="K41" s="2"/>
      <c r="L41" s="4"/>
    </row>
    <row r="42" spans="1:12" x14ac:dyDescent="0.25">
      <c r="A42" s="39" t="s">
        <v>2</v>
      </c>
      <c r="B42" s="40">
        <f>SUM(B10:B40)</f>
        <v>290414.06660000008</v>
      </c>
      <c r="C42" s="40">
        <f t="shared" ref="C42:J42" si="8">SUM(C10:C40)</f>
        <v>113702.09225</v>
      </c>
      <c r="D42" s="40">
        <f t="shared" si="8"/>
        <v>44690.369660000004</v>
      </c>
      <c r="E42" s="40">
        <f t="shared" si="8"/>
        <v>208674.99600000001</v>
      </c>
      <c r="F42" s="40">
        <f t="shared" si="8"/>
        <v>82826.044999999998</v>
      </c>
      <c r="G42" s="40">
        <f t="shared" si="8"/>
        <v>33918.545999999995</v>
      </c>
      <c r="H42" s="40">
        <f t="shared" si="8"/>
        <v>81739.070599999977</v>
      </c>
      <c r="I42" s="40">
        <f t="shared" si="8"/>
        <v>30876.047250000003</v>
      </c>
      <c r="J42" s="40">
        <f t="shared" si="8"/>
        <v>10771.82366</v>
      </c>
      <c r="K42" s="4"/>
      <c r="L42" s="4"/>
    </row>
    <row r="43" spans="1:12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</sheetData>
  <mergeCells count="3">
    <mergeCell ref="B7:D7"/>
    <mergeCell ref="E7:G7"/>
    <mergeCell ref="H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P26" sqref="P26"/>
    </sheetView>
  </sheetViews>
  <sheetFormatPr defaultRowHeight="15" x14ac:dyDescent="0.25"/>
  <cols>
    <col min="1" max="1" width="20.7109375" customWidth="1"/>
    <col min="2" max="10" width="13.7109375" customWidth="1"/>
  </cols>
  <sheetData>
    <row r="1" spans="1:11" x14ac:dyDescent="0.25">
      <c r="A1" s="1"/>
      <c r="B1" s="1"/>
      <c r="C1" s="1"/>
      <c r="D1" s="1"/>
      <c r="E1" s="1"/>
      <c r="F1" s="1"/>
      <c r="G1" s="4"/>
      <c r="H1" s="4"/>
      <c r="I1" s="4"/>
      <c r="J1" s="4"/>
      <c r="K1" s="4"/>
    </row>
    <row r="2" spans="1:11" ht="15.75" x14ac:dyDescent="0.25">
      <c r="A2" s="5" t="s">
        <v>79</v>
      </c>
      <c r="B2" s="6"/>
      <c r="C2" s="6"/>
      <c r="D2" s="6"/>
      <c r="E2" s="54"/>
      <c r="F2" s="1"/>
      <c r="G2" s="4"/>
      <c r="H2" s="4"/>
      <c r="I2" s="4"/>
      <c r="J2" s="4"/>
    </row>
    <row r="3" spans="1:11" x14ac:dyDescent="0.25">
      <c r="A3" s="1"/>
      <c r="B3" s="1"/>
      <c r="C3" s="1"/>
      <c r="D3" s="1"/>
      <c r="E3" s="1"/>
      <c r="F3" s="1"/>
      <c r="G3" s="4"/>
      <c r="H3" s="4"/>
      <c r="I3" s="4"/>
      <c r="J3" s="4"/>
      <c r="K3" s="4"/>
    </row>
    <row r="4" spans="1:11" x14ac:dyDescent="0.25">
      <c r="A4" s="53" t="s">
        <v>78</v>
      </c>
      <c r="B4" s="1"/>
      <c r="C4" s="1"/>
      <c r="D4" s="1"/>
      <c r="E4" s="1"/>
      <c r="F4" s="1"/>
      <c r="G4" s="4"/>
      <c r="H4" s="4"/>
      <c r="I4" s="4"/>
      <c r="J4" s="4"/>
      <c r="K4" s="4"/>
    </row>
    <row r="5" spans="1:11" x14ac:dyDescent="0.25">
      <c r="A5" s="53"/>
      <c r="B5" s="1"/>
      <c r="C5" s="1"/>
      <c r="D5" s="1"/>
      <c r="E5" s="1"/>
      <c r="F5" s="1"/>
      <c r="G5" s="4"/>
      <c r="H5" s="4"/>
      <c r="I5" s="4"/>
      <c r="J5" s="4"/>
      <c r="K5" s="4"/>
    </row>
    <row r="6" spans="1:11" x14ac:dyDescent="0.25">
      <c r="A6" s="53"/>
      <c r="B6" s="1"/>
      <c r="C6" s="1"/>
      <c r="D6" s="1"/>
      <c r="E6" s="1"/>
      <c r="F6" s="1"/>
      <c r="G6" s="4"/>
      <c r="H6" s="4"/>
      <c r="I6" s="4"/>
      <c r="K6" s="4"/>
    </row>
    <row r="7" spans="1:11" x14ac:dyDescent="0.25">
      <c r="A7" s="15"/>
      <c r="B7" s="43" t="s">
        <v>42</v>
      </c>
      <c r="C7" s="44"/>
      <c r="D7" s="45"/>
      <c r="E7" s="43" t="s">
        <v>77</v>
      </c>
      <c r="F7" s="44"/>
      <c r="G7" s="45"/>
      <c r="H7" s="43" t="s">
        <v>76</v>
      </c>
      <c r="I7" s="44"/>
      <c r="J7" s="45"/>
      <c r="K7" s="4"/>
    </row>
    <row r="8" spans="1:11" ht="38.25" x14ac:dyDescent="0.25">
      <c r="A8" s="16" t="s">
        <v>75</v>
      </c>
      <c r="B8" s="52" t="s">
        <v>74</v>
      </c>
      <c r="C8" s="51" t="s">
        <v>73</v>
      </c>
      <c r="D8" s="50" t="s">
        <v>72</v>
      </c>
      <c r="E8" s="52" t="s">
        <v>74</v>
      </c>
      <c r="F8" s="51" t="s">
        <v>73</v>
      </c>
      <c r="G8" s="50" t="s">
        <v>72</v>
      </c>
      <c r="H8" s="52" t="s">
        <v>74</v>
      </c>
      <c r="I8" s="51" t="s">
        <v>73</v>
      </c>
      <c r="J8" s="50" t="s">
        <v>72</v>
      </c>
      <c r="K8" s="4"/>
    </row>
    <row r="9" spans="1:11" x14ac:dyDescent="0.25">
      <c r="A9" s="28" t="s">
        <v>71</v>
      </c>
      <c r="B9" s="4"/>
      <c r="C9" s="4"/>
      <c r="D9" s="4"/>
      <c r="E9" s="4" t="s">
        <v>10</v>
      </c>
      <c r="F9" s="4"/>
      <c r="G9" s="4"/>
      <c r="H9" s="4"/>
      <c r="I9" s="49"/>
      <c r="K9" s="4"/>
    </row>
    <row r="10" spans="1:11" x14ac:dyDescent="0.25">
      <c r="A10" s="26" t="s">
        <v>70</v>
      </c>
      <c r="B10" s="22">
        <f>SUM(E10+H10)</f>
        <v>2461.6660000000002</v>
      </c>
      <c r="C10" s="22">
        <f>SUM(F10+I10)</f>
        <v>2462.2370000000001</v>
      </c>
      <c r="D10" s="22">
        <f>G10+J10</f>
        <v>190.131</v>
      </c>
      <c r="E10" s="23">
        <v>6840.6660000000002</v>
      </c>
      <c r="F10" s="23">
        <v>641.20500000000004</v>
      </c>
      <c r="G10" s="23">
        <v>23.776</v>
      </c>
      <c r="H10" s="23">
        <v>-4379</v>
      </c>
      <c r="I10" s="24">
        <v>1821.0319999999999</v>
      </c>
      <c r="J10" s="24">
        <v>166.35499999999999</v>
      </c>
      <c r="K10" s="4"/>
    </row>
    <row r="11" spans="1:11" x14ac:dyDescent="0.25">
      <c r="A11" s="26" t="s">
        <v>69</v>
      </c>
      <c r="B11" s="22"/>
      <c r="C11" s="22">
        <f>F11+I11</f>
        <v>0</v>
      </c>
      <c r="D11" s="22">
        <f>G11+J11</f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4"/>
    </row>
    <row r="12" spans="1:11" x14ac:dyDescent="0.25">
      <c r="A12" s="26" t="s">
        <v>68</v>
      </c>
      <c r="B12" s="22">
        <f>E12+H12</f>
        <v>0</v>
      </c>
      <c r="C12" s="22">
        <f>F12+I12</f>
        <v>0</v>
      </c>
      <c r="D12" s="22">
        <f>G12+J12</f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4"/>
    </row>
    <row r="13" spans="1:11" x14ac:dyDescent="0.25">
      <c r="A13" s="26" t="s">
        <v>67</v>
      </c>
      <c r="B13" s="22">
        <f>E13+H13</f>
        <v>6202.26</v>
      </c>
      <c r="C13" s="22">
        <f>F13+I13</f>
        <v>41.291499999999999</v>
      </c>
      <c r="D13" s="22">
        <f>G13+J13</f>
        <v>0.26900000000000002</v>
      </c>
      <c r="E13" s="23">
        <v>5967</v>
      </c>
      <c r="F13" s="23">
        <v>40.35</v>
      </c>
      <c r="G13" s="23">
        <v>0</v>
      </c>
      <c r="H13" s="23">
        <v>235.26</v>
      </c>
      <c r="I13" s="23">
        <v>0.9415</v>
      </c>
      <c r="J13" s="23">
        <f>0.269</f>
        <v>0.26900000000000002</v>
      </c>
      <c r="K13" s="4"/>
    </row>
    <row r="14" spans="1:11" x14ac:dyDescent="0.25">
      <c r="A14" s="26" t="s">
        <v>66</v>
      </c>
      <c r="B14" s="22">
        <f>E14+H14</f>
        <v>0</v>
      </c>
      <c r="C14" s="22">
        <f>F14+I14</f>
        <v>0</v>
      </c>
      <c r="D14" s="22">
        <f>G14+J14</f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4"/>
    </row>
    <row r="15" spans="1:11" x14ac:dyDescent="0.25">
      <c r="A15" s="26" t="s">
        <v>65</v>
      </c>
      <c r="B15" s="23">
        <f>E15+H15</f>
        <v>892</v>
      </c>
      <c r="C15" s="23">
        <f>F15+I15</f>
        <v>200</v>
      </c>
      <c r="D15" s="23">
        <f>G15+J15</f>
        <v>417</v>
      </c>
      <c r="E15" s="23">
        <v>0</v>
      </c>
      <c r="F15" s="23">
        <v>0</v>
      </c>
      <c r="G15" s="23">
        <v>0</v>
      </c>
      <c r="H15" s="23">
        <v>892</v>
      </c>
      <c r="I15" s="23">
        <v>200</v>
      </c>
      <c r="J15" s="23">
        <v>417</v>
      </c>
      <c r="K15" s="4"/>
    </row>
    <row r="16" spans="1:11" x14ac:dyDescent="0.25">
      <c r="A16" s="26" t="s">
        <v>64</v>
      </c>
      <c r="B16" s="22">
        <f>E16+H16</f>
        <v>0</v>
      </c>
      <c r="C16" s="22">
        <f>F16+I16</f>
        <v>0</v>
      </c>
      <c r="D16" s="22">
        <f>G16+J16</f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4"/>
    </row>
    <row r="17" spans="1:11" x14ac:dyDescent="0.25">
      <c r="A17" s="26" t="s">
        <v>63</v>
      </c>
      <c r="B17" s="22">
        <f>E17+H17</f>
        <v>35786</v>
      </c>
      <c r="C17" s="22">
        <f>F17+I17</f>
        <v>14885</v>
      </c>
      <c r="D17" s="22">
        <f>G17+J17</f>
        <v>2514</v>
      </c>
      <c r="E17" s="23">
        <v>21553</v>
      </c>
      <c r="F17" s="23">
        <v>7592</v>
      </c>
      <c r="G17" s="23">
        <v>82</v>
      </c>
      <c r="H17" s="23">
        <v>14233</v>
      </c>
      <c r="I17" s="23">
        <v>7293</v>
      </c>
      <c r="J17" s="23">
        <v>2432</v>
      </c>
      <c r="K17" s="4"/>
    </row>
    <row r="18" spans="1:11" x14ac:dyDescent="0.25">
      <c r="A18" s="26" t="s">
        <v>62</v>
      </c>
      <c r="B18" s="22">
        <f>E18+H18</f>
        <v>988</v>
      </c>
      <c r="C18" s="22">
        <f>F18+I18</f>
        <v>266</v>
      </c>
      <c r="D18" s="22">
        <f>G18+J18</f>
        <v>123</v>
      </c>
      <c r="E18" s="23">
        <v>0</v>
      </c>
      <c r="F18" s="23">
        <v>0</v>
      </c>
      <c r="G18" s="23">
        <v>0</v>
      </c>
      <c r="H18" s="23">
        <v>988</v>
      </c>
      <c r="I18" s="23">
        <v>266</v>
      </c>
      <c r="J18" s="23">
        <v>123</v>
      </c>
      <c r="K18" s="4"/>
    </row>
    <row r="19" spans="1:11" x14ac:dyDescent="0.25">
      <c r="A19" s="26" t="s">
        <v>61</v>
      </c>
      <c r="B19" s="22">
        <f>E19+H19</f>
        <v>0</v>
      </c>
      <c r="C19" s="22">
        <f>F19+I19</f>
        <v>0</v>
      </c>
      <c r="D19" s="22">
        <f>G19+J19</f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4"/>
    </row>
    <row r="20" spans="1:11" x14ac:dyDescent="0.25">
      <c r="A20" s="26" t="s">
        <v>60</v>
      </c>
      <c r="B20" s="22">
        <f>E20+H20</f>
        <v>0</v>
      </c>
      <c r="C20" s="22">
        <f>F20+I20</f>
        <v>0</v>
      </c>
      <c r="D20" s="22">
        <f>G20+J20</f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4"/>
    </row>
    <row r="21" spans="1:11" x14ac:dyDescent="0.25">
      <c r="A21" s="26" t="s">
        <v>59</v>
      </c>
      <c r="B21" s="22">
        <f>E21+H21</f>
        <v>0</v>
      </c>
      <c r="C21" s="22">
        <f>F21+I21</f>
        <v>0</v>
      </c>
      <c r="D21" s="22">
        <f>G21+J21</f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4"/>
    </row>
    <row r="22" spans="1:11" x14ac:dyDescent="0.25">
      <c r="A22" s="26" t="s">
        <v>24</v>
      </c>
      <c r="B22" s="22">
        <f>E22+H22</f>
        <v>1563</v>
      </c>
      <c r="C22" s="22">
        <f>F22+I22</f>
        <v>3844.9</v>
      </c>
      <c r="D22" s="22">
        <f>G22+J22</f>
        <v>134.80000000000001</v>
      </c>
      <c r="E22" s="23">
        <v>0</v>
      </c>
      <c r="F22" s="23">
        <v>0</v>
      </c>
      <c r="G22" s="23">
        <v>0</v>
      </c>
      <c r="H22" s="23">
        <v>1563</v>
      </c>
      <c r="I22" s="23">
        <v>3844.9</v>
      </c>
      <c r="J22" s="23">
        <v>134.80000000000001</v>
      </c>
      <c r="K22" s="4"/>
    </row>
    <row r="23" spans="1:11" x14ac:dyDescent="0.25">
      <c r="A23" s="26" t="s">
        <v>25</v>
      </c>
      <c r="B23" s="22">
        <f>E23+H23</f>
        <v>967.7</v>
      </c>
      <c r="C23" s="22">
        <f>F23+I23</f>
        <v>103.59099999999999</v>
      </c>
      <c r="D23" s="22">
        <f>G23+J23</f>
        <v>44.454000000000001</v>
      </c>
      <c r="E23" s="23">
        <v>0</v>
      </c>
      <c r="F23" s="23">
        <v>0</v>
      </c>
      <c r="G23" s="23">
        <v>0</v>
      </c>
      <c r="H23" s="23">
        <v>967.7</v>
      </c>
      <c r="I23" s="23">
        <v>103.59099999999999</v>
      </c>
      <c r="J23" s="23">
        <v>44.454000000000001</v>
      </c>
      <c r="K23" s="4"/>
    </row>
    <row r="24" spans="1:11" x14ac:dyDescent="0.25">
      <c r="A24" s="26" t="s">
        <v>58</v>
      </c>
      <c r="B24" s="22">
        <f>E24+H24</f>
        <v>13819</v>
      </c>
      <c r="C24" s="22">
        <f>F24+I24</f>
        <v>6454</v>
      </c>
      <c r="D24" s="22">
        <f>G24+J24</f>
        <v>437</v>
      </c>
      <c r="E24" s="23">
        <v>12097</v>
      </c>
      <c r="F24" s="23">
        <v>6170</v>
      </c>
      <c r="G24" s="23">
        <v>245</v>
      </c>
      <c r="H24" s="23">
        <v>1722</v>
      </c>
      <c r="I24" s="23">
        <v>284</v>
      </c>
      <c r="J24" s="23">
        <v>192</v>
      </c>
      <c r="K24" s="4"/>
    </row>
    <row r="25" spans="1:11" x14ac:dyDescent="0.25">
      <c r="A25" s="26" t="s">
        <v>57</v>
      </c>
      <c r="B25" s="22">
        <f>E25+H25</f>
        <v>38.814999999999998</v>
      </c>
      <c r="C25" s="22">
        <f>F25+I25</f>
        <v>39.911000000000001</v>
      </c>
      <c r="D25" s="22">
        <f>G25+J25</f>
        <v>6.0456599999999998</v>
      </c>
      <c r="E25" s="23">
        <v>0</v>
      </c>
      <c r="F25" s="23">
        <v>0</v>
      </c>
      <c r="G25" s="23">
        <v>0</v>
      </c>
      <c r="H25" s="23">
        <v>38.814999999999998</v>
      </c>
      <c r="I25" s="23">
        <v>39.911000000000001</v>
      </c>
      <c r="J25" s="23">
        <v>6.0456599999999998</v>
      </c>
      <c r="K25" s="4"/>
    </row>
    <row r="26" spans="1:11" x14ac:dyDescent="0.25">
      <c r="A26" s="26" t="s">
        <v>56</v>
      </c>
      <c r="B26" s="22">
        <f>E26+H26</f>
        <v>0</v>
      </c>
      <c r="C26" s="22">
        <f>F26+I26</f>
        <v>0</v>
      </c>
      <c r="D26" s="22">
        <f>G26+J26</f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"/>
    </row>
    <row r="27" spans="1:11" x14ac:dyDescent="0.25">
      <c r="A27" s="26" t="s">
        <v>55</v>
      </c>
      <c r="B27" s="22">
        <f>E27+H27</f>
        <v>194</v>
      </c>
      <c r="C27" s="22">
        <f>F27+I27</f>
        <v>67</v>
      </c>
      <c r="D27" s="22">
        <f>G27+J27</f>
        <v>7</v>
      </c>
      <c r="E27" s="23">
        <v>0</v>
      </c>
      <c r="F27" s="23">
        <v>0</v>
      </c>
      <c r="G27" s="23">
        <v>0</v>
      </c>
      <c r="H27" s="23">
        <v>194</v>
      </c>
      <c r="I27" s="23">
        <v>67</v>
      </c>
      <c r="J27" s="23">
        <v>7</v>
      </c>
      <c r="K27" s="4"/>
    </row>
    <row r="28" spans="1:11" x14ac:dyDescent="0.25">
      <c r="A28" s="26" t="s">
        <v>54</v>
      </c>
      <c r="B28" s="22">
        <f>E28+H28</f>
        <v>0</v>
      </c>
      <c r="C28" s="22">
        <f>F28+I28</f>
        <v>0</v>
      </c>
      <c r="D28" s="22">
        <f>G28+J28</f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4"/>
    </row>
    <row r="29" spans="1:11" x14ac:dyDescent="0.25">
      <c r="A29" s="26" t="s">
        <v>53</v>
      </c>
      <c r="B29" s="22">
        <f>E29+H29</f>
        <v>0</v>
      </c>
      <c r="C29" s="22">
        <f>F29+I29</f>
        <v>0</v>
      </c>
      <c r="D29" s="22">
        <f>G29+J29</f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4"/>
    </row>
    <row r="30" spans="1:11" x14ac:dyDescent="0.25">
      <c r="A30" s="26" t="s">
        <v>52</v>
      </c>
      <c r="B30" s="22">
        <f>E30+H30</f>
        <v>37.248600000000003</v>
      </c>
      <c r="C30" s="22">
        <f>F30+I30</f>
        <v>47.731749999999998</v>
      </c>
      <c r="D30" s="22">
        <f>G30+J30</f>
        <v>0</v>
      </c>
      <c r="E30" s="23">
        <v>0</v>
      </c>
      <c r="F30" s="23">
        <v>0</v>
      </c>
      <c r="G30" s="23">
        <v>0</v>
      </c>
      <c r="H30" s="23">
        <v>37.248600000000003</v>
      </c>
      <c r="I30" s="23">
        <v>47.731749999999998</v>
      </c>
      <c r="J30" s="23">
        <v>0</v>
      </c>
      <c r="K30" s="4"/>
    </row>
    <row r="31" spans="1:11" x14ac:dyDescent="0.25">
      <c r="A31" s="26" t="s">
        <v>51</v>
      </c>
      <c r="B31" s="22">
        <f>SUM(E31+H31)</f>
        <v>182122.7</v>
      </c>
      <c r="C31" s="22">
        <f>SUM(F31+I31)</f>
        <v>69913.47</v>
      </c>
      <c r="D31" s="22">
        <f>SUM(G31+J31)</f>
        <v>36172.199999999997</v>
      </c>
      <c r="E31" s="23">
        <v>147574.1</v>
      </c>
      <c r="F31" s="23">
        <v>58652.49</v>
      </c>
      <c r="G31" s="23">
        <v>33530.339999999997</v>
      </c>
      <c r="H31" s="23">
        <v>34548.6</v>
      </c>
      <c r="I31" s="24">
        <v>11260.98</v>
      </c>
      <c r="J31" s="24">
        <v>2641.86</v>
      </c>
      <c r="K31" s="4"/>
    </row>
    <row r="32" spans="1:11" x14ac:dyDescent="0.25">
      <c r="A32" s="26" t="s">
        <v>50</v>
      </c>
      <c r="B32" s="22">
        <f>E32+H32</f>
        <v>29578.427</v>
      </c>
      <c r="C32" s="22">
        <f>F32+I32</f>
        <v>12211.64</v>
      </c>
      <c r="D32" s="22">
        <f>G32+J32</f>
        <v>3675.2799999999997</v>
      </c>
      <c r="E32" s="23">
        <v>14643.23</v>
      </c>
      <c r="F32" s="23">
        <v>9730</v>
      </c>
      <c r="G32" s="23">
        <v>37.43</v>
      </c>
      <c r="H32" s="23">
        <v>14935.197</v>
      </c>
      <c r="I32" s="23">
        <v>2481.64</v>
      </c>
      <c r="J32" s="23">
        <v>3637.85</v>
      </c>
      <c r="K32" s="4"/>
    </row>
    <row r="33" spans="1:11" x14ac:dyDescent="0.25">
      <c r="A33" s="26" t="s">
        <v>49</v>
      </c>
      <c r="B33" s="22">
        <f>E33+H33</f>
        <v>19.760000000000002</v>
      </c>
      <c r="C33" s="22">
        <f>F33+I33</f>
        <v>0</v>
      </c>
      <c r="D33" s="22">
        <f>G33+J33</f>
        <v>0</v>
      </c>
      <c r="E33" s="23">
        <v>0</v>
      </c>
      <c r="F33" s="23">
        <v>0</v>
      </c>
      <c r="G33" s="23">
        <v>0</v>
      </c>
      <c r="H33" s="23">
        <v>19.760000000000002</v>
      </c>
      <c r="I33" s="23">
        <v>0</v>
      </c>
      <c r="J33" s="23">
        <v>0</v>
      </c>
      <c r="K33" s="4"/>
    </row>
    <row r="34" spans="1:11" x14ac:dyDescent="0.25">
      <c r="A34" s="26" t="s">
        <v>48</v>
      </c>
      <c r="B34" s="22">
        <f>SUM(H34+E34)</f>
        <v>4738</v>
      </c>
      <c r="C34" s="22">
        <f>SUM(I34+F34)</f>
        <v>2638</v>
      </c>
      <c r="D34" s="22">
        <f>SUM(J34+G34)</f>
        <v>900</v>
      </c>
      <c r="E34" s="23">
        <v>0</v>
      </c>
      <c r="F34" s="23">
        <v>0</v>
      </c>
      <c r="G34" s="23">
        <v>0</v>
      </c>
      <c r="H34" s="22">
        <v>4738</v>
      </c>
      <c r="I34" s="22">
        <v>2638</v>
      </c>
      <c r="J34" s="23">
        <v>900</v>
      </c>
      <c r="K34" s="4"/>
    </row>
    <row r="35" spans="1:11" x14ac:dyDescent="0.25">
      <c r="A35" s="26" t="s">
        <v>47</v>
      </c>
      <c r="B35" s="22">
        <f>E35+H35</f>
        <v>19.13</v>
      </c>
      <c r="C35" s="22">
        <f>F35+I35</f>
        <v>0</v>
      </c>
      <c r="D35" s="22">
        <f>G35+J35</f>
        <v>0</v>
      </c>
      <c r="E35" s="23">
        <v>0</v>
      </c>
      <c r="F35" s="23">
        <v>0</v>
      </c>
      <c r="G35" s="23">
        <v>0</v>
      </c>
      <c r="H35" s="23">
        <v>19.13</v>
      </c>
      <c r="I35" s="23">
        <v>0</v>
      </c>
      <c r="J35" s="23">
        <v>0</v>
      </c>
      <c r="K35" s="4"/>
    </row>
    <row r="36" spans="1:11" x14ac:dyDescent="0.25">
      <c r="A36" s="26" t="s">
        <v>46</v>
      </c>
      <c r="B36" s="22">
        <f>SUM(H36+E36)</f>
        <v>1934</v>
      </c>
      <c r="C36" s="22">
        <f>SUM(I36+F36)</f>
        <v>499</v>
      </c>
      <c r="D36" s="22">
        <f>G36+J36</f>
        <v>4</v>
      </c>
      <c r="E36" s="23">
        <v>0</v>
      </c>
      <c r="F36" s="23">
        <v>0</v>
      </c>
      <c r="G36" s="23">
        <v>0</v>
      </c>
      <c r="H36" s="23">
        <v>1934</v>
      </c>
      <c r="I36" s="23">
        <v>499</v>
      </c>
      <c r="J36" s="23">
        <v>4</v>
      </c>
      <c r="K36" s="4"/>
    </row>
    <row r="37" spans="1:11" x14ac:dyDescent="0.25">
      <c r="A37" s="28" t="s">
        <v>45</v>
      </c>
      <c r="B37" s="29"/>
      <c r="C37" s="29"/>
      <c r="D37" s="29"/>
      <c r="E37" s="29"/>
      <c r="F37" s="29"/>
      <c r="G37" s="29"/>
      <c r="H37" s="29"/>
      <c r="I37" s="30"/>
      <c r="J37" s="30"/>
      <c r="K37" s="4"/>
    </row>
    <row r="38" spans="1:11" x14ac:dyDescent="0.25">
      <c r="A38" s="47" t="s">
        <v>44</v>
      </c>
      <c r="B38" s="32">
        <f>E38+H38</f>
        <v>33.049999999999997</v>
      </c>
      <c r="C38" s="32">
        <f>F38+I38</f>
        <v>0</v>
      </c>
      <c r="D38" s="32">
        <f>G38+J38</f>
        <v>0</v>
      </c>
      <c r="E38" s="33">
        <v>0</v>
      </c>
      <c r="F38" s="33">
        <v>0</v>
      </c>
      <c r="G38" s="33">
        <v>0</v>
      </c>
      <c r="H38" s="34">
        <v>33.049999999999997</v>
      </c>
      <c r="I38" s="33">
        <v>0</v>
      </c>
      <c r="J38" s="33">
        <v>0</v>
      </c>
      <c r="K38" s="4"/>
    </row>
    <row r="39" spans="1:11" x14ac:dyDescent="0.25">
      <c r="A39" s="47" t="s">
        <v>40</v>
      </c>
      <c r="B39" s="32">
        <f>E39+H39</f>
        <v>0</v>
      </c>
      <c r="C39" s="32">
        <f>F39+I39</f>
        <v>0</v>
      </c>
      <c r="D39" s="32">
        <f>G39+J39</f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4"/>
    </row>
    <row r="40" spans="1:11" x14ac:dyDescent="0.25">
      <c r="A40" s="47" t="s">
        <v>43</v>
      </c>
      <c r="B40" s="32">
        <f>E40+H40</f>
        <v>9019.68</v>
      </c>
      <c r="C40" s="32">
        <f>F40+I40</f>
        <v>28.32</v>
      </c>
      <c r="D40" s="32">
        <f>G40+J40</f>
        <v>65.19</v>
      </c>
      <c r="E40" s="33">
        <v>0</v>
      </c>
      <c r="F40" s="33">
        <v>0</v>
      </c>
      <c r="G40" s="33">
        <v>0</v>
      </c>
      <c r="H40" s="36">
        <v>9019.68</v>
      </c>
      <c r="I40" s="34">
        <v>28.32</v>
      </c>
      <c r="J40" s="34">
        <v>65.19</v>
      </c>
      <c r="K40" s="4"/>
    </row>
    <row r="41" spans="1:11" x14ac:dyDescent="0.25">
      <c r="A41" s="46"/>
      <c r="B41" s="38"/>
      <c r="C41" s="38"/>
      <c r="D41" s="38"/>
      <c r="E41" s="38"/>
      <c r="F41" s="38"/>
      <c r="G41" s="38"/>
      <c r="H41" s="38"/>
      <c r="I41" s="30"/>
      <c r="J41" s="30"/>
      <c r="K41" s="4"/>
    </row>
    <row r="42" spans="1:11" x14ac:dyDescent="0.25">
      <c r="A42" s="39" t="s">
        <v>42</v>
      </c>
      <c r="B42" s="40">
        <f>SUM(B10:B40)</f>
        <v>290414.43660000002</v>
      </c>
      <c r="C42" s="40">
        <f>SUM(C10:C40)</f>
        <v>113702.09225</v>
      </c>
      <c r="D42" s="40">
        <f>SUM(D10:D40)</f>
        <v>44690.369659999997</v>
      </c>
      <c r="E42" s="40">
        <f>SUM(E10:E40)</f>
        <v>208674.99600000001</v>
      </c>
      <c r="F42" s="40">
        <f>SUM(F10:F40)</f>
        <v>82826.044999999998</v>
      </c>
      <c r="G42" s="40">
        <f>SUM(G10:G40)</f>
        <v>33918.545999999995</v>
      </c>
      <c r="H42" s="40">
        <f>SUM(H10:H40)</f>
        <v>81739.440600000002</v>
      </c>
      <c r="I42" s="40">
        <f>SUM(I10:I40)</f>
        <v>30876.04725</v>
      </c>
      <c r="J42" s="40">
        <f>SUM(J10:J40)</f>
        <v>10771.823660000002</v>
      </c>
      <c r="K42" s="4"/>
    </row>
  </sheetData>
  <mergeCells count="3">
    <mergeCell ref="B7:D7"/>
    <mergeCell ref="E7:G7"/>
    <mergeCell ref="H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M14" sqref="M14"/>
    </sheetView>
  </sheetViews>
  <sheetFormatPr defaultRowHeight="15" x14ac:dyDescent="0.25"/>
  <cols>
    <col min="1" max="1" width="20.7109375" customWidth="1"/>
    <col min="2" max="2" width="13.7109375" customWidth="1"/>
    <col min="3" max="3" width="14.5703125" customWidth="1"/>
    <col min="4" max="4" width="14.85546875" customWidth="1"/>
    <col min="5" max="10" width="13.7109375" customWidth="1"/>
  </cols>
  <sheetData>
    <row r="1" spans="1:11" x14ac:dyDescent="0.25">
      <c r="A1" s="1"/>
      <c r="B1" s="1"/>
      <c r="C1" s="1"/>
      <c r="D1" s="1"/>
      <c r="E1" s="1"/>
      <c r="F1" s="4"/>
      <c r="G1" s="4"/>
      <c r="H1" s="4"/>
      <c r="I1" s="4"/>
      <c r="J1" s="4"/>
      <c r="K1" s="4"/>
    </row>
    <row r="2" spans="1:11" ht="15.75" x14ac:dyDescent="0.25">
      <c r="A2" s="5" t="s">
        <v>112</v>
      </c>
      <c r="B2" s="6"/>
      <c r="C2" s="6"/>
      <c r="D2" s="58"/>
      <c r="E2" s="6"/>
      <c r="F2" s="4"/>
      <c r="G2" s="4"/>
      <c r="H2" s="4"/>
      <c r="I2" s="4"/>
      <c r="J2" s="4"/>
      <c r="K2" s="4"/>
    </row>
    <row r="3" spans="1:11" x14ac:dyDescent="0.25">
      <c r="A3" s="1"/>
      <c r="B3" s="1"/>
      <c r="C3" s="1"/>
      <c r="D3" s="1"/>
      <c r="E3" s="1"/>
      <c r="F3" s="4"/>
      <c r="G3" s="4"/>
      <c r="H3" s="4"/>
      <c r="I3" s="4"/>
      <c r="J3" s="4"/>
      <c r="K3" s="4"/>
    </row>
    <row r="4" spans="1:11" x14ac:dyDescent="0.25">
      <c r="A4" s="53" t="s">
        <v>111</v>
      </c>
      <c r="B4" s="1"/>
      <c r="C4" s="1"/>
      <c r="D4" s="1"/>
      <c r="E4" s="1"/>
      <c r="F4" s="4"/>
      <c r="G4" s="4"/>
      <c r="H4" s="4"/>
      <c r="I4" s="4"/>
      <c r="J4" s="4"/>
      <c r="K4" s="4"/>
    </row>
    <row r="5" spans="1:11" x14ac:dyDescent="0.25">
      <c r="A5" s="53"/>
      <c r="B5" s="1"/>
      <c r="C5" s="1"/>
      <c r="D5" s="1"/>
      <c r="E5" s="1"/>
      <c r="F5" s="4"/>
      <c r="G5" s="4"/>
      <c r="H5" s="4"/>
      <c r="I5" s="4"/>
      <c r="J5" s="4"/>
      <c r="K5" s="4"/>
    </row>
    <row r="6" spans="1:11" x14ac:dyDescent="0.25">
      <c r="A6" s="12"/>
      <c r="B6" s="12"/>
      <c r="C6" s="12"/>
      <c r="D6" s="12"/>
      <c r="E6" s="12"/>
      <c r="F6" s="12"/>
      <c r="G6" s="12"/>
      <c r="H6" s="4"/>
      <c r="I6" s="4"/>
      <c r="J6" s="4"/>
      <c r="K6" s="4"/>
    </row>
    <row r="7" spans="1:11" x14ac:dyDescent="0.25">
      <c r="A7" s="57"/>
      <c r="B7" s="43" t="s">
        <v>80</v>
      </c>
      <c r="C7" s="44"/>
      <c r="D7" s="45"/>
      <c r="E7" s="43" t="s">
        <v>110</v>
      </c>
      <c r="F7" s="44"/>
      <c r="G7" s="45"/>
      <c r="H7" s="43" t="s">
        <v>109</v>
      </c>
      <c r="I7" s="44"/>
      <c r="J7" s="45"/>
      <c r="K7" s="4"/>
    </row>
    <row r="8" spans="1:11" ht="25.5" x14ac:dyDescent="0.25">
      <c r="A8" s="16" t="s">
        <v>108</v>
      </c>
      <c r="B8" s="52" t="s">
        <v>107</v>
      </c>
      <c r="C8" s="51" t="s">
        <v>106</v>
      </c>
      <c r="D8" s="50" t="s">
        <v>105</v>
      </c>
      <c r="E8" s="52" t="s">
        <v>107</v>
      </c>
      <c r="F8" s="51" t="s">
        <v>106</v>
      </c>
      <c r="G8" s="50" t="s">
        <v>105</v>
      </c>
      <c r="H8" s="52" t="s">
        <v>107</v>
      </c>
      <c r="I8" s="51" t="s">
        <v>106</v>
      </c>
      <c r="J8" s="50" t="s">
        <v>105</v>
      </c>
      <c r="K8" s="4"/>
    </row>
    <row r="9" spans="1:11" x14ac:dyDescent="0.25">
      <c r="A9" s="28" t="s">
        <v>104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26" t="s">
        <v>103</v>
      </c>
      <c r="B10" s="22">
        <f>SUM(H10+E10)</f>
        <v>1934</v>
      </c>
      <c r="C10" s="22">
        <f>SUM(I10+F10)</f>
        <v>499</v>
      </c>
      <c r="D10" s="22">
        <f>G10+J10</f>
        <v>4</v>
      </c>
      <c r="E10" s="23">
        <v>0</v>
      </c>
      <c r="F10" s="23">
        <v>0</v>
      </c>
      <c r="G10" s="23">
        <v>0</v>
      </c>
      <c r="H10" s="23">
        <v>1934</v>
      </c>
      <c r="I10" s="23">
        <v>499</v>
      </c>
      <c r="J10" s="23">
        <v>4</v>
      </c>
      <c r="K10" s="4"/>
    </row>
    <row r="11" spans="1:11" x14ac:dyDescent="0.25">
      <c r="A11" s="26" t="s">
        <v>102</v>
      </c>
      <c r="B11" s="22">
        <f>SUM(E11+H11)</f>
        <v>2461.6660000000002</v>
      </c>
      <c r="C11" s="22">
        <f>SUM(F11+I11)</f>
        <v>2462.2370000000001</v>
      </c>
      <c r="D11" s="22">
        <f>G11+J11</f>
        <v>190.131</v>
      </c>
      <c r="E11" s="23">
        <v>6840.6660000000002</v>
      </c>
      <c r="F11" s="23">
        <v>641.20500000000004</v>
      </c>
      <c r="G11" s="23">
        <v>23.776</v>
      </c>
      <c r="H11" s="23">
        <v>-4379</v>
      </c>
      <c r="I11" s="24">
        <v>1821.0319999999999</v>
      </c>
      <c r="J11" s="24">
        <v>166.35499999999999</v>
      </c>
      <c r="K11" s="4"/>
    </row>
    <row r="12" spans="1:11" x14ac:dyDescent="0.25">
      <c r="A12" s="26" t="s">
        <v>13</v>
      </c>
      <c r="B12" s="22"/>
      <c r="C12" s="22">
        <f>F12+I12</f>
        <v>0</v>
      </c>
      <c r="D12" s="22">
        <f>G12+J12</f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4"/>
    </row>
    <row r="13" spans="1:11" x14ac:dyDescent="0.25">
      <c r="A13" s="26" t="s">
        <v>101</v>
      </c>
      <c r="B13" s="22">
        <f>E13+H13</f>
        <v>0</v>
      </c>
      <c r="C13" s="22">
        <f>F13+I13</f>
        <v>0</v>
      </c>
      <c r="D13" s="22">
        <f>G13+J13</f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4"/>
    </row>
    <row r="14" spans="1:11" x14ac:dyDescent="0.25">
      <c r="A14" s="26" t="s">
        <v>100</v>
      </c>
      <c r="B14" s="22">
        <f>E14+H14</f>
        <v>0</v>
      </c>
      <c r="C14" s="22">
        <f>F14+I14</f>
        <v>0</v>
      </c>
      <c r="D14" s="22">
        <f>G14+J14</f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4"/>
    </row>
    <row r="15" spans="1:11" x14ac:dyDescent="0.25">
      <c r="A15" s="26" t="s">
        <v>99</v>
      </c>
      <c r="B15" s="22">
        <f>E15+H15</f>
        <v>19.760000000000002</v>
      </c>
      <c r="C15" s="22">
        <f>F15+I15</f>
        <v>0</v>
      </c>
      <c r="D15" s="22">
        <f>G15+J15</f>
        <v>0</v>
      </c>
      <c r="E15" s="23">
        <v>0</v>
      </c>
      <c r="F15" s="23">
        <v>0</v>
      </c>
      <c r="G15" s="23">
        <v>0</v>
      </c>
      <c r="H15" s="23">
        <v>19.760000000000002</v>
      </c>
      <c r="I15" s="23">
        <v>0</v>
      </c>
      <c r="J15" s="23">
        <v>0</v>
      </c>
      <c r="K15" s="4"/>
    </row>
    <row r="16" spans="1:11" x14ac:dyDescent="0.25">
      <c r="A16" s="26" t="s">
        <v>98</v>
      </c>
      <c r="B16" s="22">
        <f>E16+H16</f>
        <v>6202.26</v>
      </c>
      <c r="C16" s="22">
        <f>F16+I16</f>
        <v>41.291499999999999</v>
      </c>
      <c r="D16" s="22">
        <f>G16+J16</f>
        <v>0.26900000000000002</v>
      </c>
      <c r="E16" s="23">
        <v>5967</v>
      </c>
      <c r="F16" s="23">
        <v>40.35</v>
      </c>
      <c r="G16" s="23">
        <v>0</v>
      </c>
      <c r="H16" s="23">
        <v>235.26</v>
      </c>
      <c r="I16" s="23">
        <v>0.9415</v>
      </c>
      <c r="J16" s="23">
        <f>0.269</f>
        <v>0.26900000000000002</v>
      </c>
      <c r="K16" s="4"/>
    </row>
    <row r="17" spans="1:11" x14ac:dyDescent="0.25">
      <c r="A17" s="26" t="s">
        <v>97</v>
      </c>
      <c r="B17" s="22">
        <f>E17+H17</f>
        <v>0</v>
      </c>
      <c r="C17" s="22">
        <f>F17+I17</f>
        <v>0</v>
      </c>
      <c r="D17" s="22">
        <f>G17+J17</f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4"/>
    </row>
    <row r="18" spans="1:11" x14ac:dyDescent="0.25">
      <c r="A18" s="26" t="s">
        <v>96</v>
      </c>
      <c r="B18" s="23">
        <f>E18+H18</f>
        <v>892</v>
      </c>
      <c r="C18" s="23">
        <f>F18+I18</f>
        <v>200</v>
      </c>
      <c r="D18" s="23">
        <f>G18+J18</f>
        <v>417</v>
      </c>
      <c r="E18" s="23">
        <v>0</v>
      </c>
      <c r="F18" s="23">
        <v>0</v>
      </c>
      <c r="G18" s="23">
        <v>0</v>
      </c>
      <c r="H18" s="23">
        <v>892</v>
      </c>
      <c r="I18" s="23">
        <v>200</v>
      </c>
      <c r="J18" s="23">
        <v>417</v>
      </c>
      <c r="K18" s="4"/>
    </row>
    <row r="19" spans="1:11" x14ac:dyDescent="0.25">
      <c r="A19" s="26" t="s">
        <v>95</v>
      </c>
      <c r="B19" s="22">
        <f>SUM(H19+E19)</f>
        <v>4738</v>
      </c>
      <c r="C19" s="22">
        <f>SUM(I19+F19)</f>
        <v>2638</v>
      </c>
      <c r="D19" s="22">
        <f>SUM(J19+G19)</f>
        <v>900</v>
      </c>
      <c r="E19" s="23">
        <v>0</v>
      </c>
      <c r="F19" s="23">
        <v>0</v>
      </c>
      <c r="G19" s="23">
        <v>0</v>
      </c>
      <c r="H19" s="22">
        <v>4738</v>
      </c>
      <c r="I19" s="22">
        <v>2638</v>
      </c>
      <c r="J19" s="23">
        <v>900</v>
      </c>
      <c r="K19" s="4"/>
    </row>
    <row r="20" spans="1:11" x14ac:dyDescent="0.25">
      <c r="A20" s="26" t="s">
        <v>94</v>
      </c>
      <c r="B20" s="22">
        <f>E20+H20</f>
        <v>0</v>
      </c>
      <c r="C20" s="22">
        <f>F20+I20</f>
        <v>0</v>
      </c>
      <c r="D20" s="22">
        <f>G20+J20</f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4"/>
    </row>
    <row r="21" spans="1:11" x14ac:dyDescent="0.25">
      <c r="A21" s="26" t="s">
        <v>93</v>
      </c>
      <c r="B21" s="22">
        <f>E21+H21</f>
        <v>18.760000000000002</v>
      </c>
      <c r="C21" s="22">
        <f>F21+I21</f>
        <v>0</v>
      </c>
      <c r="D21" s="22">
        <f>G21+J21</f>
        <v>0</v>
      </c>
      <c r="E21" s="23">
        <v>0</v>
      </c>
      <c r="F21" s="23">
        <v>0</v>
      </c>
      <c r="G21" s="23">
        <v>0</v>
      </c>
      <c r="H21" s="23">
        <v>18.760000000000002</v>
      </c>
      <c r="I21" s="23">
        <v>0</v>
      </c>
      <c r="J21" s="23">
        <v>0</v>
      </c>
      <c r="K21" s="4"/>
    </row>
    <row r="22" spans="1:11" x14ac:dyDescent="0.25">
      <c r="A22" s="26" t="s">
        <v>92</v>
      </c>
      <c r="B22" s="22">
        <f>E22+H22</f>
        <v>35786</v>
      </c>
      <c r="C22" s="22">
        <f>F22+I22</f>
        <v>14885</v>
      </c>
      <c r="D22" s="22">
        <f>G22+J22</f>
        <v>2514</v>
      </c>
      <c r="E22" s="23">
        <v>21553</v>
      </c>
      <c r="F22" s="23">
        <v>7592</v>
      </c>
      <c r="G22" s="23">
        <v>82</v>
      </c>
      <c r="H22" s="23">
        <v>14233</v>
      </c>
      <c r="I22" s="23">
        <v>7293</v>
      </c>
      <c r="J22" s="23">
        <v>2432</v>
      </c>
      <c r="K22" s="4"/>
    </row>
    <row r="23" spans="1:11" x14ac:dyDescent="0.25">
      <c r="A23" s="26" t="s">
        <v>91</v>
      </c>
      <c r="B23" s="22">
        <f>E23+H23</f>
        <v>988</v>
      </c>
      <c r="C23" s="22">
        <f>F23+I23</f>
        <v>266</v>
      </c>
      <c r="D23" s="22">
        <f>G23+J23</f>
        <v>123</v>
      </c>
      <c r="E23" s="23">
        <v>0</v>
      </c>
      <c r="F23" s="23">
        <v>0</v>
      </c>
      <c r="G23" s="23">
        <v>0</v>
      </c>
      <c r="H23" s="23">
        <v>988</v>
      </c>
      <c r="I23" s="23">
        <v>266</v>
      </c>
      <c r="J23" s="23">
        <v>123</v>
      </c>
      <c r="K23" s="4"/>
    </row>
    <row r="24" spans="1:11" x14ac:dyDescent="0.25">
      <c r="A24" s="26" t="s">
        <v>22</v>
      </c>
      <c r="B24" s="22">
        <f>E24+H24</f>
        <v>0</v>
      </c>
      <c r="C24" s="22">
        <f>F24+I24</f>
        <v>0</v>
      </c>
      <c r="D24" s="22">
        <f>G24+J24</f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4"/>
    </row>
    <row r="25" spans="1:11" x14ac:dyDescent="0.25">
      <c r="A25" s="26" t="s">
        <v>90</v>
      </c>
      <c r="B25" s="22">
        <f>E25+H25</f>
        <v>0</v>
      </c>
      <c r="C25" s="22">
        <f>F25+I25</f>
        <v>0</v>
      </c>
      <c r="D25" s="22">
        <f>G25+J25</f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4"/>
    </row>
    <row r="26" spans="1:11" x14ac:dyDescent="0.25">
      <c r="A26" s="26" t="s">
        <v>89</v>
      </c>
      <c r="B26" s="22">
        <f>E26+H26</f>
        <v>1563</v>
      </c>
      <c r="C26" s="22">
        <f>F26+I26</f>
        <v>3844.9</v>
      </c>
      <c r="D26" s="22">
        <f>G26+J26</f>
        <v>134.80000000000001</v>
      </c>
      <c r="E26" s="23">
        <v>0</v>
      </c>
      <c r="F26" s="23">
        <v>0</v>
      </c>
      <c r="G26" s="23">
        <v>0</v>
      </c>
      <c r="H26" s="23">
        <v>1563</v>
      </c>
      <c r="I26" s="23">
        <v>3844.9</v>
      </c>
      <c r="J26" s="23">
        <v>134.80000000000001</v>
      </c>
      <c r="K26" s="4"/>
    </row>
    <row r="27" spans="1:11" x14ac:dyDescent="0.25">
      <c r="A27" s="26" t="s">
        <v>25</v>
      </c>
      <c r="B27" s="22">
        <f>E27+H27</f>
        <v>967.7</v>
      </c>
      <c r="C27" s="22">
        <f>F27+I27</f>
        <v>103.59099999999999</v>
      </c>
      <c r="D27" s="22">
        <f>G27+J27</f>
        <v>44.454000000000001</v>
      </c>
      <c r="E27" s="23">
        <v>0</v>
      </c>
      <c r="F27" s="23">
        <v>0</v>
      </c>
      <c r="G27" s="23">
        <v>0</v>
      </c>
      <c r="H27" s="23">
        <v>967.7</v>
      </c>
      <c r="I27" s="23">
        <v>103.59099999999999</v>
      </c>
      <c r="J27" s="23">
        <v>44.454000000000001</v>
      </c>
      <c r="K27" s="4"/>
    </row>
    <row r="28" spans="1:11" x14ac:dyDescent="0.25">
      <c r="A28" s="26" t="s">
        <v>88</v>
      </c>
      <c r="B28" s="22">
        <f>E28+H28</f>
        <v>13819</v>
      </c>
      <c r="C28" s="22">
        <f>F28+I28</f>
        <v>6454</v>
      </c>
      <c r="D28" s="22">
        <f>G28+J28</f>
        <v>437</v>
      </c>
      <c r="E28" s="23">
        <v>12097</v>
      </c>
      <c r="F28" s="23">
        <v>6170</v>
      </c>
      <c r="G28" s="23">
        <v>245</v>
      </c>
      <c r="H28" s="23">
        <v>1722</v>
      </c>
      <c r="I28" s="23">
        <v>284</v>
      </c>
      <c r="J28" s="23">
        <v>192</v>
      </c>
      <c r="K28" s="4"/>
    </row>
    <row r="29" spans="1:11" x14ac:dyDescent="0.25">
      <c r="A29" s="26" t="s">
        <v>87</v>
      </c>
      <c r="B29" s="22">
        <f>E29+H29</f>
        <v>38.814999999999998</v>
      </c>
      <c r="C29" s="22">
        <f>F29+I29</f>
        <v>39.911000000000001</v>
      </c>
      <c r="D29" s="22">
        <f>G29+J29</f>
        <v>6.0456599999999998</v>
      </c>
      <c r="E29" s="23">
        <v>0</v>
      </c>
      <c r="F29" s="23">
        <v>0</v>
      </c>
      <c r="G29" s="23">
        <v>0</v>
      </c>
      <c r="H29" s="23">
        <v>38.814999999999998</v>
      </c>
      <c r="I29" s="23">
        <v>39.911000000000001</v>
      </c>
      <c r="J29" s="23">
        <v>6.0456599999999998</v>
      </c>
      <c r="K29" s="4"/>
    </row>
    <row r="30" spans="1:11" x14ac:dyDescent="0.25">
      <c r="A30" s="26" t="s">
        <v>56</v>
      </c>
      <c r="B30" s="22">
        <f>E30+H30</f>
        <v>0</v>
      </c>
      <c r="C30" s="22">
        <f>F30+I30</f>
        <v>0</v>
      </c>
      <c r="D30" s="22">
        <f>G30+J30</f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"/>
    </row>
    <row r="31" spans="1:11" x14ac:dyDescent="0.25">
      <c r="A31" s="26" t="s">
        <v>29</v>
      </c>
      <c r="B31" s="22">
        <f>E31+H31</f>
        <v>194</v>
      </c>
      <c r="C31" s="22">
        <f>F31+I31</f>
        <v>67</v>
      </c>
      <c r="D31" s="22">
        <f>G31+J31</f>
        <v>7</v>
      </c>
      <c r="E31" s="23">
        <v>0</v>
      </c>
      <c r="F31" s="23">
        <v>0</v>
      </c>
      <c r="G31" s="23">
        <v>0</v>
      </c>
      <c r="H31" s="23">
        <v>194</v>
      </c>
      <c r="I31" s="23">
        <v>67</v>
      </c>
      <c r="J31" s="23">
        <v>7</v>
      </c>
      <c r="K31" s="4"/>
    </row>
    <row r="32" spans="1:11" x14ac:dyDescent="0.25">
      <c r="A32" s="26" t="s">
        <v>32</v>
      </c>
      <c r="B32" s="22">
        <f>E32+H32</f>
        <v>0</v>
      </c>
      <c r="C32" s="22">
        <f>F32+I32</f>
        <v>0</v>
      </c>
      <c r="D32" s="22">
        <f>G32+J32</f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4"/>
    </row>
    <row r="33" spans="1:11" x14ac:dyDescent="0.25">
      <c r="A33" s="26" t="s">
        <v>33</v>
      </c>
      <c r="B33" s="22">
        <f>E33+H33</f>
        <v>0</v>
      </c>
      <c r="C33" s="22">
        <f>F33+I33</f>
        <v>0</v>
      </c>
      <c r="D33" s="22">
        <f>G33+J33</f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4"/>
    </row>
    <row r="34" spans="1:11" x14ac:dyDescent="0.25">
      <c r="A34" s="26" t="s">
        <v>86</v>
      </c>
      <c r="B34" s="22">
        <f>E34+H34</f>
        <v>37.248600000000003</v>
      </c>
      <c r="C34" s="22">
        <f>F34+I34</f>
        <v>47.731749999999998</v>
      </c>
      <c r="D34" s="22">
        <f>G34+J34</f>
        <v>0</v>
      </c>
      <c r="E34" s="23">
        <v>0</v>
      </c>
      <c r="F34" s="23">
        <v>0</v>
      </c>
      <c r="G34" s="23">
        <v>0</v>
      </c>
      <c r="H34" s="23">
        <v>37.248600000000003</v>
      </c>
      <c r="I34" s="23">
        <v>47.731749999999998</v>
      </c>
      <c r="J34" s="23">
        <v>0</v>
      </c>
      <c r="K34" s="4"/>
    </row>
    <row r="35" spans="1:11" x14ac:dyDescent="0.25">
      <c r="A35" s="26" t="s">
        <v>85</v>
      </c>
      <c r="B35" s="22">
        <f>E35+H35</f>
        <v>29578.427</v>
      </c>
      <c r="C35" s="22">
        <f>F35+I35</f>
        <v>12211.64</v>
      </c>
      <c r="D35" s="22">
        <f>G35+J35</f>
        <v>3675.2799999999997</v>
      </c>
      <c r="E35" s="23">
        <v>14643.23</v>
      </c>
      <c r="F35" s="23">
        <v>9730</v>
      </c>
      <c r="G35" s="23">
        <v>37.43</v>
      </c>
      <c r="H35" s="23">
        <v>14935.197</v>
      </c>
      <c r="I35" s="23">
        <v>2481.64</v>
      </c>
      <c r="J35" s="23">
        <v>3637.85</v>
      </c>
      <c r="K35" s="4"/>
    </row>
    <row r="36" spans="1:11" x14ac:dyDescent="0.25">
      <c r="A36" s="26" t="s">
        <v>84</v>
      </c>
      <c r="B36" s="22">
        <f>SUM(E36+H36)</f>
        <v>182122.7</v>
      </c>
      <c r="C36" s="22">
        <f>SUM(F36+I36)</f>
        <v>69913.47</v>
      </c>
      <c r="D36" s="22">
        <f>SUM(G36+J36)</f>
        <v>36172.199999999997</v>
      </c>
      <c r="E36" s="23">
        <v>147574.1</v>
      </c>
      <c r="F36" s="23">
        <v>58652.49</v>
      </c>
      <c r="G36" s="23">
        <v>33530.339999999997</v>
      </c>
      <c r="H36" s="23">
        <v>34548.6</v>
      </c>
      <c r="I36" s="24">
        <v>11260.98</v>
      </c>
      <c r="J36" s="24">
        <v>2641.86</v>
      </c>
      <c r="K36" s="4"/>
    </row>
    <row r="37" spans="1:11" x14ac:dyDescent="0.25">
      <c r="A37" s="28" t="s">
        <v>83</v>
      </c>
      <c r="B37" s="29"/>
      <c r="C37" s="29"/>
      <c r="D37" s="29"/>
      <c r="E37" s="29"/>
      <c r="F37" s="29"/>
      <c r="G37" s="29"/>
      <c r="H37" s="29"/>
      <c r="I37" s="30"/>
      <c r="J37" s="30"/>
      <c r="K37" s="4"/>
    </row>
    <row r="38" spans="1:11" x14ac:dyDescent="0.25">
      <c r="A38" s="56" t="s">
        <v>82</v>
      </c>
      <c r="B38" s="32">
        <f>E38+H38</f>
        <v>33.049999999999997</v>
      </c>
      <c r="C38" s="32">
        <f>F38+I38</f>
        <v>0</v>
      </c>
      <c r="D38" s="32">
        <f>G38+J38</f>
        <v>0</v>
      </c>
      <c r="E38" s="33">
        <v>0</v>
      </c>
      <c r="F38" s="33">
        <v>0</v>
      </c>
      <c r="G38" s="33">
        <v>0</v>
      </c>
      <c r="H38" s="34">
        <v>33.049999999999997</v>
      </c>
      <c r="I38" s="33">
        <v>0</v>
      </c>
      <c r="J38" s="33">
        <v>0</v>
      </c>
      <c r="K38" s="4"/>
    </row>
    <row r="39" spans="1:11" x14ac:dyDescent="0.25">
      <c r="A39" s="56" t="s">
        <v>40</v>
      </c>
      <c r="B39" s="32">
        <f>E39+H39</f>
        <v>0</v>
      </c>
      <c r="C39" s="32">
        <f>F39+I39</f>
        <v>0</v>
      </c>
      <c r="D39" s="32">
        <f>G39+J39</f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4"/>
    </row>
    <row r="40" spans="1:11" x14ac:dyDescent="0.25">
      <c r="A40" s="56" t="s">
        <v>81</v>
      </c>
      <c r="B40" s="32">
        <f>E40+H40</f>
        <v>9019.68</v>
      </c>
      <c r="C40" s="32">
        <f>F40+I40</f>
        <v>28.32</v>
      </c>
      <c r="D40" s="32">
        <f>G40+J40</f>
        <v>65.19</v>
      </c>
      <c r="E40" s="33">
        <v>0</v>
      </c>
      <c r="F40" s="33">
        <v>0</v>
      </c>
      <c r="G40" s="33">
        <v>0</v>
      </c>
      <c r="H40" s="36">
        <v>9019.68</v>
      </c>
      <c r="I40" s="34">
        <v>28.32</v>
      </c>
      <c r="J40" s="34">
        <v>65.19</v>
      </c>
      <c r="K40" s="4"/>
    </row>
    <row r="41" spans="1:11" x14ac:dyDescent="0.25">
      <c r="A41" s="46"/>
      <c r="B41" s="38"/>
      <c r="C41" s="38"/>
      <c r="D41" s="38"/>
      <c r="E41" s="38"/>
      <c r="F41" s="38"/>
      <c r="G41" s="38"/>
      <c r="H41" s="38"/>
      <c r="I41" s="30"/>
      <c r="J41" s="30"/>
      <c r="K41" s="4"/>
    </row>
    <row r="42" spans="1:11" x14ac:dyDescent="0.25">
      <c r="A42" s="55" t="s">
        <v>80</v>
      </c>
      <c r="B42" s="40">
        <f>SUM(B10:B40)</f>
        <v>290414.06660000002</v>
      </c>
      <c r="C42" s="40">
        <f>SUM(C10:C40)</f>
        <v>113702.09225000002</v>
      </c>
      <c r="D42" s="40">
        <f>SUM(D10:D40)</f>
        <v>44690.369659999997</v>
      </c>
      <c r="E42" s="40">
        <f>SUM(E10:E40)</f>
        <v>208674.99599999998</v>
      </c>
      <c r="F42" s="40">
        <f>SUM(F10:F40)</f>
        <v>82826.044999999998</v>
      </c>
      <c r="G42" s="40">
        <f>SUM(G10:G40)</f>
        <v>33918.545999999995</v>
      </c>
      <c r="H42" s="40">
        <f>SUM(H10:H40)</f>
        <v>81739.070600000006</v>
      </c>
      <c r="I42" s="40">
        <f>SUM(I10:I40)</f>
        <v>30876.04725</v>
      </c>
      <c r="J42" s="40">
        <f>SUM(J10:J40)</f>
        <v>10771.82366</v>
      </c>
      <c r="K42" s="4"/>
    </row>
    <row r="43" spans="1:11" x14ac:dyDescent="0.25">
      <c r="K43" s="4"/>
    </row>
  </sheetData>
  <mergeCells count="3">
    <mergeCell ref="B7:D7"/>
    <mergeCell ref="E7:G7"/>
    <mergeCell ref="H7:J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5D080D0CC90041902D4E9BDAD9D81B" ma:contentTypeVersion="1" ma:contentTypeDescription="Create a new document." ma:contentTypeScope="" ma:versionID="a2e58e15584604dae17fd090da5e07f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FDC287-F0B3-4FA8-AA78-BB4C8A14641A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2FEB421-3171-45F3-8179-1C253BB7CD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26A555-2083-4517-AB23-76220135AE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Vahinko</vt:lpstr>
      <vt:lpstr>Skade</vt:lpstr>
      <vt:lpstr>Non-Life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Hakkarainen, Elina</dc:creator>
  <cp:lastModifiedBy>Kantola, Riikka</cp:lastModifiedBy>
  <dcterms:created xsi:type="dcterms:W3CDTF">2017-03-15T07:30:38Z</dcterms:created>
  <dcterms:modified xsi:type="dcterms:W3CDTF">2018-11-28T12:37:00Z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0x010100FB5D080D0CC90041902D4E9BDAD9D81B</vt:lpwstr>
  </property>
  <property fmtid="{D5CDD505-2E9C-101B-9397-08002B2CF9AE}" pid="3" name="{A44787D4-0540-4523-9961-78E4036D8C6D}">
    <vt:lpwstr>{9C975AB9-BFA8-42FC-A2C1-016B275BCFE9}</vt:lpwstr>
  </property>
</Properties>
</file>